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920" windowWidth="23895" windowHeight="9195"/>
  </bookViews>
  <sheets>
    <sheet name="February-2024" sheetId="2" r:id="rId1"/>
  </sheets>
  <calcPr calcId="144525"/>
</workbook>
</file>

<file path=xl/calcChain.xml><?xml version="1.0" encoding="utf-8"?>
<calcChain xmlns="http://schemas.openxmlformats.org/spreadsheetml/2006/main">
  <c r="T6" i="2" l="1"/>
  <c r="Q6" i="2"/>
  <c r="I6" i="2"/>
  <c r="F6" i="2"/>
  <c r="I11" i="2" l="1"/>
  <c r="R26" i="2" l="1"/>
  <c r="O26" i="2" l="1"/>
  <c r="F14" i="2" l="1"/>
  <c r="I14" i="2" l="1"/>
  <c r="Q14" i="2" s="1"/>
  <c r="T14" i="2" s="1"/>
  <c r="E26" i="2"/>
  <c r="J26" i="2"/>
  <c r="K26" i="2"/>
  <c r="L26" i="2"/>
  <c r="M26" i="2"/>
  <c r="S26" i="2"/>
  <c r="P26" i="2"/>
  <c r="N26" i="2"/>
  <c r="F20" i="2" l="1"/>
  <c r="F10" i="2"/>
  <c r="I10" i="2" s="1"/>
  <c r="Q10" i="2" s="1"/>
  <c r="T10" i="2" s="1"/>
  <c r="F12" i="2"/>
  <c r="I12" i="2" s="1"/>
  <c r="Q12" i="2" s="1"/>
  <c r="T12" i="2" s="1"/>
  <c r="F11" i="2"/>
  <c r="I20" i="2" l="1"/>
  <c r="Q20" i="2" s="1"/>
  <c r="T20" i="2" s="1"/>
  <c r="Q11" i="2"/>
  <c r="T11" i="2" s="1"/>
  <c r="F25" i="2" l="1"/>
  <c r="F24" i="2"/>
  <c r="F23" i="2"/>
  <c r="F22" i="2"/>
  <c r="F7" i="2" l="1"/>
  <c r="I7" i="2" s="1"/>
  <c r="F8" i="2"/>
  <c r="Q7" i="2" l="1"/>
  <c r="T7" i="2" s="1"/>
  <c r="I8" i="2"/>
  <c r="Q8" i="2" s="1"/>
  <c r="T8" i="2" s="1"/>
  <c r="I25" i="2" l="1"/>
  <c r="Q25" i="2" s="1"/>
  <c r="T25" i="2" s="1"/>
  <c r="I24" i="2" l="1"/>
  <c r="Q24" i="2" s="1"/>
  <c r="T24" i="2" s="1"/>
  <c r="I22" i="2" l="1"/>
  <c r="Q22" i="2" s="1"/>
  <c r="T22" i="2" s="1"/>
  <c r="I23" i="2"/>
  <c r="Q23" i="2" s="1"/>
  <c r="T23" i="2" s="1"/>
  <c r="F17" i="2" l="1"/>
  <c r="F21" i="2"/>
  <c r="F19" i="2"/>
  <c r="F18" i="2"/>
  <c r="F16" i="2"/>
  <c r="F15" i="2"/>
  <c r="F13" i="2"/>
  <c r="F9" i="2"/>
  <c r="F5" i="2"/>
  <c r="F4" i="2"/>
  <c r="F26" i="2" l="1"/>
  <c r="I21" i="2"/>
  <c r="Q21" i="2" s="1"/>
  <c r="T21" i="2" s="1"/>
  <c r="I9" i="2"/>
  <c r="Q9" i="2" s="1"/>
  <c r="T9" i="2" s="1"/>
  <c r="I18" i="2" l="1"/>
  <c r="Q18" i="2" s="1"/>
  <c r="T18" i="2" s="1"/>
  <c r="I4" i="2" l="1"/>
  <c r="Q4" i="2" s="1"/>
  <c r="T4" i="2" s="1"/>
  <c r="H26" i="2" l="1"/>
  <c r="I5" i="2" l="1"/>
  <c r="Q5" i="2" s="1"/>
  <c r="T5" i="2" s="1"/>
  <c r="I15" i="2" l="1"/>
  <c r="Q15" i="2" s="1"/>
  <c r="T15" i="2" s="1"/>
  <c r="I19" i="2"/>
  <c r="Q19" i="2" s="1"/>
  <c r="T19" i="2" s="1"/>
  <c r="I13" i="2" l="1"/>
  <c r="I16" i="2"/>
  <c r="Q16" i="2" s="1"/>
  <c r="T16" i="2" s="1"/>
  <c r="I17" i="2"/>
  <c r="Q17" i="2" s="1"/>
  <c r="T17" i="2" s="1"/>
  <c r="Q13" i="2" l="1"/>
  <c r="I26" i="2"/>
  <c r="T13" i="2" l="1"/>
  <c r="T26" i="2" s="1"/>
  <c r="Q26" i="2"/>
</calcChain>
</file>

<file path=xl/sharedStrings.xml><?xml version="1.0" encoding="utf-8"?>
<sst xmlns="http://schemas.openxmlformats.org/spreadsheetml/2006/main" count="78" uniqueCount="78">
  <si>
    <t>CHANG-XIN INDUSTRIAL Co.,Ltd</t>
  </si>
  <si>
    <t>No</t>
  </si>
  <si>
    <t>Dept.</t>
  </si>
  <si>
    <t>ID No.</t>
  </si>
  <si>
    <t>Staff Name</t>
  </si>
  <si>
    <t>Basic Salary</t>
  </si>
  <si>
    <t>Working Day</t>
  </si>
  <si>
    <t>Absence Day</t>
  </si>
  <si>
    <t>Absence Salary</t>
  </si>
  <si>
    <t>Lunch Allowance</t>
  </si>
  <si>
    <t>Other Allowance</t>
  </si>
  <si>
    <t>Monthly Allowance</t>
  </si>
  <si>
    <t xml:space="preserve">Sunday Work </t>
  </si>
  <si>
    <t xml:space="preserve">Over Time </t>
  </si>
  <si>
    <t xml:space="preserve">Over Time Meal </t>
  </si>
  <si>
    <t>Total (USD)</t>
  </si>
  <si>
    <t>Net Pay (USD)</t>
  </si>
  <si>
    <t>Signature</t>
  </si>
  <si>
    <t>CX-002</t>
  </si>
  <si>
    <t>SUY SONGPAV</t>
  </si>
  <si>
    <t>CX-014</t>
  </si>
  <si>
    <t xml:space="preserve">SOR SREYNIM </t>
  </si>
  <si>
    <t>CX-023</t>
  </si>
  <si>
    <t>TRY DA</t>
  </si>
  <si>
    <t>CX-031</t>
  </si>
  <si>
    <t xml:space="preserve">POCH SARET </t>
  </si>
  <si>
    <t>Total</t>
  </si>
  <si>
    <t>Accounting Check:</t>
  </si>
  <si>
    <t xml:space="preserve"> Leader in Charge:</t>
  </si>
  <si>
    <t>Mr. Suy Songpav</t>
  </si>
  <si>
    <t xml:space="preserve">Mr. Liu Chien Cheng </t>
  </si>
  <si>
    <t xml:space="preserve">Gross Salary </t>
  </si>
  <si>
    <t xml:space="preserve">SAM CHANDOEURN </t>
  </si>
  <si>
    <t>CX-041</t>
  </si>
  <si>
    <t>CX-045</t>
  </si>
  <si>
    <t>HORNG SITHA</t>
  </si>
  <si>
    <t>Office</t>
  </si>
  <si>
    <t>CX-056</t>
  </si>
  <si>
    <t>SOK HEAK</t>
  </si>
  <si>
    <t>RUM SARORNG</t>
  </si>
  <si>
    <t>CX-052</t>
  </si>
  <si>
    <t>CX-063</t>
  </si>
  <si>
    <t>YOUS POLIN</t>
  </si>
  <si>
    <t>Factory</t>
  </si>
  <si>
    <t xml:space="preserve">TOP DY </t>
  </si>
  <si>
    <t>LAY SAVOEUN</t>
  </si>
  <si>
    <t>CX-053</t>
  </si>
  <si>
    <t>CX-060</t>
  </si>
  <si>
    <t xml:space="preserve">Driver </t>
  </si>
  <si>
    <t>CX-065</t>
  </si>
  <si>
    <t>CHOEM SALOUT</t>
  </si>
  <si>
    <t>CX-064</t>
  </si>
  <si>
    <t>CX-067</t>
  </si>
  <si>
    <t>CHOU SOKHNA</t>
  </si>
  <si>
    <t>Security</t>
  </si>
  <si>
    <t>SO MENBONDOS</t>
  </si>
  <si>
    <t>CX-070</t>
  </si>
  <si>
    <t xml:space="preserve">NHEAN RATANA </t>
  </si>
  <si>
    <t>CX-069</t>
  </si>
  <si>
    <t>SORN RET</t>
  </si>
  <si>
    <t>CX-073</t>
  </si>
  <si>
    <t>CX-074</t>
  </si>
  <si>
    <t xml:space="preserve">MUCH TOLA </t>
  </si>
  <si>
    <t xml:space="preserve">CHEU SITHAI </t>
  </si>
  <si>
    <t xml:space="preserve">CHAN MAO </t>
  </si>
  <si>
    <t>CX-075</t>
  </si>
  <si>
    <t>CX-076</t>
  </si>
  <si>
    <t>SOEURN SOM OL</t>
  </si>
  <si>
    <t xml:space="preserve">Cleaner </t>
  </si>
  <si>
    <t xml:space="preserve">Dept. Manager </t>
  </si>
  <si>
    <t>CHEU SITHOL</t>
  </si>
  <si>
    <t>CX-077</t>
  </si>
  <si>
    <t>2%(SSSP)Deduction</t>
  </si>
  <si>
    <t xml:space="preserve">Holiday Over Time </t>
  </si>
  <si>
    <t>Other Deduction</t>
  </si>
  <si>
    <t xml:space="preserve">Payroll list in February (2024/02/01-2024/02/29)  </t>
  </si>
  <si>
    <t>CX-078</t>
  </si>
  <si>
    <t>LIU YU 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</si>
</sst>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6" formatCode="0.0"/>
    <numFmt numFmtId="167" formatCode="[$-409]m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3" fillId="0" borderId="1" xfId="1" applyNumberFormat="1" applyFont="1" applyFill="1" applyBorder="1" applyAlignment="1">
      <alignment vertical="center"/>
    </xf>
    <xf numFmtId="165" fontId="3" fillId="0" borderId="1" xfId="1" applyNumberFormat="1" applyFont="1" applyFill="1" applyBorder="1" applyAlignment="1">
      <alignment vertical="center"/>
    </xf>
    <xf numFmtId="1" fontId="3" fillId="0" borderId="2" xfId="1" applyNumberFormat="1" applyFont="1" applyFill="1" applyBorder="1" applyAlignment="1">
      <alignment horizontal="center" vertical="center"/>
    </xf>
    <xf numFmtId="166" fontId="3" fillId="0" borderId="2" xfId="1" applyNumberFormat="1" applyFont="1" applyFill="1" applyBorder="1" applyAlignment="1">
      <alignment horizontal="center" vertical="center"/>
    </xf>
    <xf numFmtId="2" fontId="3" fillId="0" borderId="1" xfId="1" applyNumberFormat="1" applyFont="1" applyFill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/>
    <xf numFmtId="0" fontId="0" fillId="0" borderId="0" xfId="0" applyBorder="1" applyAlignment="1">
      <alignment horizontal="center" vertical="center"/>
    </xf>
    <xf numFmtId="164" fontId="3" fillId="0" borderId="0" xfId="1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1" xfId="2" applyNumberFormat="1" applyFont="1" applyFill="1" applyBorder="1" applyAlignment="1">
      <alignment horizontal="center" vertical="center"/>
    </xf>
    <xf numFmtId="167" fontId="4" fillId="0" borderId="2" xfId="2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7" fontId="4" fillId="0" borderId="1" xfId="2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44" fontId="3" fillId="0" borderId="1" xfId="3" applyFont="1" applyFill="1" applyBorder="1" applyAlignment="1">
      <alignment vertical="center"/>
    </xf>
    <xf numFmtId="44" fontId="5" fillId="0" borderId="1" xfId="3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44" fontId="8" fillId="2" borderId="1" xfId="3" applyFont="1" applyFill="1" applyBorder="1" applyAlignment="1">
      <alignment horizontal="center" vertical="center"/>
    </xf>
    <xf numFmtId="43" fontId="8" fillId="2" borderId="1" xfId="1" applyFont="1" applyFill="1" applyBorder="1" applyAlignment="1">
      <alignment horizontal="center" vertical="center"/>
    </xf>
    <xf numFmtId="49" fontId="8" fillId="2" borderId="1" xfId="1" applyNumberFormat="1" applyFont="1" applyFill="1" applyBorder="1" applyAlignment="1">
      <alignment horizontal="center" vertical="center"/>
    </xf>
    <xf numFmtId="44" fontId="10" fillId="2" borderId="1" xfId="3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6" xfId="0" applyFont="1" applyBorder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">
    <cellStyle name="Comma" xfId="1" builtinId="3"/>
    <cellStyle name="Currency" xfId="3" builtinId="4"/>
    <cellStyle name="Normal" xfId="0" builtinId="0"/>
    <cellStyle name="常规_Sheet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zoomScale="90" zoomScaleNormal="90" workbookViewId="0">
      <selection activeCell="P34" sqref="P34"/>
    </sheetView>
  </sheetViews>
  <sheetFormatPr defaultRowHeight="15" x14ac:dyDescent="0.25"/>
  <cols>
    <col min="1" max="1" width="5.7109375" style="2" customWidth="1"/>
    <col min="2" max="2" width="9" customWidth="1"/>
    <col min="3" max="3" width="9.140625" style="3"/>
    <col min="4" max="4" width="18.28515625" style="3" customWidth="1"/>
    <col min="5" max="6" width="11.7109375" style="3" customWidth="1"/>
    <col min="7" max="7" width="8.5703125" style="3" customWidth="1"/>
    <col min="8" max="8" width="7.28515625" style="3" customWidth="1"/>
    <col min="9" max="9" width="10" style="3" customWidth="1"/>
    <col min="10" max="11" width="10.28515625" style="3" customWidth="1"/>
    <col min="12" max="12" width="11" style="3" customWidth="1"/>
    <col min="13" max="13" width="10.28515625" style="3" customWidth="1"/>
    <col min="14" max="14" width="9.7109375" style="3" customWidth="1"/>
    <col min="15" max="16" width="10" style="3" customWidth="1"/>
    <col min="17" max="17" width="11.7109375" style="3" customWidth="1"/>
    <col min="18" max="19" width="10.5703125" style="3" customWidth="1"/>
    <col min="20" max="20" width="11.7109375" style="3" customWidth="1"/>
    <col min="21" max="21" width="13.7109375" customWidth="1"/>
  </cols>
  <sheetData>
    <row r="1" spans="1:25" ht="21.75" customHeight="1" x14ac:dyDescent="0.25">
      <c r="A1" s="37" t="s">
        <v>0</v>
      </c>
      <c r="B1" s="37"/>
      <c r="C1" s="37"/>
      <c r="D1" s="37"/>
      <c r="E1" s="37"/>
    </row>
    <row r="2" spans="1:25" ht="21.75" customHeight="1" x14ac:dyDescent="0.25">
      <c r="A2" s="9" t="s">
        <v>75</v>
      </c>
      <c r="B2" s="10"/>
      <c r="C2" s="10"/>
      <c r="D2" s="10"/>
    </row>
    <row r="3" spans="1:25" s="2" customFormat="1" ht="42" customHeight="1" x14ac:dyDescent="0.25">
      <c r="A3" s="25" t="s">
        <v>1</v>
      </c>
      <c r="B3" s="25" t="s">
        <v>2</v>
      </c>
      <c r="C3" s="25" t="s">
        <v>3</v>
      </c>
      <c r="D3" s="25" t="s">
        <v>4</v>
      </c>
      <c r="E3" s="26" t="s">
        <v>5</v>
      </c>
      <c r="F3" s="26" t="s">
        <v>31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10</v>
      </c>
      <c r="L3" s="26" t="s">
        <v>11</v>
      </c>
      <c r="M3" s="26" t="s">
        <v>12</v>
      </c>
      <c r="N3" s="26" t="s">
        <v>73</v>
      </c>
      <c r="O3" s="26" t="s">
        <v>13</v>
      </c>
      <c r="P3" s="26" t="s">
        <v>14</v>
      </c>
      <c r="Q3" s="26" t="s">
        <v>15</v>
      </c>
      <c r="R3" s="26" t="s">
        <v>72</v>
      </c>
      <c r="S3" s="26" t="s">
        <v>74</v>
      </c>
      <c r="T3" s="26" t="s">
        <v>16</v>
      </c>
      <c r="U3" s="25" t="s">
        <v>17</v>
      </c>
      <c r="W3" s="13"/>
      <c r="X3" s="13"/>
      <c r="Y3" s="13"/>
    </row>
    <row r="4" spans="1:25" ht="24" customHeight="1" x14ac:dyDescent="0.25">
      <c r="A4" s="11">
        <v>1</v>
      </c>
      <c r="B4" s="35" t="s">
        <v>36</v>
      </c>
      <c r="C4" s="11" t="s">
        <v>18</v>
      </c>
      <c r="D4" s="21" t="s">
        <v>19</v>
      </c>
      <c r="E4" s="23">
        <v>1000</v>
      </c>
      <c r="F4" s="23">
        <f>E4</f>
        <v>1000</v>
      </c>
      <c r="G4" s="5">
        <v>25</v>
      </c>
      <c r="H4" s="6"/>
      <c r="I4" s="23">
        <f t="shared" ref="I4:I25" si="0">F4/G4*H4</f>
        <v>0</v>
      </c>
      <c r="J4" s="23">
        <v>10</v>
      </c>
      <c r="K4" s="23">
        <v>205</v>
      </c>
      <c r="L4" s="23">
        <v>20</v>
      </c>
      <c r="M4" s="23"/>
      <c r="N4" s="4"/>
      <c r="O4" s="23"/>
      <c r="P4" s="23"/>
      <c r="Q4" s="23">
        <f t="shared" ref="Q4:Q25" si="1">ROUND(F4-I4+J4+K4+L4+M4+N4+O4+P4,2)</f>
        <v>1235</v>
      </c>
      <c r="R4" s="23">
        <v>5.88</v>
      </c>
      <c r="S4" s="23"/>
      <c r="T4" s="24">
        <f>Q4-R4-S4</f>
        <v>1229.1199999999999</v>
      </c>
      <c r="U4" s="12"/>
      <c r="W4" s="14"/>
      <c r="X4" s="14"/>
      <c r="Y4" s="14"/>
    </row>
    <row r="5" spans="1:25" ht="24" customHeight="1" x14ac:dyDescent="0.25">
      <c r="A5" s="11">
        <v>2</v>
      </c>
      <c r="B5" s="38"/>
      <c r="C5" s="11" t="s">
        <v>41</v>
      </c>
      <c r="D5" s="21" t="s">
        <v>42</v>
      </c>
      <c r="E5" s="23">
        <v>671.5</v>
      </c>
      <c r="F5" s="23">
        <f t="shared" ref="F5:F21" si="2">E5</f>
        <v>671.5</v>
      </c>
      <c r="G5" s="5">
        <v>25</v>
      </c>
      <c r="H5" s="6"/>
      <c r="I5" s="23">
        <f t="shared" si="0"/>
        <v>0</v>
      </c>
      <c r="J5" s="23">
        <v>10</v>
      </c>
      <c r="K5" s="23">
        <v>105</v>
      </c>
      <c r="L5" s="23">
        <v>20</v>
      </c>
      <c r="M5" s="23"/>
      <c r="N5" s="4"/>
      <c r="O5" s="23"/>
      <c r="P5" s="23"/>
      <c r="Q5" s="23">
        <f t="shared" si="1"/>
        <v>806.5</v>
      </c>
      <c r="R5" s="23">
        <v>5.88</v>
      </c>
      <c r="S5" s="23"/>
      <c r="T5" s="24">
        <f t="shared" ref="T5:T25" si="3">Q5-R5-S5</f>
        <v>800.62</v>
      </c>
      <c r="U5" s="12"/>
      <c r="W5" s="14"/>
      <c r="X5" s="14"/>
      <c r="Y5" s="14"/>
    </row>
    <row r="6" spans="1:25" ht="24" customHeight="1" x14ac:dyDescent="0.25">
      <c r="A6" s="11">
        <v>3</v>
      </c>
      <c r="B6" s="35" t="s">
        <v>69</v>
      </c>
      <c r="C6" s="11" t="s">
        <v>76</v>
      </c>
      <c r="D6" s="21" t="s">
        <v>77</v>
      </c>
      <c r="E6" s="23">
        <v>1000</v>
      </c>
      <c r="F6" s="23">
        <f t="shared" si="2"/>
        <v>1000</v>
      </c>
      <c r="G6" s="5">
        <v>25</v>
      </c>
      <c r="H6" s="6"/>
      <c r="I6" s="23">
        <f t="shared" si="0"/>
        <v>0</v>
      </c>
      <c r="J6" s="23">
        <v>10</v>
      </c>
      <c r="K6" s="23"/>
      <c r="L6" s="23">
        <v>20</v>
      </c>
      <c r="M6" s="23"/>
      <c r="N6" s="4"/>
      <c r="O6" s="23"/>
      <c r="P6" s="23"/>
      <c r="Q6" s="23">
        <f t="shared" si="1"/>
        <v>1030</v>
      </c>
      <c r="R6" s="23"/>
      <c r="S6" s="23"/>
      <c r="T6" s="24">
        <f t="shared" si="3"/>
        <v>1030</v>
      </c>
      <c r="U6" s="12"/>
      <c r="W6" s="14"/>
      <c r="X6" s="14"/>
      <c r="Y6" s="14"/>
    </row>
    <row r="7" spans="1:25" ht="24" customHeight="1" x14ac:dyDescent="0.25">
      <c r="A7" s="11">
        <v>4</v>
      </c>
      <c r="B7" s="38"/>
      <c r="C7" s="16" t="s">
        <v>66</v>
      </c>
      <c r="D7" s="20" t="s">
        <v>64</v>
      </c>
      <c r="E7" s="23">
        <v>500</v>
      </c>
      <c r="F7" s="23">
        <f t="shared" si="2"/>
        <v>500</v>
      </c>
      <c r="G7" s="5">
        <v>25</v>
      </c>
      <c r="H7" s="6"/>
      <c r="I7" s="23">
        <f t="shared" si="0"/>
        <v>0</v>
      </c>
      <c r="J7" s="23">
        <v>10</v>
      </c>
      <c r="K7" s="23"/>
      <c r="L7" s="23">
        <v>20</v>
      </c>
      <c r="M7" s="23"/>
      <c r="N7" s="4"/>
      <c r="O7" s="23"/>
      <c r="P7" s="23"/>
      <c r="Q7" s="23">
        <f t="shared" si="1"/>
        <v>530</v>
      </c>
      <c r="R7" s="23"/>
      <c r="S7" s="23"/>
      <c r="T7" s="24">
        <f t="shared" si="3"/>
        <v>530</v>
      </c>
      <c r="U7" s="12"/>
      <c r="W7" s="14"/>
      <c r="X7" s="14"/>
      <c r="Y7" s="14"/>
    </row>
    <row r="8" spans="1:25" ht="24" customHeight="1" x14ac:dyDescent="0.25">
      <c r="A8" s="11">
        <v>5</v>
      </c>
      <c r="B8" s="22" t="s">
        <v>68</v>
      </c>
      <c r="C8" s="16" t="s">
        <v>65</v>
      </c>
      <c r="D8" s="17" t="s">
        <v>67</v>
      </c>
      <c r="E8" s="23">
        <v>242</v>
      </c>
      <c r="F8" s="23">
        <f>E8</f>
        <v>242</v>
      </c>
      <c r="G8" s="5">
        <v>25</v>
      </c>
      <c r="H8" s="6"/>
      <c r="I8" s="23">
        <f t="shared" si="0"/>
        <v>0</v>
      </c>
      <c r="J8" s="23">
        <v>10</v>
      </c>
      <c r="K8" s="23"/>
      <c r="L8" s="23">
        <v>20</v>
      </c>
      <c r="M8" s="23"/>
      <c r="N8" s="4"/>
      <c r="O8" s="23"/>
      <c r="P8" s="23"/>
      <c r="Q8" s="23">
        <f t="shared" si="1"/>
        <v>272</v>
      </c>
      <c r="R8" s="23">
        <v>5.44</v>
      </c>
      <c r="S8" s="23"/>
      <c r="T8" s="24">
        <f t="shared" si="3"/>
        <v>266.56</v>
      </c>
      <c r="U8" s="12"/>
      <c r="W8" s="14"/>
      <c r="X8" s="14"/>
      <c r="Y8" s="14"/>
    </row>
    <row r="9" spans="1:25" ht="24" customHeight="1" x14ac:dyDescent="0.25">
      <c r="A9" s="11">
        <v>6</v>
      </c>
      <c r="B9" s="39" t="s">
        <v>48</v>
      </c>
      <c r="C9" s="16" t="s">
        <v>49</v>
      </c>
      <c r="D9" s="17" t="s">
        <v>50</v>
      </c>
      <c r="E9" s="23">
        <v>299.7</v>
      </c>
      <c r="F9" s="23">
        <f t="shared" si="2"/>
        <v>299.7</v>
      </c>
      <c r="G9" s="5">
        <v>25</v>
      </c>
      <c r="H9" s="7"/>
      <c r="I9" s="23">
        <f t="shared" si="0"/>
        <v>0</v>
      </c>
      <c r="J9" s="23">
        <v>10</v>
      </c>
      <c r="K9" s="23"/>
      <c r="L9" s="23">
        <v>20</v>
      </c>
      <c r="M9" s="23"/>
      <c r="N9" s="4"/>
      <c r="O9" s="23"/>
      <c r="P9" s="23"/>
      <c r="Q9" s="23">
        <f t="shared" si="1"/>
        <v>329.7</v>
      </c>
      <c r="R9" s="23">
        <v>5.88</v>
      </c>
      <c r="S9" s="23"/>
      <c r="T9" s="24">
        <f t="shared" si="3"/>
        <v>323.82</v>
      </c>
      <c r="U9" s="12"/>
      <c r="W9" s="14"/>
      <c r="X9" s="14"/>
      <c r="Y9" s="14"/>
    </row>
    <row r="10" spans="1:25" ht="24" customHeight="1" x14ac:dyDescent="0.25">
      <c r="A10" s="11">
        <v>7</v>
      </c>
      <c r="B10" s="39"/>
      <c r="C10" s="16" t="s">
        <v>58</v>
      </c>
      <c r="D10" s="17" t="s">
        <v>59</v>
      </c>
      <c r="E10" s="23">
        <v>269.5</v>
      </c>
      <c r="F10" s="23">
        <f t="shared" ref="F10" si="4">E10</f>
        <v>269.5</v>
      </c>
      <c r="G10" s="5">
        <v>25</v>
      </c>
      <c r="H10" s="7"/>
      <c r="I10" s="23">
        <f t="shared" si="0"/>
        <v>0</v>
      </c>
      <c r="J10" s="23">
        <v>10</v>
      </c>
      <c r="K10" s="23"/>
      <c r="L10" s="23">
        <v>20</v>
      </c>
      <c r="M10" s="23"/>
      <c r="N10" s="4"/>
      <c r="O10" s="23"/>
      <c r="P10" s="23"/>
      <c r="Q10" s="23">
        <f t="shared" si="1"/>
        <v>299.5</v>
      </c>
      <c r="R10" s="23">
        <v>5.88</v>
      </c>
      <c r="S10" s="23"/>
      <c r="T10" s="24">
        <f t="shared" si="3"/>
        <v>293.62</v>
      </c>
      <c r="U10" s="12"/>
      <c r="W10" s="14"/>
      <c r="X10" s="14"/>
      <c r="Y10" s="14"/>
    </row>
    <row r="11" spans="1:25" ht="24" customHeight="1" x14ac:dyDescent="0.25">
      <c r="A11" s="11">
        <v>8</v>
      </c>
      <c r="B11" s="36" t="s">
        <v>54</v>
      </c>
      <c r="C11" s="16" t="s">
        <v>51</v>
      </c>
      <c r="D11" s="20" t="s">
        <v>55</v>
      </c>
      <c r="E11" s="23">
        <v>245</v>
      </c>
      <c r="F11" s="23">
        <f t="shared" ref="F11:F12" si="5">E11</f>
        <v>245</v>
      </c>
      <c r="G11" s="5">
        <v>25</v>
      </c>
      <c r="H11" s="6"/>
      <c r="I11" s="23">
        <f t="shared" si="0"/>
        <v>0</v>
      </c>
      <c r="J11" s="23">
        <v>10</v>
      </c>
      <c r="K11" s="23"/>
      <c r="L11" s="23">
        <v>20</v>
      </c>
      <c r="M11" s="23"/>
      <c r="N11" s="23"/>
      <c r="O11" s="23"/>
      <c r="P11" s="23"/>
      <c r="Q11" s="23">
        <f t="shared" si="1"/>
        <v>275</v>
      </c>
      <c r="R11" s="23">
        <v>5.88</v>
      </c>
      <c r="S11" s="23"/>
      <c r="T11" s="24">
        <f t="shared" si="3"/>
        <v>269.12</v>
      </c>
      <c r="U11" s="12"/>
      <c r="W11" s="14"/>
      <c r="X11" s="14"/>
      <c r="Y11" s="14"/>
    </row>
    <row r="12" spans="1:25" ht="24" customHeight="1" x14ac:dyDescent="0.25">
      <c r="A12" s="11">
        <v>9</v>
      </c>
      <c r="B12" s="38"/>
      <c r="C12" s="16" t="s">
        <v>52</v>
      </c>
      <c r="D12" s="20" t="s">
        <v>53</v>
      </c>
      <c r="E12" s="23">
        <v>220</v>
      </c>
      <c r="F12" s="23">
        <f t="shared" si="5"/>
        <v>220</v>
      </c>
      <c r="G12" s="5">
        <v>25</v>
      </c>
      <c r="H12" s="7"/>
      <c r="I12" s="23">
        <f t="shared" si="0"/>
        <v>0</v>
      </c>
      <c r="J12" s="23">
        <v>10</v>
      </c>
      <c r="K12" s="23"/>
      <c r="L12" s="23">
        <v>20</v>
      </c>
      <c r="M12" s="23"/>
      <c r="N12" s="23"/>
      <c r="O12" s="23"/>
      <c r="P12" s="23"/>
      <c r="Q12" s="23">
        <f t="shared" si="1"/>
        <v>250</v>
      </c>
      <c r="R12" s="23">
        <v>5.88</v>
      </c>
      <c r="S12" s="23"/>
      <c r="T12" s="24">
        <f t="shared" si="3"/>
        <v>244.12</v>
      </c>
      <c r="U12" s="12"/>
      <c r="W12" s="14"/>
      <c r="X12" s="14"/>
      <c r="Y12" s="14"/>
    </row>
    <row r="13" spans="1:25" ht="24" customHeight="1" x14ac:dyDescent="0.25">
      <c r="A13" s="11">
        <v>10</v>
      </c>
      <c r="B13" s="35" t="s">
        <v>43</v>
      </c>
      <c r="C13" s="11" t="s">
        <v>20</v>
      </c>
      <c r="D13" s="21" t="s">
        <v>21</v>
      </c>
      <c r="E13" s="23">
        <v>244.42</v>
      </c>
      <c r="F13" s="23">
        <f>E13</f>
        <v>244.42</v>
      </c>
      <c r="G13" s="5">
        <v>25</v>
      </c>
      <c r="H13" s="6"/>
      <c r="I13" s="23">
        <f t="shared" si="0"/>
        <v>0</v>
      </c>
      <c r="J13" s="23">
        <v>10</v>
      </c>
      <c r="K13" s="23"/>
      <c r="L13" s="23">
        <v>20</v>
      </c>
      <c r="M13" s="23"/>
      <c r="N13" s="4"/>
      <c r="O13" s="23"/>
      <c r="P13" s="23"/>
      <c r="Q13" s="23">
        <f t="shared" si="1"/>
        <v>274.42</v>
      </c>
      <c r="R13" s="23">
        <v>5.49</v>
      </c>
      <c r="S13" s="23"/>
      <c r="T13" s="24">
        <f t="shared" si="3"/>
        <v>268.93</v>
      </c>
      <c r="U13" s="12"/>
      <c r="W13" s="14"/>
      <c r="X13" s="14"/>
      <c r="Y13" s="14"/>
    </row>
    <row r="14" spans="1:25" ht="24" customHeight="1" x14ac:dyDescent="0.25">
      <c r="A14" s="11">
        <v>11</v>
      </c>
      <c r="B14" s="36"/>
      <c r="C14" s="11" t="s">
        <v>46</v>
      </c>
      <c r="D14" s="21" t="s">
        <v>44</v>
      </c>
      <c r="E14" s="23">
        <v>229.9</v>
      </c>
      <c r="F14" s="23">
        <f t="shared" ref="F14" si="6">E14</f>
        <v>229.9</v>
      </c>
      <c r="G14" s="5">
        <v>25</v>
      </c>
      <c r="H14" s="6"/>
      <c r="I14" s="23">
        <f t="shared" ref="I14" si="7">F14/G14*H14</f>
        <v>0</v>
      </c>
      <c r="J14" s="23">
        <v>10</v>
      </c>
      <c r="K14" s="23"/>
      <c r="L14" s="23">
        <v>20</v>
      </c>
      <c r="M14" s="23"/>
      <c r="N14" s="4"/>
      <c r="O14" s="23"/>
      <c r="P14" s="23"/>
      <c r="Q14" s="23">
        <f t="shared" ref="Q14" si="8">ROUND(F14-I14+J14+K14+L14+M14+N14+O14+P14,2)</f>
        <v>259.89999999999998</v>
      </c>
      <c r="R14" s="23">
        <v>5.2</v>
      </c>
      <c r="S14" s="23"/>
      <c r="T14" s="24">
        <f t="shared" ref="T14" si="9">Q14-R14-S14</f>
        <v>254.7</v>
      </c>
      <c r="U14" s="12"/>
      <c r="W14" s="14"/>
      <c r="X14" s="14"/>
      <c r="Y14" s="14"/>
    </row>
    <row r="15" spans="1:25" ht="24" customHeight="1" x14ac:dyDescent="0.25">
      <c r="A15" s="11">
        <v>12</v>
      </c>
      <c r="B15" s="36"/>
      <c r="C15" s="11" t="s">
        <v>37</v>
      </c>
      <c r="D15" s="21" t="s">
        <v>38</v>
      </c>
      <c r="E15" s="23">
        <v>229.9</v>
      </c>
      <c r="F15" s="23">
        <f>E15</f>
        <v>229.9</v>
      </c>
      <c r="G15" s="5">
        <v>25</v>
      </c>
      <c r="H15" s="6"/>
      <c r="I15" s="23">
        <f t="shared" si="0"/>
        <v>0</v>
      </c>
      <c r="J15" s="23">
        <v>10</v>
      </c>
      <c r="K15" s="23"/>
      <c r="L15" s="23">
        <v>20</v>
      </c>
      <c r="M15" s="23"/>
      <c r="N15" s="4"/>
      <c r="O15" s="23"/>
      <c r="P15" s="23"/>
      <c r="Q15" s="23">
        <f t="shared" si="1"/>
        <v>259.89999999999998</v>
      </c>
      <c r="R15" s="23">
        <v>5.2</v>
      </c>
      <c r="S15" s="23"/>
      <c r="T15" s="24">
        <f t="shared" si="3"/>
        <v>254.7</v>
      </c>
      <c r="U15" s="12"/>
      <c r="W15" s="14"/>
      <c r="X15" s="14"/>
      <c r="Y15" s="14"/>
    </row>
    <row r="16" spans="1:25" ht="24" customHeight="1" x14ac:dyDescent="0.25">
      <c r="A16" s="11">
        <v>13</v>
      </c>
      <c r="B16" s="36"/>
      <c r="C16" s="11" t="s">
        <v>22</v>
      </c>
      <c r="D16" s="21" t="s">
        <v>23</v>
      </c>
      <c r="E16" s="23">
        <v>300.14</v>
      </c>
      <c r="F16" s="23">
        <f t="shared" si="2"/>
        <v>300.14</v>
      </c>
      <c r="G16" s="5">
        <v>25</v>
      </c>
      <c r="H16" s="6"/>
      <c r="I16" s="23">
        <f t="shared" si="0"/>
        <v>0</v>
      </c>
      <c r="J16" s="23">
        <v>25</v>
      </c>
      <c r="K16" s="23"/>
      <c r="L16" s="23">
        <v>20</v>
      </c>
      <c r="M16" s="23"/>
      <c r="N16" s="8"/>
      <c r="O16" s="23"/>
      <c r="P16" s="23"/>
      <c r="Q16" s="23">
        <f t="shared" si="1"/>
        <v>345.14</v>
      </c>
      <c r="R16" s="23">
        <v>5.88</v>
      </c>
      <c r="S16" s="23"/>
      <c r="T16" s="24">
        <f t="shared" si="3"/>
        <v>339.26</v>
      </c>
      <c r="U16" s="12"/>
      <c r="W16" s="14"/>
      <c r="X16" s="14"/>
      <c r="Y16" s="14"/>
    </row>
    <row r="17" spans="1:25" ht="24" customHeight="1" x14ac:dyDescent="0.25">
      <c r="A17" s="11">
        <v>14</v>
      </c>
      <c r="B17" s="36"/>
      <c r="C17" s="11" t="s">
        <v>24</v>
      </c>
      <c r="D17" s="21" t="s">
        <v>25</v>
      </c>
      <c r="E17" s="23">
        <v>260.45</v>
      </c>
      <c r="F17" s="23">
        <f t="shared" si="2"/>
        <v>260.45</v>
      </c>
      <c r="G17" s="5">
        <v>25</v>
      </c>
      <c r="H17" s="6"/>
      <c r="I17" s="23">
        <f t="shared" si="0"/>
        <v>0</v>
      </c>
      <c r="J17" s="23">
        <v>25</v>
      </c>
      <c r="K17" s="23"/>
      <c r="L17" s="23">
        <v>20</v>
      </c>
      <c r="M17" s="23"/>
      <c r="N17" s="8"/>
      <c r="O17" s="23"/>
      <c r="P17" s="23"/>
      <c r="Q17" s="23">
        <f t="shared" si="1"/>
        <v>305.45</v>
      </c>
      <c r="R17" s="23">
        <v>5.88</v>
      </c>
      <c r="S17" s="23"/>
      <c r="T17" s="24">
        <f t="shared" si="3"/>
        <v>299.57</v>
      </c>
      <c r="U17" s="12"/>
      <c r="W17" s="14"/>
      <c r="X17" s="14"/>
      <c r="Y17" s="14"/>
    </row>
    <row r="18" spans="1:25" ht="24" customHeight="1" x14ac:dyDescent="0.25">
      <c r="A18" s="11">
        <v>15</v>
      </c>
      <c r="B18" s="36"/>
      <c r="C18" s="11" t="s">
        <v>33</v>
      </c>
      <c r="D18" s="21" t="s">
        <v>32</v>
      </c>
      <c r="E18" s="23">
        <v>272.86</v>
      </c>
      <c r="F18" s="23">
        <f t="shared" si="2"/>
        <v>272.86</v>
      </c>
      <c r="G18" s="5">
        <v>25</v>
      </c>
      <c r="H18" s="7"/>
      <c r="I18" s="23">
        <f t="shared" si="0"/>
        <v>0</v>
      </c>
      <c r="J18" s="23">
        <v>25</v>
      </c>
      <c r="K18" s="23"/>
      <c r="L18" s="23">
        <v>20</v>
      </c>
      <c r="M18" s="23"/>
      <c r="N18" s="8"/>
      <c r="O18" s="23"/>
      <c r="P18" s="23"/>
      <c r="Q18" s="23">
        <f t="shared" si="1"/>
        <v>317.86</v>
      </c>
      <c r="R18" s="23">
        <v>5.88</v>
      </c>
      <c r="S18" s="23"/>
      <c r="T18" s="24">
        <f t="shared" si="3"/>
        <v>311.98</v>
      </c>
      <c r="U18" s="12"/>
      <c r="W18" s="14"/>
      <c r="X18" s="14"/>
      <c r="Y18" s="14"/>
    </row>
    <row r="19" spans="1:25" ht="24" customHeight="1" x14ac:dyDescent="0.25">
      <c r="A19" s="11">
        <v>16</v>
      </c>
      <c r="B19" s="36"/>
      <c r="C19" s="11" t="s">
        <v>34</v>
      </c>
      <c r="D19" s="21" t="s">
        <v>35</v>
      </c>
      <c r="E19" s="23">
        <v>272.86</v>
      </c>
      <c r="F19" s="23">
        <f t="shared" si="2"/>
        <v>272.86</v>
      </c>
      <c r="G19" s="5">
        <v>25</v>
      </c>
      <c r="H19" s="6"/>
      <c r="I19" s="23">
        <f t="shared" si="0"/>
        <v>0</v>
      </c>
      <c r="J19" s="23">
        <v>25</v>
      </c>
      <c r="K19" s="23"/>
      <c r="L19" s="23">
        <v>20</v>
      </c>
      <c r="M19" s="23"/>
      <c r="N19" s="8"/>
      <c r="O19" s="23"/>
      <c r="P19" s="23"/>
      <c r="Q19" s="23">
        <f t="shared" si="1"/>
        <v>317.86</v>
      </c>
      <c r="R19" s="23">
        <v>5.88</v>
      </c>
      <c r="S19" s="23"/>
      <c r="T19" s="24">
        <f t="shared" si="3"/>
        <v>311.98</v>
      </c>
      <c r="U19" s="12"/>
      <c r="W19" s="14"/>
      <c r="X19" s="14"/>
      <c r="Y19" s="14"/>
    </row>
    <row r="20" spans="1:25" ht="24" customHeight="1" x14ac:dyDescent="0.25">
      <c r="A20" s="11">
        <v>17</v>
      </c>
      <c r="B20" s="36"/>
      <c r="C20" s="11" t="s">
        <v>47</v>
      </c>
      <c r="D20" s="21" t="s">
        <v>45</v>
      </c>
      <c r="E20" s="23">
        <v>241.29</v>
      </c>
      <c r="F20" s="23">
        <f t="shared" ref="F20" si="10">E20</f>
        <v>241.29</v>
      </c>
      <c r="G20" s="5">
        <v>25</v>
      </c>
      <c r="H20" s="6"/>
      <c r="I20" s="23">
        <f t="shared" si="0"/>
        <v>0</v>
      </c>
      <c r="J20" s="23">
        <v>25</v>
      </c>
      <c r="K20" s="23"/>
      <c r="L20" s="23">
        <v>20</v>
      </c>
      <c r="M20" s="23"/>
      <c r="N20" s="8"/>
      <c r="O20" s="23"/>
      <c r="P20" s="23"/>
      <c r="Q20" s="23">
        <f t="shared" si="1"/>
        <v>286.29000000000002</v>
      </c>
      <c r="R20" s="23">
        <v>5.73</v>
      </c>
      <c r="S20" s="23"/>
      <c r="T20" s="24">
        <f t="shared" si="3"/>
        <v>280.56</v>
      </c>
      <c r="U20" s="12"/>
      <c r="W20" s="14"/>
      <c r="X20" s="14"/>
      <c r="Y20" s="14"/>
    </row>
    <row r="21" spans="1:25" ht="24" customHeight="1" x14ac:dyDescent="0.25">
      <c r="A21" s="11">
        <v>18</v>
      </c>
      <c r="B21" s="36"/>
      <c r="C21" s="11" t="s">
        <v>40</v>
      </c>
      <c r="D21" s="21" t="s">
        <v>39</v>
      </c>
      <c r="E21" s="23">
        <v>259.35000000000002</v>
      </c>
      <c r="F21" s="23">
        <f t="shared" si="2"/>
        <v>259.35000000000002</v>
      </c>
      <c r="G21" s="5">
        <v>25</v>
      </c>
      <c r="H21" s="6"/>
      <c r="I21" s="23">
        <f t="shared" si="0"/>
        <v>0</v>
      </c>
      <c r="J21" s="23">
        <v>25</v>
      </c>
      <c r="K21" s="23">
        <v>20</v>
      </c>
      <c r="L21" s="23">
        <v>20</v>
      </c>
      <c r="M21" s="23"/>
      <c r="N21" s="8"/>
      <c r="O21" s="23"/>
      <c r="P21" s="23"/>
      <c r="Q21" s="23">
        <f t="shared" si="1"/>
        <v>324.35000000000002</v>
      </c>
      <c r="R21" s="23">
        <v>5.88</v>
      </c>
      <c r="S21" s="23"/>
      <c r="T21" s="24">
        <f t="shared" si="3"/>
        <v>318.47000000000003</v>
      </c>
      <c r="U21" s="12"/>
      <c r="W21" s="14"/>
      <c r="X21" s="14"/>
      <c r="Y21" s="14"/>
    </row>
    <row r="22" spans="1:25" ht="24" customHeight="1" x14ac:dyDescent="0.25">
      <c r="A22" s="11">
        <v>19</v>
      </c>
      <c r="B22" s="36"/>
      <c r="C22" s="16" t="s">
        <v>56</v>
      </c>
      <c r="D22" s="20" t="s">
        <v>57</v>
      </c>
      <c r="E22" s="23">
        <v>225.5</v>
      </c>
      <c r="F22" s="23">
        <f>E22</f>
        <v>225.5</v>
      </c>
      <c r="G22" s="5">
        <v>25</v>
      </c>
      <c r="H22" s="6"/>
      <c r="I22" s="23">
        <f t="shared" si="0"/>
        <v>0</v>
      </c>
      <c r="J22" s="23">
        <v>25</v>
      </c>
      <c r="K22" s="23"/>
      <c r="L22" s="23">
        <v>20</v>
      </c>
      <c r="M22" s="23"/>
      <c r="N22" s="8"/>
      <c r="O22" s="23"/>
      <c r="P22" s="23"/>
      <c r="Q22" s="23">
        <f t="shared" si="1"/>
        <v>270.5</v>
      </c>
      <c r="R22" s="23">
        <v>5.41</v>
      </c>
      <c r="S22" s="23"/>
      <c r="T22" s="24">
        <f t="shared" si="3"/>
        <v>265.08999999999997</v>
      </c>
      <c r="U22" s="12"/>
      <c r="W22" s="14"/>
      <c r="X22" s="14"/>
      <c r="Y22" s="14"/>
    </row>
    <row r="23" spans="1:25" ht="24" customHeight="1" x14ac:dyDescent="0.25">
      <c r="A23" s="11">
        <v>20</v>
      </c>
      <c r="B23" s="36"/>
      <c r="C23" s="16" t="s">
        <v>60</v>
      </c>
      <c r="D23" s="20" t="s">
        <v>62</v>
      </c>
      <c r="E23" s="23">
        <v>225.5</v>
      </c>
      <c r="F23" s="23">
        <f>E23</f>
        <v>225.5</v>
      </c>
      <c r="G23" s="5">
        <v>25</v>
      </c>
      <c r="H23" s="6"/>
      <c r="I23" s="23">
        <f t="shared" si="0"/>
        <v>0</v>
      </c>
      <c r="J23" s="23">
        <v>25</v>
      </c>
      <c r="K23" s="23"/>
      <c r="L23" s="23">
        <v>20</v>
      </c>
      <c r="M23" s="23"/>
      <c r="N23" s="8"/>
      <c r="O23" s="23"/>
      <c r="P23" s="23"/>
      <c r="Q23" s="23">
        <f t="shared" si="1"/>
        <v>270.5</v>
      </c>
      <c r="R23" s="23">
        <v>5.41</v>
      </c>
      <c r="S23" s="23"/>
      <c r="T23" s="24">
        <f t="shared" si="3"/>
        <v>265.08999999999997</v>
      </c>
      <c r="U23" s="12"/>
      <c r="W23" s="14"/>
      <c r="X23" s="14"/>
      <c r="Y23" s="14"/>
    </row>
    <row r="24" spans="1:25" ht="24" customHeight="1" x14ac:dyDescent="0.25">
      <c r="A24" s="11">
        <v>21</v>
      </c>
      <c r="B24" s="36"/>
      <c r="C24" s="16" t="s">
        <v>61</v>
      </c>
      <c r="D24" s="20" t="s">
        <v>63</v>
      </c>
      <c r="E24" s="23">
        <v>245</v>
      </c>
      <c r="F24" s="23">
        <f>E24</f>
        <v>245</v>
      </c>
      <c r="G24" s="5">
        <v>25</v>
      </c>
      <c r="H24" s="6"/>
      <c r="I24" s="23">
        <f t="shared" si="0"/>
        <v>0</v>
      </c>
      <c r="J24" s="23">
        <v>25</v>
      </c>
      <c r="K24" s="23"/>
      <c r="L24" s="23">
        <v>20</v>
      </c>
      <c r="M24" s="23"/>
      <c r="N24" s="8"/>
      <c r="O24" s="23"/>
      <c r="P24" s="23"/>
      <c r="Q24" s="23">
        <f t="shared" si="1"/>
        <v>290</v>
      </c>
      <c r="R24" s="23">
        <v>5.8</v>
      </c>
      <c r="S24" s="23"/>
      <c r="T24" s="24">
        <f t="shared" si="3"/>
        <v>284.2</v>
      </c>
      <c r="U24" s="12"/>
      <c r="W24" s="14"/>
      <c r="X24" s="14"/>
      <c r="Y24" s="14"/>
    </row>
    <row r="25" spans="1:25" ht="24" customHeight="1" x14ac:dyDescent="0.25">
      <c r="A25" s="11">
        <v>22</v>
      </c>
      <c r="B25" s="36"/>
      <c r="C25" s="16" t="s">
        <v>71</v>
      </c>
      <c r="D25" s="20" t="s">
        <v>70</v>
      </c>
      <c r="E25" s="23">
        <v>205</v>
      </c>
      <c r="F25" s="23">
        <f>E25</f>
        <v>205</v>
      </c>
      <c r="G25" s="5">
        <v>25</v>
      </c>
      <c r="H25" s="6"/>
      <c r="I25" s="23">
        <f t="shared" si="0"/>
        <v>0</v>
      </c>
      <c r="J25" s="23">
        <v>25</v>
      </c>
      <c r="K25" s="23"/>
      <c r="L25" s="23">
        <v>20</v>
      </c>
      <c r="M25" s="23"/>
      <c r="N25" s="8"/>
      <c r="O25" s="23"/>
      <c r="P25" s="23"/>
      <c r="Q25" s="23">
        <f t="shared" si="1"/>
        <v>250</v>
      </c>
      <c r="R25" s="23">
        <v>5</v>
      </c>
      <c r="S25" s="23"/>
      <c r="T25" s="24">
        <f t="shared" si="3"/>
        <v>245</v>
      </c>
      <c r="U25" s="12"/>
      <c r="W25" s="14"/>
      <c r="X25" s="14"/>
      <c r="Y25" s="14"/>
    </row>
    <row r="26" spans="1:25" s="1" customFormat="1" ht="33" customHeight="1" x14ac:dyDescent="0.25">
      <c r="A26" s="27"/>
      <c r="B26" s="28"/>
      <c r="C26" s="27"/>
      <c r="D26" s="25" t="s">
        <v>26</v>
      </c>
      <c r="E26" s="29">
        <f>SUM(E4:E25)</f>
        <v>7659.869999999999</v>
      </c>
      <c r="F26" s="29">
        <f>SUM(F4:F25)</f>
        <v>7659.869999999999</v>
      </c>
      <c r="G26" s="30"/>
      <c r="H26" s="31">
        <f t="shared" ref="H26:S26" si="11">SUM(H4:H25)</f>
        <v>0</v>
      </c>
      <c r="I26" s="29">
        <f t="shared" si="11"/>
        <v>0</v>
      </c>
      <c r="J26" s="29">
        <f t="shared" si="11"/>
        <v>370</v>
      </c>
      <c r="K26" s="29">
        <f t="shared" si="11"/>
        <v>330</v>
      </c>
      <c r="L26" s="29">
        <f t="shared" si="11"/>
        <v>440</v>
      </c>
      <c r="M26" s="29">
        <f t="shared" si="11"/>
        <v>0</v>
      </c>
      <c r="N26" s="30">
        <f t="shared" si="11"/>
        <v>0</v>
      </c>
      <c r="O26" s="29">
        <f>SUM(O4:O25)</f>
        <v>0</v>
      </c>
      <c r="P26" s="29">
        <f t="shared" si="11"/>
        <v>0</v>
      </c>
      <c r="Q26" s="29">
        <f t="shared" si="11"/>
        <v>8799.869999999999</v>
      </c>
      <c r="R26" s="29">
        <f>SUM(R4:R25)</f>
        <v>113.35999999999999</v>
      </c>
      <c r="S26" s="29">
        <f t="shared" si="11"/>
        <v>0</v>
      </c>
      <c r="T26" s="32">
        <f>SUM(T4:T25)</f>
        <v>8686.51</v>
      </c>
      <c r="U26" s="28"/>
      <c r="W26" s="15"/>
      <c r="X26" s="15"/>
      <c r="Y26" s="15"/>
    </row>
    <row r="27" spans="1:25" ht="22.5" customHeight="1" x14ac:dyDescent="0.25">
      <c r="D27" s="18" t="s">
        <v>27</v>
      </c>
      <c r="L27" s="34"/>
      <c r="M27" s="34"/>
      <c r="N27" s="34"/>
      <c r="Q27" s="34" t="s">
        <v>28</v>
      </c>
      <c r="R27" s="34"/>
      <c r="S27" s="34"/>
    </row>
    <row r="28" spans="1:25" ht="15.75" x14ac:dyDescent="0.25">
      <c r="D28" s="18"/>
      <c r="L28" s="19"/>
      <c r="M28" s="19"/>
      <c r="N28" s="19"/>
    </row>
    <row r="29" spans="1:25" ht="15.75" x14ac:dyDescent="0.25">
      <c r="D29" s="18"/>
      <c r="L29" s="19"/>
      <c r="M29" s="19"/>
      <c r="N29" s="19"/>
    </row>
    <row r="30" spans="1:25" ht="15.75" x14ac:dyDescent="0.25">
      <c r="D30" s="18"/>
      <c r="L30" s="19"/>
      <c r="M30" s="19"/>
      <c r="N30" s="19"/>
    </row>
    <row r="31" spans="1:25" ht="15.75" x14ac:dyDescent="0.25">
      <c r="D31" s="18"/>
      <c r="L31" s="19"/>
      <c r="M31" s="19"/>
      <c r="N31" s="19"/>
    </row>
    <row r="32" spans="1:25" ht="15.75" x14ac:dyDescent="0.25">
      <c r="D32" s="18"/>
      <c r="L32" s="19"/>
      <c r="M32" s="19"/>
      <c r="N32" s="19"/>
    </row>
    <row r="33" spans="1:20" ht="15.75" x14ac:dyDescent="0.25">
      <c r="D33" s="18"/>
      <c r="L33" s="19"/>
      <c r="M33" s="19"/>
      <c r="N33" s="19"/>
    </row>
    <row r="34" spans="1:20" ht="15.75" customHeight="1" x14ac:dyDescent="0.25">
      <c r="A34"/>
      <c r="C34"/>
      <c r="D34" s="18" t="s">
        <v>29</v>
      </c>
      <c r="L34" s="33"/>
      <c r="M34" s="33"/>
      <c r="N34" s="33"/>
      <c r="O34"/>
      <c r="P34"/>
      <c r="Q34" s="33" t="s">
        <v>30</v>
      </c>
      <c r="R34" s="33"/>
      <c r="S34" s="33"/>
      <c r="T34"/>
    </row>
  </sheetData>
  <mergeCells count="10">
    <mergeCell ref="Q27:S27"/>
    <mergeCell ref="Q34:S34"/>
    <mergeCell ref="L34:N34"/>
    <mergeCell ref="L27:N27"/>
    <mergeCell ref="B13:B25"/>
    <mergeCell ref="A1:E1"/>
    <mergeCell ref="B4:B5"/>
    <mergeCell ref="B9:B10"/>
    <mergeCell ref="B11:B12"/>
    <mergeCell ref="B6:B7"/>
  </mergeCells>
  <printOptions horizontalCentered="1"/>
  <pageMargins left="0.25" right="0" top="0.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February-2024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User-15</dc:creator>
  <cp:lastModifiedBy>User-15</cp:lastModifiedBy>
  <cp:lastPrinted>2024-03-02T00:36:32Z</cp:lastPrinted>
  <dcterms:created xsi:type="dcterms:W3CDTF">2018-05-17T08:27:49Z</dcterms:created>
  <dcterms:modified xsi:type="dcterms:W3CDTF">2024-03-02T00:36:34Z</dcterms:modified>
</cp:coreProperties>
</file>