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អោលែន ដេនីម (ខេមបូឌា) ខូអិលធីឌី\"/>
    </mc:Choice>
  </mc:AlternateContent>
  <bookViews>
    <workbookView xWindow="0" yWindow="0" windowWidth="20490" windowHeight="7755" activeTab="2"/>
  </bookViews>
  <sheets>
    <sheet name="Worksheet" sheetId="1" r:id="rId1"/>
    <sheet name="ផ្ទៀងផ្ទាត់" sheetId="2" r:id="rId2"/>
    <sheet name="upload" sheetId="3" r:id="rId3"/>
  </sheets>
  <definedNames>
    <definedName name="_xlnm._FilterDatabase" localSheetId="2" hidden="1">upload!$B$3:$J$86</definedName>
    <definedName name="_xlnm._FilterDatabase" localSheetId="1" hidden="1">ផ្ទៀងផ្ទាត់!$A$2:$BD$2</definedName>
    <definedName name="_xlnm.Print_Area" localSheetId="2">upload!$A$1:$J$88</definedName>
    <definedName name="_xlnm.Print_Titles" localSheetId="2">upload!$3:$3</definedName>
  </definedNames>
  <calcPr calcId="152511"/>
</workbook>
</file>

<file path=xl/calcChain.xml><?xml version="1.0" encoding="utf-8"?>
<calcChain xmlns="http://schemas.openxmlformats.org/spreadsheetml/2006/main">
  <c r="K4" i="2" l="1"/>
  <c r="L4" i="2" s="1"/>
  <c r="Q4" i="2"/>
  <c r="R4" i="2" s="1"/>
  <c r="S4" i="2" s="1"/>
  <c r="T4" i="2" s="1"/>
  <c r="U4" i="2" s="1"/>
  <c r="Z4" i="2"/>
  <c r="K5" i="2"/>
  <c r="L5" i="2" s="1"/>
  <c r="Q5" i="2"/>
  <c r="R5" i="2" s="1"/>
  <c r="S5" i="2" s="1"/>
  <c r="T5" i="2" s="1"/>
  <c r="U5" i="2" s="1"/>
  <c r="Z5" i="2"/>
  <c r="K6" i="2"/>
  <c r="L6" i="2" s="1"/>
  <c r="Q6" i="2"/>
  <c r="R6" i="2" s="1"/>
  <c r="S6" i="2" s="1"/>
  <c r="T6" i="2" s="1"/>
  <c r="U6" i="2" s="1"/>
  <c r="Z6" i="2"/>
  <c r="K7" i="2"/>
  <c r="L7" i="2" s="1"/>
  <c r="Q7" i="2"/>
  <c r="R7" i="2" s="1"/>
  <c r="S7" i="2" s="1"/>
  <c r="T7" i="2" s="1"/>
  <c r="U7" i="2" s="1"/>
  <c r="Z7" i="2"/>
  <c r="K8" i="2"/>
  <c r="L8" i="2" s="1"/>
  <c r="Q8" i="2"/>
  <c r="R8" i="2" s="1"/>
  <c r="S8" i="2" s="1"/>
  <c r="T8" i="2" s="1"/>
  <c r="U8" i="2" s="1"/>
  <c r="Z8" i="2"/>
  <c r="K9" i="2"/>
  <c r="L9" i="2" s="1"/>
  <c r="Q9" i="2"/>
  <c r="R9" i="2" s="1"/>
  <c r="S9" i="2" s="1"/>
  <c r="T9" i="2" s="1"/>
  <c r="U9" i="2" s="1"/>
  <c r="Z9" i="2"/>
  <c r="K10" i="2"/>
  <c r="L10" i="2" s="1"/>
  <c r="Q10" i="2"/>
  <c r="R10" i="2" s="1"/>
  <c r="S10" i="2" s="1"/>
  <c r="T10" i="2" s="1"/>
  <c r="U10" i="2" s="1"/>
  <c r="Z10" i="2"/>
  <c r="K11" i="2"/>
  <c r="L11" i="2" s="1"/>
  <c r="Q11" i="2"/>
  <c r="R11" i="2" s="1"/>
  <c r="S11" i="2" s="1"/>
  <c r="T11" i="2" s="1"/>
  <c r="U11" i="2" s="1"/>
  <c r="Z11" i="2"/>
  <c r="K12" i="2"/>
  <c r="L12" i="2" s="1"/>
  <c r="Q12" i="2"/>
  <c r="R12" i="2" s="1"/>
  <c r="S12" i="2" s="1"/>
  <c r="T12" i="2" s="1"/>
  <c r="U12" i="2" s="1"/>
  <c r="Z12" i="2"/>
  <c r="K13" i="2"/>
  <c r="L13" i="2" s="1"/>
  <c r="Q13" i="2"/>
  <c r="R13" i="2" s="1"/>
  <c r="S13" i="2" s="1"/>
  <c r="T13" i="2" s="1"/>
  <c r="U13" i="2" s="1"/>
  <c r="Z13" i="2"/>
  <c r="K14" i="2"/>
  <c r="L14" i="2" s="1"/>
  <c r="Q14" i="2"/>
  <c r="R14" i="2" s="1"/>
  <c r="S14" i="2" s="1"/>
  <c r="T14" i="2" s="1"/>
  <c r="U14" i="2" s="1"/>
  <c r="Z14" i="2"/>
  <c r="K15" i="2"/>
  <c r="L15" i="2" s="1"/>
  <c r="Q15" i="2"/>
  <c r="R15" i="2" s="1"/>
  <c r="S15" i="2" s="1"/>
  <c r="T15" i="2" s="1"/>
  <c r="U15" i="2" s="1"/>
  <c r="Z15" i="2"/>
  <c r="K16" i="2"/>
  <c r="L16" i="2" s="1"/>
  <c r="M16" i="2" s="1"/>
  <c r="Q16" i="2"/>
  <c r="R16" i="2" s="1"/>
  <c r="S16" i="2" s="1"/>
  <c r="T16" i="2" s="1"/>
  <c r="U16" i="2" s="1"/>
  <c r="Z16" i="2"/>
  <c r="K17" i="2"/>
  <c r="L17" i="2" s="1"/>
  <c r="Q17" i="2"/>
  <c r="R17" i="2" s="1"/>
  <c r="S17" i="2" s="1"/>
  <c r="T17" i="2" s="1"/>
  <c r="U17" i="2" s="1"/>
  <c r="Z17" i="2"/>
  <c r="K18" i="2"/>
  <c r="L18" i="2" s="1"/>
  <c r="Q18" i="2"/>
  <c r="R18" i="2" s="1"/>
  <c r="S18" i="2" s="1"/>
  <c r="T18" i="2" s="1"/>
  <c r="U18" i="2" s="1"/>
  <c r="Z18" i="2"/>
  <c r="K19" i="2"/>
  <c r="L19" i="2" s="1"/>
  <c r="Q19" i="2"/>
  <c r="R19" i="2" s="1"/>
  <c r="S19" i="2" s="1"/>
  <c r="T19" i="2" s="1"/>
  <c r="U19" i="2" s="1"/>
  <c r="Z19" i="2"/>
  <c r="K20" i="2"/>
  <c r="L20" i="2" s="1"/>
  <c r="M20" i="2" s="1"/>
  <c r="Q20" i="2"/>
  <c r="R20" i="2" s="1"/>
  <c r="S20" i="2" s="1"/>
  <c r="T20" i="2" s="1"/>
  <c r="U20" i="2" s="1"/>
  <c r="Z20" i="2"/>
  <c r="K21" i="2"/>
  <c r="L21" i="2" s="1"/>
  <c r="Q21" i="2"/>
  <c r="R21" i="2" s="1"/>
  <c r="S21" i="2" s="1"/>
  <c r="T21" i="2" s="1"/>
  <c r="U21" i="2" s="1"/>
  <c r="Z21" i="2"/>
  <c r="K22" i="2"/>
  <c r="L22" i="2" s="1"/>
  <c r="Q22" i="2"/>
  <c r="R22" i="2" s="1"/>
  <c r="S22" i="2" s="1"/>
  <c r="T22" i="2" s="1"/>
  <c r="U22" i="2" s="1"/>
  <c r="Z22" i="2"/>
  <c r="K23" i="2"/>
  <c r="L23" i="2" s="1"/>
  <c r="Q23" i="2"/>
  <c r="R23" i="2" s="1"/>
  <c r="S23" i="2" s="1"/>
  <c r="T23" i="2" s="1"/>
  <c r="U23" i="2" s="1"/>
  <c r="Z23" i="2"/>
  <c r="K24" i="2"/>
  <c r="L24" i="2" s="1"/>
  <c r="M24" i="2" s="1"/>
  <c r="Q24" i="2"/>
  <c r="R24" i="2" s="1"/>
  <c r="S24" i="2" s="1"/>
  <c r="T24" i="2" s="1"/>
  <c r="U24" i="2" s="1"/>
  <c r="Z24" i="2"/>
  <c r="K25" i="2"/>
  <c r="L25" i="2" s="1"/>
  <c r="Q25" i="2"/>
  <c r="R25" i="2" s="1"/>
  <c r="S25" i="2" s="1"/>
  <c r="T25" i="2" s="1"/>
  <c r="U25" i="2" s="1"/>
  <c r="Z25" i="2"/>
  <c r="K26" i="2"/>
  <c r="L26" i="2" s="1"/>
  <c r="Q26" i="2"/>
  <c r="R26" i="2" s="1"/>
  <c r="S26" i="2" s="1"/>
  <c r="T26" i="2" s="1"/>
  <c r="U26" i="2" s="1"/>
  <c r="Z26" i="2"/>
  <c r="K27" i="2"/>
  <c r="L27" i="2" s="1"/>
  <c r="Q27" i="2"/>
  <c r="R27" i="2" s="1"/>
  <c r="S27" i="2" s="1"/>
  <c r="T27" i="2" s="1"/>
  <c r="U27" i="2" s="1"/>
  <c r="Z27" i="2"/>
  <c r="K28" i="2"/>
  <c r="L28" i="2" s="1"/>
  <c r="M28" i="2" s="1"/>
  <c r="Q28" i="2"/>
  <c r="R28" i="2" s="1"/>
  <c r="S28" i="2" s="1"/>
  <c r="T28" i="2" s="1"/>
  <c r="U28" i="2" s="1"/>
  <c r="Z28" i="2"/>
  <c r="K29" i="2"/>
  <c r="L29" i="2" s="1"/>
  <c r="Q29" i="2"/>
  <c r="R29" i="2" s="1"/>
  <c r="S29" i="2" s="1"/>
  <c r="T29" i="2" s="1"/>
  <c r="U29" i="2" s="1"/>
  <c r="Z29" i="2"/>
  <c r="K30" i="2"/>
  <c r="L30" i="2" s="1"/>
  <c r="Q30" i="2"/>
  <c r="R30" i="2" s="1"/>
  <c r="S30" i="2" s="1"/>
  <c r="T30" i="2" s="1"/>
  <c r="U30" i="2" s="1"/>
  <c r="Z30" i="2"/>
  <c r="K31" i="2"/>
  <c r="L31" i="2" s="1"/>
  <c r="N31" i="2" s="1"/>
  <c r="Q31" i="2"/>
  <c r="R31" i="2" s="1"/>
  <c r="S31" i="2" s="1"/>
  <c r="T31" i="2" s="1"/>
  <c r="U31" i="2" s="1"/>
  <c r="Z31" i="2"/>
  <c r="K32" i="2"/>
  <c r="L32" i="2" s="1"/>
  <c r="N32" i="2" s="1"/>
  <c r="Q32" i="2"/>
  <c r="R32" i="2" s="1"/>
  <c r="S32" i="2" s="1"/>
  <c r="T32" i="2" s="1"/>
  <c r="U32" i="2" s="1"/>
  <c r="W32" i="2" s="1"/>
  <c r="Z32" i="2"/>
  <c r="K33" i="2"/>
  <c r="L33" i="2" s="1"/>
  <c r="N33" i="2" s="1"/>
  <c r="Q33" i="2"/>
  <c r="R33" i="2" s="1"/>
  <c r="S33" i="2" s="1"/>
  <c r="T33" i="2" s="1"/>
  <c r="U33" i="2" s="1"/>
  <c r="Z33" i="2"/>
  <c r="K34" i="2"/>
  <c r="L34" i="2" s="1"/>
  <c r="N34" i="2" s="1"/>
  <c r="Q34" i="2"/>
  <c r="R34" i="2" s="1"/>
  <c r="S34" i="2" s="1"/>
  <c r="T34" i="2" s="1"/>
  <c r="U34" i="2" s="1"/>
  <c r="W34" i="2" s="1"/>
  <c r="Z34" i="2"/>
  <c r="K35" i="2"/>
  <c r="L35" i="2" s="1"/>
  <c r="N35" i="2" s="1"/>
  <c r="Q35" i="2"/>
  <c r="R35" i="2" s="1"/>
  <c r="S35" i="2" s="1"/>
  <c r="T35" i="2" s="1"/>
  <c r="U35" i="2" s="1"/>
  <c r="Z35" i="2"/>
  <c r="K36" i="2"/>
  <c r="L36" i="2" s="1"/>
  <c r="N36" i="2" s="1"/>
  <c r="Q36" i="2"/>
  <c r="R36" i="2" s="1"/>
  <c r="S36" i="2" s="1"/>
  <c r="T36" i="2" s="1"/>
  <c r="U36" i="2" s="1"/>
  <c r="W36" i="2" s="1"/>
  <c r="Z36" i="2"/>
  <c r="K37" i="2"/>
  <c r="L37" i="2" s="1"/>
  <c r="N37" i="2" s="1"/>
  <c r="Q37" i="2"/>
  <c r="R37" i="2" s="1"/>
  <c r="S37" i="2" s="1"/>
  <c r="T37" i="2" s="1"/>
  <c r="U37" i="2" s="1"/>
  <c r="Z37" i="2"/>
  <c r="K38" i="2"/>
  <c r="L38" i="2" s="1"/>
  <c r="M38" i="2" s="1"/>
  <c r="Q38" i="2"/>
  <c r="R38" i="2" s="1"/>
  <c r="S38" i="2" s="1"/>
  <c r="T38" i="2" s="1"/>
  <c r="U38" i="2" s="1"/>
  <c r="Z38" i="2"/>
  <c r="K39" i="2"/>
  <c r="L39" i="2" s="1"/>
  <c r="N39" i="2" s="1"/>
  <c r="Q39" i="2"/>
  <c r="R39" i="2" s="1"/>
  <c r="S39" i="2" s="1"/>
  <c r="T39" i="2" s="1"/>
  <c r="U39" i="2" s="1"/>
  <c r="Z39" i="2"/>
  <c r="K40" i="2"/>
  <c r="L40" i="2" s="1"/>
  <c r="Q40" i="2"/>
  <c r="R40" i="2" s="1"/>
  <c r="S40" i="2" s="1"/>
  <c r="T40" i="2" s="1"/>
  <c r="U40" i="2" s="1"/>
  <c r="Z40" i="2"/>
  <c r="K41" i="2"/>
  <c r="L41" i="2" s="1"/>
  <c r="Q41" i="2"/>
  <c r="R41" i="2" s="1"/>
  <c r="S41" i="2" s="1"/>
  <c r="T41" i="2" s="1"/>
  <c r="U41" i="2" s="1"/>
  <c r="Z41" i="2"/>
  <c r="K42" i="2"/>
  <c r="L42" i="2" s="1"/>
  <c r="Q42" i="2"/>
  <c r="R42" i="2" s="1"/>
  <c r="S42" i="2" s="1"/>
  <c r="T42" i="2" s="1"/>
  <c r="U42" i="2" s="1"/>
  <c r="Z42" i="2"/>
  <c r="K43" i="2"/>
  <c r="L43" i="2" s="1"/>
  <c r="M43" i="2" s="1"/>
  <c r="Q43" i="2"/>
  <c r="R43" i="2" s="1"/>
  <c r="S43" i="2" s="1"/>
  <c r="T43" i="2" s="1"/>
  <c r="U43" i="2" s="1"/>
  <c r="Z43" i="2"/>
  <c r="K44" i="2"/>
  <c r="L44" i="2" s="1"/>
  <c r="Q44" i="2"/>
  <c r="R44" i="2" s="1"/>
  <c r="S44" i="2" s="1"/>
  <c r="T44" i="2" s="1"/>
  <c r="U44" i="2" s="1"/>
  <c r="Z44" i="2"/>
  <c r="K45" i="2"/>
  <c r="L45" i="2" s="1"/>
  <c r="Q45" i="2"/>
  <c r="R45" i="2" s="1"/>
  <c r="S45" i="2" s="1"/>
  <c r="T45" i="2" s="1"/>
  <c r="U45" i="2" s="1"/>
  <c r="Z45" i="2"/>
  <c r="K46" i="2"/>
  <c r="L46" i="2" s="1"/>
  <c r="Q46" i="2"/>
  <c r="R46" i="2" s="1"/>
  <c r="S46" i="2" s="1"/>
  <c r="T46" i="2" s="1"/>
  <c r="U46" i="2" s="1"/>
  <c r="Z46" i="2"/>
  <c r="K47" i="2"/>
  <c r="L47" i="2" s="1"/>
  <c r="M47" i="2" s="1"/>
  <c r="Q47" i="2"/>
  <c r="R47" i="2" s="1"/>
  <c r="S47" i="2" s="1"/>
  <c r="T47" i="2" s="1"/>
  <c r="U47" i="2" s="1"/>
  <c r="Z47" i="2"/>
  <c r="K48" i="2"/>
  <c r="L48" i="2" s="1"/>
  <c r="Q48" i="2"/>
  <c r="R48" i="2" s="1"/>
  <c r="S48" i="2" s="1"/>
  <c r="T48" i="2" s="1"/>
  <c r="U48" i="2" s="1"/>
  <c r="Z48" i="2"/>
  <c r="K49" i="2"/>
  <c r="L49" i="2" s="1"/>
  <c r="Q49" i="2"/>
  <c r="R49" i="2" s="1"/>
  <c r="S49" i="2" s="1"/>
  <c r="T49" i="2" s="1"/>
  <c r="U49" i="2" s="1"/>
  <c r="Z49" i="2"/>
  <c r="K50" i="2"/>
  <c r="L50" i="2" s="1"/>
  <c r="Q50" i="2"/>
  <c r="R50" i="2" s="1"/>
  <c r="S50" i="2" s="1"/>
  <c r="T50" i="2" s="1"/>
  <c r="U50" i="2" s="1"/>
  <c r="Z50" i="2"/>
  <c r="K51" i="2"/>
  <c r="L51" i="2" s="1"/>
  <c r="M51" i="2" s="1"/>
  <c r="Q51" i="2"/>
  <c r="R51" i="2" s="1"/>
  <c r="S51" i="2" s="1"/>
  <c r="T51" i="2" s="1"/>
  <c r="U51" i="2" s="1"/>
  <c r="Z51" i="2"/>
  <c r="K52" i="2"/>
  <c r="L52" i="2" s="1"/>
  <c r="N52" i="2" s="1"/>
  <c r="Q52" i="2"/>
  <c r="R52" i="2" s="1"/>
  <c r="S52" i="2" s="1"/>
  <c r="T52" i="2" s="1"/>
  <c r="U52" i="2" s="1"/>
  <c r="Z52" i="2"/>
  <c r="K53" i="2"/>
  <c r="L53" i="2" s="1"/>
  <c r="N53" i="2" s="1"/>
  <c r="Q53" i="2"/>
  <c r="R53" i="2" s="1"/>
  <c r="S53" i="2" s="1"/>
  <c r="T53" i="2" s="1"/>
  <c r="U53" i="2" s="1"/>
  <c r="W53" i="2" s="1"/>
  <c r="Z53" i="2"/>
  <c r="K54" i="2"/>
  <c r="L54" i="2" s="1"/>
  <c r="N54" i="2" s="1"/>
  <c r="Q54" i="2"/>
  <c r="R54" i="2" s="1"/>
  <c r="S54" i="2" s="1"/>
  <c r="T54" i="2" s="1"/>
  <c r="U54" i="2" s="1"/>
  <c r="Z54" i="2"/>
  <c r="K55" i="2"/>
  <c r="L55" i="2" s="1"/>
  <c r="N55" i="2" s="1"/>
  <c r="Q55" i="2"/>
  <c r="R55" i="2" s="1"/>
  <c r="S55" i="2" s="1"/>
  <c r="T55" i="2" s="1"/>
  <c r="U55" i="2" s="1"/>
  <c r="W55" i="2" s="1"/>
  <c r="Z55" i="2"/>
  <c r="K56" i="2"/>
  <c r="L56" i="2" s="1"/>
  <c r="N56" i="2" s="1"/>
  <c r="Q56" i="2"/>
  <c r="R56" i="2" s="1"/>
  <c r="S56" i="2" s="1"/>
  <c r="T56" i="2" s="1"/>
  <c r="U56" i="2" s="1"/>
  <c r="Z56" i="2"/>
  <c r="K57" i="2"/>
  <c r="L57" i="2" s="1"/>
  <c r="N57" i="2" s="1"/>
  <c r="Q57" i="2"/>
  <c r="R57" i="2" s="1"/>
  <c r="S57" i="2" s="1"/>
  <c r="T57" i="2" s="1"/>
  <c r="U57" i="2" s="1"/>
  <c r="W57" i="2" s="1"/>
  <c r="Z57" i="2"/>
  <c r="K58" i="2"/>
  <c r="L58" i="2" s="1"/>
  <c r="N58" i="2" s="1"/>
  <c r="Q58" i="2"/>
  <c r="R58" i="2" s="1"/>
  <c r="S58" i="2" s="1"/>
  <c r="T58" i="2" s="1"/>
  <c r="U58" i="2" s="1"/>
  <c r="Z58" i="2"/>
  <c r="K59" i="2"/>
  <c r="L59" i="2" s="1"/>
  <c r="M59" i="2" s="1"/>
  <c r="Q59" i="2"/>
  <c r="R59" i="2" s="1"/>
  <c r="S59" i="2" s="1"/>
  <c r="T59" i="2" s="1"/>
  <c r="U59" i="2" s="1"/>
  <c r="Z59" i="2"/>
  <c r="K60" i="2"/>
  <c r="L60" i="2" s="1"/>
  <c r="Q60" i="2"/>
  <c r="R60" i="2" s="1"/>
  <c r="S60" i="2" s="1"/>
  <c r="T60" i="2" s="1"/>
  <c r="U60" i="2" s="1"/>
  <c r="Z60" i="2"/>
  <c r="K61" i="2"/>
  <c r="L61" i="2" s="1"/>
  <c r="Q61" i="2"/>
  <c r="R61" i="2" s="1"/>
  <c r="S61" i="2" s="1"/>
  <c r="T61" i="2" s="1"/>
  <c r="U61" i="2" s="1"/>
  <c r="W61" i="2" s="1"/>
  <c r="Z61" i="2"/>
  <c r="K62" i="2"/>
  <c r="L62" i="2" s="1"/>
  <c r="N62" i="2" s="1"/>
  <c r="Q62" i="2"/>
  <c r="R62" i="2" s="1"/>
  <c r="S62" i="2" s="1"/>
  <c r="T62" i="2" s="1"/>
  <c r="U62" i="2" s="1"/>
  <c r="Z62" i="2"/>
  <c r="K63" i="2"/>
  <c r="L63" i="2" s="1"/>
  <c r="N63" i="2" s="1"/>
  <c r="Q63" i="2"/>
  <c r="R63" i="2" s="1"/>
  <c r="S63" i="2" s="1"/>
  <c r="T63" i="2" s="1"/>
  <c r="U63" i="2" s="1"/>
  <c r="W63" i="2" s="1"/>
  <c r="Z63" i="2"/>
  <c r="K64" i="2"/>
  <c r="L64" i="2" s="1"/>
  <c r="N64" i="2" s="1"/>
  <c r="Q64" i="2"/>
  <c r="R64" i="2" s="1"/>
  <c r="S64" i="2" s="1"/>
  <c r="T64" i="2" s="1"/>
  <c r="U64" i="2" s="1"/>
  <c r="Z64" i="2"/>
  <c r="K65" i="2"/>
  <c r="L65" i="2" s="1"/>
  <c r="N65" i="2" s="1"/>
  <c r="Q65" i="2"/>
  <c r="R65" i="2" s="1"/>
  <c r="S65" i="2" s="1"/>
  <c r="T65" i="2" s="1"/>
  <c r="U65" i="2" s="1"/>
  <c r="W65" i="2" s="1"/>
  <c r="Z65" i="2"/>
  <c r="K66" i="2"/>
  <c r="L66" i="2" s="1"/>
  <c r="N66" i="2" s="1"/>
  <c r="Q66" i="2"/>
  <c r="R66" i="2" s="1"/>
  <c r="S66" i="2" s="1"/>
  <c r="T66" i="2" s="1"/>
  <c r="U66" i="2" s="1"/>
  <c r="Z66" i="2"/>
  <c r="K67" i="2"/>
  <c r="L67" i="2" s="1"/>
  <c r="N67" i="2" s="1"/>
  <c r="Q67" i="2"/>
  <c r="R67" i="2" s="1"/>
  <c r="S67" i="2" s="1"/>
  <c r="T67" i="2" s="1"/>
  <c r="U67" i="2" s="1"/>
  <c r="W67" i="2" s="1"/>
  <c r="Z67" i="2"/>
  <c r="K68" i="2"/>
  <c r="L68" i="2" s="1"/>
  <c r="N68" i="2" s="1"/>
  <c r="Q68" i="2"/>
  <c r="R68" i="2" s="1"/>
  <c r="S68" i="2" s="1"/>
  <c r="T68" i="2" s="1"/>
  <c r="U68" i="2" s="1"/>
  <c r="Z68" i="2"/>
  <c r="K69" i="2"/>
  <c r="L69" i="2" s="1"/>
  <c r="N69" i="2" s="1"/>
  <c r="Q69" i="2"/>
  <c r="R69" i="2" s="1"/>
  <c r="S69" i="2" s="1"/>
  <c r="T69" i="2" s="1"/>
  <c r="U69" i="2" s="1"/>
  <c r="W69" i="2" s="1"/>
  <c r="Z69" i="2"/>
  <c r="K70" i="2"/>
  <c r="L70" i="2" s="1"/>
  <c r="N70" i="2" s="1"/>
  <c r="Q70" i="2"/>
  <c r="R70" i="2" s="1"/>
  <c r="S70" i="2" s="1"/>
  <c r="T70" i="2" s="1"/>
  <c r="U70" i="2" s="1"/>
  <c r="Z70" i="2"/>
  <c r="K71" i="2"/>
  <c r="L71" i="2"/>
  <c r="N71" i="2" s="1"/>
  <c r="Q71" i="2"/>
  <c r="R71" i="2" s="1"/>
  <c r="S71" i="2" s="1"/>
  <c r="T71" i="2" s="1"/>
  <c r="U71" i="2" s="1"/>
  <c r="W71" i="2" s="1"/>
  <c r="Z71" i="2"/>
  <c r="K72" i="2"/>
  <c r="L72" i="2" s="1"/>
  <c r="N72" i="2" s="1"/>
  <c r="Q72" i="2"/>
  <c r="R72" i="2" s="1"/>
  <c r="S72" i="2" s="1"/>
  <c r="T72" i="2" s="1"/>
  <c r="U72" i="2" s="1"/>
  <c r="Z72" i="2"/>
  <c r="K73" i="2"/>
  <c r="L73" i="2" s="1"/>
  <c r="N73" i="2" s="1"/>
  <c r="Q73" i="2"/>
  <c r="R73" i="2" s="1"/>
  <c r="S73" i="2" s="1"/>
  <c r="T73" i="2" s="1"/>
  <c r="U73" i="2" s="1"/>
  <c r="W73" i="2" s="1"/>
  <c r="Z73" i="2"/>
  <c r="K74" i="2"/>
  <c r="L74" i="2" s="1"/>
  <c r="N74" i="2" s="1"/>
  <c r="Q74" i="2"/>
  <c r="R74" i="2" s="1"/>
  <c r="S74" i="2" s="1"/>
  <c r="T74" i="2" s="1"/>
  <c r="U74" i="2" s="1"/>
  <c r="Z74" i="2"/>
  <c r="K75" i="2"/>
  <c r="L75" i="2" s="1"/>
  <c r="N75" i="2" s="1"/>
  <c r="Q75" i="2"/>
  <c r="R75" i="2" s="1"/>
  <c r="S75" i="2" s="1"/>
  <c r="T75" i="2" s="1"/>
  <c r="U75" i="2" s="1"/>
  <c r="W75" i="2" s="1"/>
  <c r="Z75" i="2"/>
  <c r="K76" i="2"/>
  <c r="L76" i="2" s="1"/>
  <c r="N76" i="2" s="1"/>
  <c r="Q76" i="2"/>
  <c r="R76" i="2" s="1"/>
  <c r="S76" i="2" s="1"/>
  <c r="T76" i="2" s="1"/>
  <c r="U76" i="2" s="1"/>
  <c r="Z76" i="2"/>
  <c r="K77" i="2"/>
  <c r="L77" i="2" s="1"/>
  <c r="N77" i="2" s="1"/>
  <c r="Q77" i="2"/>
  <c r="R77" i="2" s="1"/>
  <c r="S77" i="2" s="1"/>
  <c r="T77" i="2" s="1"/>
  <c r="U77" i="2" s="1"/>
  <c r="W77" i="2" s="1"/>
  <c r="Z77" i="2"/>
  <c r="K78" i="2"/>
  <c r="L78" i="2" s="1"/>
  <c r="N78" i="2" s="1"/>
  <c r="Q78" i="2"/>
  <c r="R78" i="2" s="1"/>
  <c r="S78" i="2" s="1"/>
  <c r="T78" i="2" s="1"/>
  <c r="U78" i="2" s="1"/>
  <c r="Z78" i="2"/>
  <c r="K79" i="2"/>
  <c r="L79" i="2" s="1"/>
  <c r="Q79" i="2"/>
  <c r="R79" i="2" s="1"/>
  <c r="S79" i="2" s="1"/>
  <c r="T79" i="2" s="1"/>
  <c r="U79" i="2" s="1"/>
  <c r="Z79" i="2"/>
  <c r="K80" i="2"/>
  <c r="L80" i="2" s="1"/>
  <c r="Q80" i="2"/>
  <c r="R80" i="2" s="1"/>
  <c r="S80" i="2" s="1"/>
  <c r="T80" i="2" s="1"/>
  <c r="U80" i="2" s="1"/>
  <c r="Z80" i="2"/>
  <c r="K81" i="2"/>
  <c r="L81" i="2" s="1"/>
  <c r="Q81" i="2"/>
  <c r="R81" i="2" s="1"/>
  <c r="S81" i="2" s="1"/>
  <c r="T81" i="2" s="1"/>
  <c r="U81" i="2" s="1"/>
  <c r="Z81" i="2"/>
  <c r="K82" i="2"/>
  <c r="L82" i="2" s="1"/>
  <c r="M82" i="2" s="1"/>
  <c r="Q82" i="2"/>
  <c r="R82" i="2" s="1"/>
  <c r="S82" i="2" s="1"/>
  <c r="T82" i="2" s="1"/>
  <c r="U82" i="2" s="1"/>
  <c r="Z82" i="2"/>
  <c r="K83" i="2"/>
  <c r="L83" i="2" s="1"/>
  <c r="Q83" i="2"/>
  <c r="R83" i="2" s="1"/>
  <c r="S83" i="2" s="1"/>
  <c r="T83" i="2" s="1"/>
  <c r="U83" i="2" s="1"/>
  <c r="Z83" i="2"/>
  <c r="K84" i="2"/>
  <c r="L84" i="2" s="1"/>
  <c r="Q84" i="2"/>
  <c r="R84" i="2" s="1"/>
  <c r="S84" i="2" s="1"/>
  <c r="T84" i="2" s="1"/>
  <c r="U84" i="2" s="1"/>
  <c r="Z84" i="2"/>
  <c r="K85" i="2"/>
  <c r="L85" i="2" s="1"/>
  <c r="Q85" i="2"/>
  <c r="R85" i="2" s="1"/>
  <c r="S85" i="2" s="1"/>
  <c r="T85" i="2" s="1"/>
  <c r="U85" i="2" s="1"/>
  <c r="Z85" i="2"/>
  <c r="K86" i="2"/>
  <c r="L86" i="2" s="1"/>
  <c r="M86" i="2" s="1"/>
  <c r="Q86" i="2"/>
  <c r="R86" i="2" s="1"/>
  <c r="S86" i="2" s="1"/>
  <c r="T86" i="2" s="1"/>
  <c r="U86" i="2" s="1"/>
  <c r="Z86" i="2"/>
  <c r="K87" i="2"/>
  <c r="L87" i="2" s="1"/>
  <c r="Q87" i="2"/>
  <c r="R87" i="2" s="1"/>
  <c r="S87" i="2" s="1"/>
  <c r="T87" i="2" s="1"/>
  <c r="U87" i="2" s="1"/>
  <c r="Z87" i="2"/>
  <c r="AZ2" i="2"/>
  <c r="AS2" i="2"/>
  <c r="AR2" i="2"/>
  <c r="Z3" i="2"/>
  <c r="Q3" i="2"/>
  <c r="R3" i="2" s="1"/>
  <c r="S3" i="2" s="1"/>
  <c r="T3" i="2" s="1"/>
  <c r="U3" i="2" s="1"/>
  <c r="K3" i="2"/>
  <c r="L3" i="2" s="1"/>
  <c r="AW2" i="2" l="1"/>
  <c r="N38" i="2"/>
  <c r="M84" i="2"/>
  <c r="N84" i="2"/>
  <c r="M80" i="2"/>
  <c r="N80" i="2"/>
  <c r="M61" i="2"/>
  <c r="N61" i="2"/>
  <c r="M49" i="2"/>
  <c r="N49" i="2"/>
  <c r="M45" i="2"/>
  <c r="N45" i="2"/>
  <c r="M41" i="2"/>
  <c r="N41" i="2"/>
  <c r="M30" i="2"/>
  <c r="N30" i="2"/>
  <c r="M26" i="2"/>
  <c r="N26" i="2"/>
  <c r="M22" i="2"/>
  <c r="N22" i="2"/>
  <c r="M18" i="2"/>
  <c r="N18" i="2"/>
  <c r="N86" i="2"/>
  <c r="N82" i="2"/>
  <c r="N59" i="2"/>
  <c r="N51" i="2"/>
  <c r="N47" i="2"/>
  <c r="N43" i="2"/>
  <c r="N28" i="2"/>
  <c r="N24" i="2"/>
  <c r="N20" i="2"/>
  <c r="N16" i="2"/>
  <c r="AV2" i="2"/>
  <c r="V87" i="2"/>
  <c r="X87" i="2"/>
  <c r="W87" i="2"/>
  <c r="N85" i="2"/>
  <c r="M85" i="2"/>
  <c r="O85" i="2"/>
  <c r="W84" i="2"/>
  <c r="V84" i="2"/>
  <c r="X84" i="2"/>
  <c r="N87" i="2"/>
  <c r="M87" i="2"/>
  <c r="O87" i="2"/>
  <c r="W86" i="2"/>
  <c r="V86" i="2"/>
  <c r="X86" i="2"/>
  <c r="V85" i="2"/>
  <c r="X85" i="2"/>
  <c r="W85" i="2"/>
  <c r="N83" i="2"/>
  <c r="M83" i="2"/>
  <c r="O83" i="2"/>
  <c r="W82" i="2"/>
  <c r="V82" i="2"/>
  <c r="X82" i="2"/>
  <c r="V81" i="2"/>
  <c r="X81" i="2"/>
  <c r="W81" i="2"/>
  <c r="N79" i="2"/>
  <c r="O78" i="2"/>
  <c r="M79" i="2"/>
  <c r="O79" i="2"/>
  <c r="W78" i="2"/>
  <c r="V78" i="2"/>
  <c r="X78" i="2"/>
  <c r="V74" i="2"/>
  <c r="X74" i="2"/>
  <c r="W74" i="2"/>
  <c r="V70" i="2"/>
  <c r="X70" i="2"/>
  <c r="W70" i="2"/>
  <c r="V66" i="2"/>
  <c r="X66" i="2"/>
  <c r="W66" i="2"/>
  <c r="V62" i="2"/>
  <c r="X62" i="2"/>
  <c r="X61" i="2"/>
  <c r="W62" i="2"/>
  <c r="X63" i="2"/>
  <c r="X65" i="2"/>
  <c r="X67" i="2"/>
  <c r="X69" i="2"/>
  <c r="X71" i="2"/>
  <c r="X73" i="2"/>
  <c r="X75" i="2"/>
  <c r="X77" i="2"/>
  <c r="V83" i="2"/>
  <c r="X83" i="2"/>
  <c r="W83" i="2"/>
  <c r="N81" i="2"/>
  <c r="M81" i="2"/>
  <c r="O81" i="2"/>
  <c r="W80" i="2"/>
  <c r="V80" i="2"/>
  <c r="X80" i="2"/>
  <c r="V79" i="2"/>
  <c r="X79" i="2"/>
  <c r="W79" i="2"/>
  <c r="V76" i="2"/>
  <c r="X76" i="2"/>
  <c r="W76" i="2"/>
  <c r="V72" i="2"/>
  <c r="X72" i="2"/>
  <c r="W72" i="2"/>
  <c r="V68" i="2"/>
  <c r="X68" i="2"/>
  <c r="W68" i="2"/>
  <c r="V64" i="2"/>
  <c r="X64" i="2"/>
  <c r="W64" i="2"/>
  <c r="O76" i="2"/>
  <c r="O74" i="2"/>
  <c r="O70" i="2"/>
  <c r="O68" i="2"/>
  <c r="O66" i="2"/>
  <c r="O64" i="2"/>
  <c r="O62" i="2"/>
  <c r="N60" i="2"/>
  <c r="M60" i="2"/>
  <c r="O60" i="2"/>
  <c r="W59" i="2"/>
  <c r="V59" i="2"/>
  <c r="X59" i="2"/>
  <c r="V58" i="2"/>
  <c r="X58" i="2"/>
  <c r="W58" i="2"/>
  <c r="V56" i="2"/>
  <c r="X56" i="2"/>
  <c r="W56" i="2"/>
  <c r="V52" i="2"/>
  <c r="X52" i="2"/>
  <c r="W52" i="2"/>
  <c r="X53" i="2"/>
  <c r="X55" i="2"/>
  <c r="X57" i="2"/>
  <c r="O72" i="2"/>
  <c r="O86" i="2"/>
  <c r="P86" i="2" s="1"/>
  <c r="O84" i="2"/>
  <c r="P84" i="2" s="1"/>
  <c r="O82" i="2"/>
  <c r="O80" i="2"/>
  <c r="P80" i="2" s="1"/>
  <c r="M78" i="2"/>
  <c r="P78" i="2" s="1"/>
  <c r="V77" i="2"/>
  <c r="Y77" i="2" s="1"/>
  <c r="M77" i="2"/>
  <c r="O77" i="2"/>
  <c r="M76" i="2"/>
  <c r="P76" i="2" s="1"/>
  <c r="V75" i="2"/>
  <c r="Y75" i="2" s="1"/>
  <c r="M75" i="2"/>
  <c r="O75" i="2"/>
  <c r="M74" i="2"/>
  <c r="P74" i="2" s="1"/>
  <c r="V73" i="2"/>
  <c r="Y73" i="2" s="1"/>
  <c r="M73" i="2"/>
  <c r="O73" i="2"/>
  <c r="M72" i="2"/>
  <c r="V71" i="2"/>
  <c r="Y71" i="2" s="1"/>
  <c r="M71" i="2"/>
  <c r="O71" i="2"/>
  <c r="M70" i="2"/>
  <c r="P70" i="2" s="1"/>
  <c r="V69" i="2"/>
  <c r="Y69" i="2" s="1"/>
  <c r="M69" i="2"/>
  <c r="O69" i="2"/>
  <c r="M68" i="2"/>
  <c r="V67" i="2"/>
  <c r="Y67" i="2" s="1"/>
  <c r="M67" i="2"/>
  <c r="O67" i="2"/>
  <c r="M66" i="2"/>
  <c r="P66" i="2" s="1"/>
  <c r="V65" i="2"/>
  <c r="Y65" i="2" s="1"/>
  <c r="M65" i="2"/>
  <c r="O65" i="2"/>
  <c r="M64" i="2"/>
  <c r="P64" i="2" s="1"/>
  <c r="V63" i="2"/>
  <c r="Y63" i="2" s="1"/>
  <c r="M63" i="2"/>
  <c r="O63" i="2"/>
  <c r="M62" i="2"/>
  <c r="P62" i="2" s="1"/>
  <c r="V61" i="2"/>
  <c r="Y61" i="2" s="1"/>
  <c r="V60" i="2"/>
  <c r="X60" i="2"/>
  <c r="W60" i="2"/>
  <c r="V54" i="2"/>
  <c r="X54" i="2"/>
  <c r="W54" i="2"/>
  <c r="O58" i="2"/>
  <c r="O56" i="2"/>
  <c r="O54" i="2"/>
  <c r="O52" i="2"/>
  <c r="V51" i="2"/>
  <c r="X51" i="2"/>
  <c r="W51" i="2"/>
  <c r="W50" i="2"/>
  <c r="V50" i="2"/>
  <c r="X50" i="2"/>
  <c r="M48" i="2"/>
  <c r="O48" i="2"/>
  <c r="N48" i="2"/>
  <c r="V47" i="2"/>
  <c r="X47" i="2"/>
  <c r="W47" i="2"/>
  <c r="W46" i="2"/>
  <c r="V46" i="2"/>
  <c r="X46" i="2"/>
  <c r="M44" i="2"/>
  <c r="O44" i="2"/>
  <c r="N44" i="2"/>
  <c r="V43" i="2"/>
  <c r="X43" i="2"/>
  <c r="W43" i="2"/>
  <c r="W42" i="2"/>
  <c r="V42" i="2"/>
  <c r="X42" i="2"/>
  <c r="M40" i="2"/>
  <c r="O40" i="2"/>
  <c r="N40" i="2"/>
  <c r="V39" i="2"/>
  <c r="X39" i="2"/>
  <c r="W39" i="2"/>
  <c r="W38" i="2"/>
  <c r="V38" i="2"/>
  <c r="X38" i="2"/>
  <c r="V37" i="2"/>
  <c r="X37" i="2"/>
  <c r="W37" i="2"/>
  <c r="V33" i="2"/>
  <c r="X33" i="2"/>
  <c r="W33" i="2"/>
  <c r="O61" i="2"/>
  <c r="O59" i="2"/>
  <c r="P59" i="2" s="1"/>
  <c r="M58" i="2"/>
  <c r="V57" i="2"/>
  <c r="Y57" i="2" s="1"/>
  <c r="M57" i="2"/>
  <c r="O57" i="2"/>
  <c r="M56" i="2"/>
  <c r="P56" i="2" s="1"/>
  <c r="V55" i="2"/>
  <c r="M55" i="2"/>
  <c r="O55" i="2"/>
  <c r="M54" i="2"/>
  <c r="V53" i="2"/>
  <c r="Y53" i="2" s="1"/>
  <c r="M53" i="2"/>
  <c r="O53" i="2"/>
  <c r="M52" i="2"/>
  <c r="P52" i="2" s="1"/>
  <c r="M50" i="2"/>
  <c r="O50" i="2"/>
  <c r="N50" i="2"/>
  <c r="V49" i="2"/>
  <c r="X49" i="2"/>
  <c r="W49" i="2"/>
  <c r="W48" i="2"/>
  <c r="V48" i="2"/>
  <c r="X48" i="2"/>
  <c r="M46" i="2"/>
  <c r="O46" i="2"/>
  <c r="N46" i="2"/>
  <c r="V45" i="2"/>
  <c r="X45" i="2"/>
  <c r="W45" i="2"/>
  <c r="W44" i="2"/>
  <c r="V44" i="2"/>
  <c r="X44" i="2"/>
  <c r="M42" i="2"/>
  <c r="O42" i="2"/>
  <c r="N42" i="2"/>
  <c r="V41" i="2"/>
  <c r="X41" i="2"/>
  <c r="W41" i="2"/>
  <c r="W40" i="2"/>
  <c r="V40" i="2"/>
  <c r="X40" i="2"/>
  <c r="O37" i="2"/>
  <c r="V35" i="2"/>
  <c r="X35" i="2"/>
  <c r="W35" i="2"/>
  <c r="V31" i="2"/>
  <c r="X31" i="2"/>
  <c r="W31" i="2"/>
  <c r="X32" i="2"/>
  <c r="X34" i="2"/>
  <c r="X36" i="2"/>
  <c r="O51" i="2"/>
  <c r="P51" i="2" s="1"/>
  <c r="O49" i="2"/>
  <c r="P49" i="2" s="1"/>
  <c r="O47" i="2"/>
  <c r="P47" i="2" s="1"/>
  <c r="O45" i="2"/>
  <c r="O43" i="2"/>
  <c r="P43" i="2" s="1"/>
  <c r="O41" i="2"/>
  <c r="P41" i="2" s="1"/>
  <c r="O39" i="2"/>
  <c r="M39" i="2"/>
  <c r="M37" i="2"/>
  <c r="V36" i="2"/>
  <c r="Y36" i="2" s="1"/>
  <c r="M36" i="2"/>
  <c r="O36" i="2"/>
  <c r="M35" i="2"/>
  <c r="V34" i="2"/>
  <c r="M34" i="2"/>
  <c r="O34" i="2"/>
  <c r="M33" i="2"/>
  <c r="V32" i="2"/>
  <c r="Y32" i="2" s="1"/>
  <c r="M32" i="2"/>
  <c r="O32" i="2"/>
  <c r="M31" i="2"/>
  <c r="M29" i="2"/>
  <c r="O29" i="2"/>
  <c r="N29" i="2"/>
  <c r="V28" i="2"/>
  <c r="X28" i="2"/>
  <c r="W28" i="2"/>
  <c r="W27" i="2"/>
  <c r="V27" i="2"/>
  <c r="X27" i="2"/>
  <c r="M25" i="2"/>
  <c r="O25" i="2"/>
  <c r="N25" i="2"/>
  <c r="V24" i="2"/>
  <c r="X24" i="2"/>
  <c r="W24" i="2"/>
  <c r="W23" i="2"/>
  <c r="V23" i="2"/>
  <c r="X23" i="2"/>
  <c r="M21" i="2"/>
  <c r="O21" i="2"/>
  <c r="N21" i="2"/>
  <c r="V20" i="2"/>
  <c r="X20" i="2"/>
  <c r="W20" i="2"/>
  <c r="W19" i="2"/>
  <c r="V19" i="2"/>
  <c r="X19" i="2"/>
  <c r="M17" i="2"/>
  <c r="O17" i="2"/>
  <c r="N17" i="2"/>
  <c r="V16" i="2"/>
  <c r="X16" i="2"/>
  <c r="W16" i="2"/>
  <c r="O38" i="2"/>
  <c r="P38" i="2" s="1"/>
  <c r="O35" i="2"/>
  <c r="O33" i="2"/>
  <c r="O31" i="2"/>
  <c r="V30" i="2"/>
  <c r="X30" i="2"/>
  <c r="W30" i="2"/>
  <c r="W29" i="2"/>
  <c r="V29" i="2"/>
  <c r="X29" i="2"/>
  <c r="M27" i="2"/>
  <c r="O27" i="2"/>
  <c r="N27" i="2"/>
  <c r="V26" i="2"/>
  <c r="X26" i="2"/>
  <c r="W26" i="2"/>
  <c r="W25" i="2"/>
  <c r="V25" i="2"/>
  <c r="X25" i="2"/>
  <c r="M23" i="2"/>
  <c r="O23" i="2"/>
  <c r="N23" i="2"/>
  <c r="V22" i="2"/>
  <c r="X22" i="2"/>
  <c r="W22" i="2"/>
  <c r="W21" i="2"/>
  <c r="V21" i="2"/>
  <c r="X21" i="2"/>
  <c r="M19" i="2"/>
  <c r="O19" i="2"/>
  <c r="N19" i="2"/>
  <c r="V18" i="2"/>
  <c r="X18" i="2"/>
  <c r="W18" i="2"/>
  <c r="W17" i="2"/>
  <c r="V17" i="2"/>
  <c r="X17" i="2"/>
  <c r="O30" i="2"/>
  <c r="O28" i="2"/>
  <c r="P28" i="2" s="1"/>
  <c r="O26" i="2"/>
  <c r="P26" i="2" s="1"/>
  <c r="O24" i="2"/>
  <c r="P24" i="2" s="1"/>
  <c r="O22" i="2"/>
  <c r="O20" i="2"/>
  <c r="P20" i="2" s="1"/>
  <c r="O18" i="2"/>
  <c r="P18" i="2" s="1"/>
  <c r="O16" i="2"/>
  <c r="P16" i="2" s="1"/>
  <c r="N15" i="2"/>
  <c r="M15" i="2"/>
  <c r="O15" i="2"/>
  <c r="W14" i="2"/>
  <c r="V14" i="2"/>
  <c r="X14" i="2"/>
  <c r="N13" i="2"/>
  <c r="M13" i="2"/>
  <c r="O13" i="2"/>
  <c r="W12" i="2"/>
  <c r="V12" i="2"/>
  <c r="X12" i="2"/>
  <c r="N11" i="2"/>
  <c r="M11" i="2"/>
  <c r="O11" i="2"/>
  <c r="W10" i="2"/>
  <c r="V10" i="2"/>
  <c r="X10" i="2"/>
  <c r="N9" i="2"/>
  <c r="M9" i="2"/>
  <c r="O9" i="2"/>
  <c r="W8" i="2"/>
  <c r="V8" i="2"/>
  <c r="X8" i="2"/>
  <c r="N7" i="2"/>
  <c r="M7" i="2"/>
  <c r="O7" i="2"/>
  <c r="W6" i="2"/>
  <c r="V6" i="2"/>
  <c r="X6" i="2"/>
  <c r="N5" i="2"/>
  <c r="M5" i="2"/>
  <c r="O5" i="2"/>
  <c r="W4" i="2"/>
  <c r="V4" i="2"/>
  <c r="X4" i="2"/>
  <c r="V15" i="2"/>
  <c r="X15" i="2"/>
  <c r="W15" i="2"/>
  <c r="M14" i="2"/>
  <c r="O14" i="2"/>
  <c r="N14" i="2"/>
  <c r="V13" i="2"/>
  <c r="X13" i="2"/>
  <c r="W13" i="2"/>
  <c r="M12" i="2"/>
  <c r="O12" i="2"/>
  <c r="N12" i="2"/>
  <c r="V11" i="2"/>
  <c r="X11" i="2"/>
  <c r="W11" i="2"/>
  <c r="M10" i="2"/>
  <c r="O10" i="2"/>
  <c r="N10" i="2"/>
  <c r="V9" i="2"/>
  <c r="X9" i="2"/>
  <c r="W9" i="2"/>
  <c r="M8" i="2"/>
  <c r="O8" i="2"/>
  <c r="N8" i="2"/>
  <c r="V7" i="2"/>
  <c r="X7" i="2"/>
  <c r="W7" i="2"/>
  <c r="M6" i="2"/>
  <c r="O6" i="2"/>
  <c r="N6" i="2"/>
  <c r="V5" i="2"/>
  <c r="X5" i="2"/>
  <c r="W5" i="2"/>
  <c r="M4" i="2"/>
  <c r="O4" i="2"/>
  <c r="N4" i="2"/>
  <c r="O3" i="2"/>
  <c r="M3" i="2"/>
  <c r="N3" i="2"/>
  <c r="W3" i="2"/>
  <c r="X3" i="2"/>
  <c r="V3" i="2"/>
  <c r="P68" i="2" l="1"/>
  <c r="P37" i="2"/>
  <c r="P61" i="2"/>
  <c r="AA61" i="2" s="1"/>
  <c r="P22" i="2"/>
  <c r="P30" i="2"/>
  <c r="P45" i="2"/>
  <c r="Y55" i="2"/>
  <c r="P82" i="2"/>
  <c r="Y17" i="2"/>
  <c r="Y25" i="2"/>
  <c r="Y44" i="2"/>
  <c r="Y59" i="2"/>
  <c r="AA59" i="2" s="1"/>
  <c r="Y78" i="2"/>
  <c r="P87" i="2"/>
  <c r="P85" i="2"/>
  <c r="P5" i="2"/>
  <c r="P7" i="2"/>
  <c r="P9" i="2"/>
  <c r="P11" i="2"/>
  <c r="P13" i="2"/>
  <c r="P15" i="2"/>
  <c r="Y21" i="2"/>
  <c r="Y29" i="2"/>
  <c r="P31" i="2"/>
  <c r="P32" i="2"/>
  <c r="AA32" i="2" s="1"/>
  <c r="P34" i="2"/>
  <c r="P35" i="2"/>
  <c r="P36" i="2"/>
  <c r="AA36" i="2" s="1"/>
  <c r="Y40" i="2"/>
  <c r="Y48" i="2"/>
  <c r="Y38" i="2"/>
  <c r="AA38" i="2" s="1"/>
  <c r="Y42" i="2"/>
  <c r="Y46" i="2"/>
  <c r="Y50" i="2"/>
  <c r="AA78" i="2"/>
  <c r="P81" i="2"/>
  <c r="P83" i="2"/>
  <c r="P12" i="2"/>
  <c r="Y18" i="2"/>
  <c r="AA18" i="2" s="1"/>
  <c r="Y26" i="2"/>
  <c r="AA26" i="2" s="1"/>
  <c r="Y30" i="2"/>
  <c r="AA30" i="2" s="1"/>
  <c r="Y52" i="2"/>
  <c r="Y58" i="2"/>
  <c r="Y68" i="2"/>
  <c r="AA68" i="2" s="1"/>
  <c r="Y76" i="2"/>
  <c r="Y66" i="2"/>
  <c r="Y74" i="2"/>
  <c r="P4" i="2"/>
  <c r="P6" i="2"/>
  <c r="P8" i="2"/>
  <c r="P10" i="2"/>
  <c r="P14" i="2"/>
  <c r="Y22" i="2"/>
  <c r="P17" i="2"/>
  <c r="AA17" i="2" s="1"/>
  <c r="P21" i="2"/>
  <c r="AA21" i="2" s="1"/>
  <c r="P25" i="2"/>
  <c r="AA25" i="2" s="1"/>
  <c r="P29" i="2"/>
  <c r="AA29" i="2" s="1"/>
  <c r="P33" i="2"/>
  <c r="Y31" i="2"/>
  <c r="Y41" i="2"/>
  <c r="AA41" i="2" s="1"/>
  <c r="Y45" i="2"/>
  <c r="Y49" i="2"/>
  <c r="AA49" i="2" s="1"/>
  <c r="Y33" i="2"/>
  <c r="Y39" i="2"/>
  <c r="Y43" i="2"/>
  <c r="AA43" i="2" s="1"/>
  <c r="AA45" i="2"/>
  <c r="Y47" i="2"/>
  <c r="AA47" i="2" s="1"/>
  <c r="Y51" i="2"/>
  <c r="AA51" i="2" s="1"/>
  <c r="Y5" i="2"/>
  <c r="Y7" i="2"/>
  <c r="AA7" i="2" s="1"/>
  <c r="Y9" i="2"/>
  <c r="Y11" i="2"/>
  <c r="AA11" i="2" s="1"/>
  <c r="Y13" i="2"/>
  <c r="Y15" i="2"/>
  <c r="AA15" i="2" s="1"/>
  <c r="Y4" i="2"/>
  <c r="Y6" i="2"/>
  <c r="Y8" i="2"/>
  <c r="Y10" i="2"/>
  <c r="Y12" i="2"/>
  <c r="Y14" i="2"/>
  <c r="P19" i="2"/>
  <c r="P23" i="2"/>
  <c r="P27" i="2"/>
  <c r="Y16" i="2"/>
  <c r="AA16" i="2" s="1"/>
  <c r="Y19" i="2"/>
  <c r="Y20" i="2"/>
  <c r="AA20" i="2" s="1"/>
  <c r="Y23" i="2"/>
  <c r="Y24" i="2"/>
  <c r="AA24" i="2" s="1"/>
  <c r="Y27" i="2"/>
  <c r="Y28" i="2"/>
  <c r="AA28" i="2" s="1"/>
  <c r="Y34" i="2"/>
  <c r="P39" i="2"/>
  <c r="Y35" i="2"/>
  <c r="AA35" i="2" s="1"/>
  <c r="P42" i="2"/>
  <c r="AA42" i="2" s="1"/>
  <c r="P46" i="2"/>
  <c r="AA46" i="2" s="1"/>
  <c r="P50" i="2"/>
  <c r="AA50" i="2" s="1"/>
  <c r="AA52" i="2"/>
  <c r="P53" i="2"/>
  <c r="AA53" i="2" s="1"/>
  <c r="P54" i="2"/>
  <c r="P55" i="2"/>
  <c r="AA55" i="2" s="1"/>
  <c r="P57" i="2"/>
  <c r="AA57" i="2" s="1"/>
  <c r="P58" i="2"/>
  <c r="AA58" i="2" s="1"/>
  <c r="Y37" i="2"/>
  <c r="AA37" i="2" s="1"/>
  <c r="P40" i="2"/>
  <c r="AA40" i="2" s="1"/>
  <c r="P44" i="2"/>
  <c r="AA44" i="2" s="1"/>
  <c r="P48" i="2"/>
  <c r="AA48" i="2" s="1"/>
  <c r="Y54" i="2"/>
  <c r="Y60" i="2"/>
  <c r="P63" i="2"/>
  <c r="AA63" i="2" s="1"/>
  <c r="P65" i="2"/>
  <c r="AA65" i="2" s="1"/>
  <c r="AA66" i="2"/>
  <c r="P67" i="2"/>
  <c r="AA67" i="2" s="1"/>
  <c r="P69" i="2"/>
  <c r="AA69" i="2" s="1"/>
  <c r="P71" i="2"/>
  <c r="AA71" i="2" s="1"/>
  <c r="P72" i="2"/>
  <c r="P73" i="2"/>
  <c r="AA73" i="2" s="1"/>
  <c r="AA74" i="2"/>
  <c r="P75" i="2"/>
  <c r="AA75" i="2" s="1"/>
  <c r="AA76" i="2"/>
  <c r="P77" i="2"/>
  <c r="AA77" i="2" s="1"/>
  <c r="Y56" i="2"/>
  <c r="AA56" i="2" s="1"/>
  <c r="P60" i="2"/>
  <c r="Y64" i="2"/>
  <c r="AA64" i="2" s="1"/>
  <c r="Y72" i="2"/>
  <c r="Y79" i="2"/>
  <c r="Y80" i="2"/>
  <c r="AA80" i="2" s="1"/>
  <c r="Y83" i="2"/>
  <c r="AA83" i="2" s="1"/>
  <c r="Y62" i="2"/>
  <c r="AA62" i="2" s="1"/>
  <c r="Y70" i="2"/>
  <c r="AA70" i="2" s="1"/>
  <c r="P79" i="2"/>
  <c r="Y81" i="2"/>
  <c r="Y82" i="2"/>
  <c r="Y85" i="2"/>
  <c r="AA85" i="2" s="1"/>
  <c r="Y86" i="2"/>
  <c r="AA86" i="2" s="1"/>
  <c r="Y84" i="2"/>
  <c r="AA84" i="2" s="1"/>
  <c r="Y87" i="2"/>
  <c r="Y3" i="2"/>
  <c r="P3" i="2"/>
  <c r="AA81" i="2" l="1"/>
  <c r="AA39" i="2"/>
  <c r="AA82" i="2"/>
  <c r="AA60" i="2"/>
  <c r="AA22" i="2"/>
  <c r="AA79" i="2"/>
  <c r="AA87" i="2"/>
  <c r="AA34" i="2"/>
  <c r="AA13" i="2"/>
  <c r="AA9" i="2"/>
  <c r="AA5" i="2"/>
  <c r="AA31" i="2"/>
  <c r="AA72" i="2"/>
  <c r="AA23" i="2"/>
  <c r="AA10" i="2"/>
  <c r="AA6" i="2"/>
  <c r="AA12" i="2"/>
  <c r="BB2" i="2"/>
  <c r="BA2" i="2"/>
  <c r="AA54" i="2"/>
  <c r="AA27" i="2"/>
  <c r="AA19" i="2"/>
  <c r="AA33" i="2"/>
  <c r="AA14" i="2"/>
  <c r="AA8" i="2"/>
  <c r="AA4" i="2"/>
  <c r="AA3" i="2"/>
  <c r="AT2" i="2" l="1"/>
  <c r="AU2" i="2"/>
  <c r="AY2" i="2" s="1"/>
  <c r="AX2" i="2"/>
  <c r="BC2" i="2"/>
  <c r="BD2" i="2" s="1"/>
</calcChain>
</file>

<file path=xl/sharedStrings.xml><?xml version="1.0" encoding="utf-8"?>
<sst xmlns="http://schemas.openxmlformats.org/spreadsheetml/2006/main" count="1852" uniqueCount="582">
  <si>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អោលែន ដេនីម (ខេមបូឌា) ខូអិលធីឌី (អោលែន ដេនីម (ខេមបូឌា) ខូអិលធីឌី)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1"/>
        <color rgb="FF000000"/>
        <rFont val="Khmer OS Muol Light"/>
      </rPr>
      <t xml:space="preserve">អាសយដ្ឋាន  ភូមិ តាមាង ឃុំ/សង្កាត់ កោះរកា ក្រុង/ស្រុក/ខណ្ឌ កំពង់សៀម រាជធានី/ខេត្ត កំពង់ចាម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តាមាង ឃុំ/សង្កាត់ កោះរកា ក្រុង/ស្រុក/ខណ្ឌ កំពង់សៀម រាជធានី/ខេត្ត កំពង់ចាម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៩ថ្ងៃ ចាប់ពីថ្ងៃទី២១ ខែ០៤ ឆ្នាំ២០២០ ដល់ថ្ងៃទី៣០ ខែ០៤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</si>
  <si>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</si>
  <si>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</si>
  <si>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</si>
  <si>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</si>
  <si>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</si>
  <si>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</si>
  <si>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</si>
  <si>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</si>
  <si>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</si>
  <si>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វ័រ សាគុំ</t>
  </si>
  <si>
    <t>ស</t>
  </si>
  <si>
    <t>02 មិនា 1994</t>
  </si>
  <si>
    <t>29404181374938ហ</t>
  </si>
  <si>
    <t>ត្រាយ សុខា</t>
  </si>
  <si>
    <t>20 ធ្នូ 1993</t>
  </si>
  <si>
    <t>29304181375141ថ</t>
  </si>
  <si>
    <t>មី សុខម៉េង</t>
  </si>
  <si>
    <t>02 កញ្ញា 1996</t>
  </si>
  <si>
    <t>29605181401862ប</t>
  </si>
  <si>
    <t>គង់ សំ</t>
  </si>
  <si>
    <t>13 កុម្ភៈ 1992</t>
  </si>
  <si>
    <t>29204181375165ផ</t>
  </si>
  <si>
    <t>ស្រី ស្រីនាង</t>
  </si>
  <si>
    <t>19 កុម្ភៈ​ 2000</t>
  </si>
  <si>
    <t>20008181543294ណ</t>
  </si>
  <si>
    <t>ស៊ា ម៉ាឡែន</t>
  </si>
  <si>
    <t>01 កញ្ញា 1985</t>
  </si>
  <si>
    <t>28504181374920ផ</t>
  </si>
  <si>
    <t>ជូន សុទ្ធាវី</t>
  </si>
  <si>
    <t>25 មិនា 1982</t>
  </si>
  <si>
    <t>28205181375533ប</t>
  </si>
  <si>
    <t>វេង សុភាព</t>
  </si>
  <si>
    <t>07 មិថុនា 1979</t>
  </si>
  <si>
    <t>27905181375281រ</t>
  </si>
  <si>
    <t>លឿង ស្រីណាក់</t>
  </si>
  <si>
    <t>14 ឩសភា 1984</t>
  </si>
  <si>
    <t>28404181375058ភ</t>
  </si>
  <si>
    <t>វុន ចាន់ថន</t>
  </si>
  <si>
    <t>06 កញ្ញា 1984</t>
  </si>
  <si>
    <t>28405181415526ន</t>
  </si>
  <si>
    <t>នី ស្រីមុំ</t>
  </si>
  <si>
    <t>02 មេសា 1987</t>
  </si>
  <si>
    <t>28705181375560យ</t>
  </si>
  <si>
    <t>ឌន រីណា</t>
  </si>
  <si>
    <t>06 ឩសភា 1982</t>
  </si>
  <si>
    <t>28204181375157ផ</t>
  </si>
  <si>
    <t>ហ៊ុន សុម៉ាលី</t>
  </si>
  <si>
    <t>08 មេសា​ 1990</t>
  </si>
  <si>
    <t>29004181374946យ</t>
  </si>
  <si>
    <t>សឿន សុភា</t>
  </si>
  <si>
    <t>06 កក្កដា 1992</t>
  </si>
  <si>
    <t>29201170604714ឋ</t>
  </si>
  <si>
    <t>សៅ វ៉ាន់នី</t>
  </si>
  <si>
    <t>05 កញ្ញា 1986</t>
  </si>
  <si>
    <t>28610160342325ដ</t>
  </si>
  <si>
    <t>ស៊ា ផល្លី</t>
  </si>
  <si>
    <t>05 មករា 1993</t>
  </si>
  <si>
    <t>29304181375005ត</t>
  </si>
  <si>
    <t>អ៊ីម ស្រីណុច</t>
  </si>
  <si>
    <t>10 មិនា 1983</t>
  </si>
  <si>
    <t>28304181374989ខ</t>
  </si>
  <si>
    <t>គឹម ឫទ្ធា</t>
  </si>
  <si>
    <t>11 មិនា 1980</t>
  </si>
  <si>
    <t>28003170675629ភ</t>
  </si>
  <si>
    <t>ពិន សុខគា</t>
  </si>
  <si>
    <t>04 មិនា 1979</t>
  </si>
  <si>
    <t>27904181375153ភ</t>
  </si>
  <si>
    <t>ស៊ា ផល្លា</t>
  </si>
  <si>
    <t>06 កុម្ភៈ 1990</t>
  </si>
  <si>
    <t>29004181374910ថ</t>
  </si>
  <si>
    <t>យ៉ុន សៀកងន់</t>
  </si>
  <si>
    <t>10 វិច្ឆិកា 1987</t>
  </si>
  <si>
    <t>28710160339770ជ</t>
  </si>
  <si>
    <t>ពៅ​ ស៊ីនួន</t>
  </si>
  <si>
    <t>01 ឩសភា 1993</t>
  </si>
  <si>
    <t>29303170675179ល</t>
  </si>
  <si>
    <t>សៀង ឌៀប</t>
  </si>
  <si>
    <t>09 កញ្ញា 1986</t>
  </si>
  <si>
    <t>28610160342161ឈ</t>
  </si>
  <si>
    <t>ឃិត ស្រីនាង</t>
  </si>
  <si>
    <t>02 តុលា 1986</t>
  </si>
  <si>
    <t>28612160545098ម</t>
  </si>
  <si>
    <t>ឌៀង សាកែន</t>
  </si>
  <si>
    <t>01 មិថុនា 1998</t>
  </si>
  <si>
    <t>ស៊ឹម កញ្ញា</t>
  </si>
  <si>
    <t>04 កុម្ភៈ 1984</t>
  </si>
  <si>
    <t>28407160166390ប</t>
  </si>
  <si>
    <t>ភា សុភក្តិ</t>
  </si>
  <si>
    <t>01 មករា 1999</t>
  </si>
  <si>
    <t>29910160341033ញ</t>
  </si>
  <si>
    <t>អឿន ស្រីតូច</t>
  </si>
  <si>
    <t>04 មិនា 1988</t>
  </si>
  <si>
    <t>28812171023388ផ</t>
  </si>
  <si>
    <t>ហួរ ស្រីហ៊ន់</t>
  </si>
  <si>
    <t>02 កុម្ភៈ 1987</t>
  </si>
  <si>
    <t>28704181361960ភ</t>
  </si>
  <si>
    <t>ផាន ស្រីលក្ខណ៍</t>
  </si>
  <si>
    <t>12 មិថុនា 1997</t>
  </si>
  <si>
    <t>29706160131309ត</t>
  </si>
  <si>
    <t>យ៉ិន រ៉ាដែត</t>
  </si>
  <si>
    <t>03 មេសា 1997</t>
  </si>
  <si>
    <t>29708181601321ថ</t>
  </si>
  <si>
    <t>ខុន ចាន់ធឿន</t>
  </si>
  <si>
    <t>08 កក្កដា 1980</t>
  </si>
  <si>
    <t>28005181387349ហ</t>
  </si>
  <si>
    <t>ហុង ចាន់ណា</t>
  </si>
  <si>
    <t>15 មិថុនា 1993</t>
  </si>
  <si>
    <t>29310181720504ដ</t>
  </si>
  <si>
    <t>ថេត ហ៊ន់</t>
  </si>
  <si>
    <t>10 សីហា 1990</t>
  </si>
  <si>
    <t>29010160338706ឍ</t>
  </si>
  <si>
    <t>ហឿន សុខគា</t>
  </si>
  <si>
    <t>31 ឩសាភា 1987</t>
  </si>
  <si>
    <t>28711181895517ឡ</t>
  </si>
  <si>
    <t>តុង សុភ័គ្រ</t>
  </si>
  <si>
    <t>02 ឩសភា 1984</t>
  </si>
  <si>
    <t>28412171023457ណ</t>
  </si>
  <si>
    <t>ស្រេន សគីរ៉ា</t>
  </si>
  <si>
    <t>12 មិនា 1993</t>
  </si>
  <si>
    <t>29311181895537ហ</t>
  </si>
  <si>
    <t>ថៃ ម៉ាឡា</t>
  </si>
  <si>
    <t>01 កុម្ភៈ 1978</t>
  </si>
  <si>
    <t>27811181895513ល</t>
  </si>
  <si>
    <t>យ៉ិន ចិន្តា</t>
  </si>
  <si>
    <t>12 កុម្ភៈ 2001</t>
  </si>
  <si>
    <t>20111181895524ត</t>
  </si>
  <si>
    <t>ឡេង សុខឃីម</t>
  </si>
  <si>
    <t>08 កញ្ញា 1988</t>
  </si>
  <si>
    <t>28811160428423ទ</t>
  </si>
  <si>
    <t>លាង ស្រីល័ក្ខ</t>
  </si>
  <si>
    <t>02 សីហា 1993</t>
  </si>
  <si>
    <t>29306160118072ឍ</t>
  </si>
  <si>
    <t>សុន គឿន</t>
  </si>
  <si>
    <t>12 ឩសភា​ 1988</t>
  </si>
  <si>
    <t>28811181897650អ</t>
  </si>
  <si>
    <t>ថូ សំរិត</t>
  </si>
  <si>
    <t>19 មករា 1984</t>
  </si>
  <si>
    <t>28411170983487ហ</t>
  </si>
  <si>
    <t>ខុន វង្សវិសាល</t>
  </si>
  <si>
    <t>ប</t>
  </si>
  <si>
    <t>16 មករា 2001</t>
  </si>
  <si>
    <t>10111181897636ប</t>
  </si>
  <si>
    <t>គ្រុយ សុខថា</t>
  </si>
  <si>
    <t>21 ឩសភា 1987</t>
  </si>
  <si>
    <t>28711181895548គ</t>
  </si>
  <si>
    <t>ឡី ហាំម៉ីទះ</t>
  </si>
  <si>
    <t>08 តុលា 1990</t>
  </si>
  <si>
    <t>29011181897639អ</t>
  </si>
  <si>
    <t>បូរ៉ា ផានិត</t>
  </si>
  <si>
    <t>29410160339751ធ</t>
  </si>
  <si>
    <t>ថេត ហៃ</t>
  </si>
  <si>
    <t>03 កក្កដា 1993</t>
  </si>
  <si>
    <t>29310160340343ឆ</t>
  </si>
  <si>
    <t>ឡុង បូលីន</t>
  </si>
  <si>
    <t>09 កញ្ញា 1983</t>
  </si>
  <si>
    <t>28311170980636ព</t>
  </si>
  <si>
    <t>វ៉ន សុខអ៊ីម</t>
  </si>
  <si>
    <t>30 វិច្ឆិកា 1988</t>
  </si>
  <si>
    <t>28811181897653គ</t>
  </si>
  <si>
    <t>ញាណ ទាង</t>
  </si>
  <si>
    <t>15 កញ្ញា​ 1989</t>
  </si>
  <si>
    <t>28910160342362ណ</t>
  </si>
  <si>
    <t>ស៊ិន ចំរើន</t>
  </si>
  <si>
    <t>08 មិថុនា 1982</t>
  </si>
  <si>
    <t>28205181385929ហ</t>
  </si>
  <si>
    <t>ស៊ន វណ្ណៈ</t>
  </si>
  <si>
    <t>07 សីហា 1976</t>
  </si>
  <si>
    <t>27610160340782ណ</t>
  </si>
  <si>
    <t>វឿន ដានី</t>
  </si>
  <si>
    <t>08 មករា 1989</t>
  </si>
  <si>
    <t>28901191956686ច</t>
  </si>
  <si>
    <t>រទ្ធី លីសេរីសត្យា</t>
  </si>
  <si>
    <t>20 មករា 1999</t>
  </si>
  <si>
    <t>ឌិន ឌីណា</t>
  </si>
  <si>
    <t>10 វិច្ឆិកា 1982</t>
  </si>
  <si>
    <t>លឹម ឌីណា</t>
  </si>
  <si>
    <t>01 មេសា 1986</t>
  </si>
  <si>
    <t>18610160367687ល</t>
  </si>
  <si>
    <t>ឡាយ វីរះ</t>
  </si>
  <si>
    <t>05 កញ្ញា 2000</t>
  </si>
  <si>
    <t>ដុំ តុលា</t>
  </si>
  <si>
    <t>11 មិនា 1989</t>
  </si>
  <si>
    <t>28908181543598ច</t>
  </si>
  <si>
    <t>ញ៉ សុម៉ុល</t>
  </si>
  <si>
    <t>06 ធ្នូ 1981</t>
  </si>
  <si>
    <t>28102191983184ម</t>
  </si>
  <si>
    <t>យ៉ុន ស្រីណាង</t>
  </si>
  <si>
    <t>08 តុលា 1987</t>
  </si>
  <si>
    <t>28710160339100ឈ</t>
  </si>
  <si>
    <t>ទាន់ សុគុណធី</t>
  </si>
  <si>
    <t>30 ធ្នូ 1985</t>
  </si>
  <si>
    <t>28507170849868ជ</t>
  </si>
  <si>
    <t>អ៊ីន សារុនពេជ្រ</t>
  </si>
  <si>
    <t>24 កញ្ញា​​ 1989</t>
  </si>
  <si>
    <t>28911170983048វ</t>
  </si>
  <si>
    <t>យ៉ាន់ ណារី</t>
  </si>
  <si>
    <t>07 មេសា 1986</t>
  </si>
  <si>
    <t>28610170933978ឡ</t>
  </si>
  <si>
    <t>គង់​ កូដា</t>
  </si>
  <si>
    <t>06 កក្កដា 2002</t>
  </si>
  <si>
    <t>20203192017969ធ</t>
  </si>
  <si>
    <t>ហួ ស៊ាងហៃ</t>
  </si>
  <si>
    <t>28903170675185ស</t>
  </si>
  <si>
    <t>យ៉ាន មូល</t>
  </si>
  <si>
    <t>17 មេសា 1995</t>
  </si>
  <si>
    <t>19510192210192ដ</t>
  </si>
  <si>
    <t>យ៉ាន មាំង</t>
  </si>
  <si>
    <t>13 ឩសភា​ 1996</t>
  </si>
  <si>
    <t>19603192015576ព</t>
  </si>
  <si>
    <t>ចាន់​ បូរ៉ា</t>
  </si>
  <si>
    <t>02 មករា 1990</t>
  </si>
  <si>
    <t>19003192015568ទ</t>
  </si>
  <si>
    <t>ហេង ទ្រ</t>
  </si>
  <si>
    <t>19 មិនា 1989</t>
  </si>
  <si>
    <t>សូ រ៉ាម៉ឺន</t>
  </si>
  <si>
    <t>09 តុលា 1987</t>
  </si>
  <si>
    <t>18710160342415ដ</t>
  </si>
  <si>
    <t>ព្រុំ ភារុំ</t>
  </si>
  <si>
    <t>20 មករា 1992</t>
  </si>
  <si>
    <t>រឿង ភារៈ</t>
  </si>
  <si>
    <t>05 មិនា 1992</t>
  </si>
  <si>
    <t>ថា សុខចាន់</t>
  </si>
  <si>
    <t>02 មិនា​ 1986</t>
  </si>
  <si>
    <t>28903202339358ម</t>
  </si>
  <si>
    <t>ម៉ៅ សុភារ៉ាន់</t>
  </si>
  <si>
    <t>02 វិច្ឆិកា 1987</t>
  </si>
  <si>
    <t>28710160339909យ</t>
  </si>
  <si>
    <t>ញ៉ សុភី</t>
  </si>
  <si>
    <t>05 មិថុនា 1979</t>
  </si>
  <si>
    <t>27909170912657អ</t>
  </si>
  <si>
    <t>លាង ស្រីឡា</t>
  </si>
  <si>
    <t>16 មិនា 1998</t>
  </si>
  <si>
    <t>29812192262708រ</t>
  </si>
  <si>
    <t>ដូ​ ចាន់ឌី</t>
  </si>
  <si>
    <t>25 ឩសភា 1977</t>
  </si>
  <si>
    <t>27701150001289ដ</t>
  </si>
  <si>
    <t>ជា ស៊ាងហ័ង</t>
  </si>
  <si>
    <t>21 កក្កដា 1994</t>
  </si>
  <si>
    <t>29402181275458យ</t>
  </si>
  <si>
    <t>ថុង សិទ្ធី</t>
  </si>
  <si>
    <t>30 ធ្នូ 1994</t>
  </si>
  <si>
    <t>29404181375076ម</t>
  </si>
  <si>
    <t>សុង សុខឃៀង</t>
  </si>
  <si>
    <t>05 វិច្ឆិកា 1981</t>
  </si>
  <si>
    <t>សែន សឺហាត</t>
  </si>
  <si>
    <t>25 វិច្ឆិកា 1987</t>
  </si>
  <si>
    <t>លឹម សុខចន្ថា</t>
  </si>
  <si>
    <t>13 សីហា 1980</t>
  </si>
  <si>
    <t>28001150000815ឡ</t>
  </si>
  <si>
    <t>ភិន ធារី</t>
  </si>
  <si>
    <t>30 មករា 1982</t>
  </si>
  <si>
    <t>28201150000834ខ</t>
  </si>
  <si>
    <t>ហុង ពុទ្ធាវី</t>
  </si>
  <si>
    <t>11 មិនា 1984</t>
  </si>
  <si>
    <t>28412171050435ដ</t>
  </si>
  <si>
    <t>បានបញ្ចប់ត្រឹមលេខរៀងទី 85 ឈ្មោះ ហុង ពុទ្ធាវី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</si>
  <si>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ថ្ងៃទី២១ ខែ០៤ ឆ្នាំ២០២០
ហត្ថលេខា និងត្រា
នាយកក្រុមហ៊ុន</t>
  </si>
  <si>
    <t>ពិនិត្យគុណភាព និង បង្ហើយការ</t>
  </si>
  <si>
    <t>ប្រធានក្រុមពិនិត្យគុណភាព និង​ បង្ហើយការ</t>
  </si>
  <si>
    <t>ប្រធានក្រុមតុកាត់</t>
  </si>
  <si>
    <t>បុគ្គលិកដេរ</t>
  </si>
  <si>
    <t>ប្រធានក្រុមដេរ</t>
  </si>
  <si>
    <t>ជំនួយការក្រុមដេរ</t>
  </si>
  <si>
    <t>ជំនួយការការិយាល័យ</t>
  </si>
  <si>
    <t>បុគ្គលិកតុកាត់</t>
  </si>
  <si>
    <t>បុគ្គលិកកាត់ឃ្លាំង</t>
  </si>
  <si>
    <t>ជំនួយការផលិតកម្ម</t>
  </si>
  <si>
    <t>ប្រធានបោកម៉ូត</t>
  </si>
  <si>
    <t>ប្រធានខាត់</t>
  </si>
  <si>
    <t>បុគ្គលិកកាន់ឡាស៊ែ</t>
  </si>
  <si>
    <t>បុគ្គលិកពិនិត្យ និង បង្ហើយការ</t>
  </si>
  <si>
    <t>បុគ្គលិកបោកម៉ូត</t>
  </si>
  <si>
    <t>ជាងម៉ាស៊ីន</t>
  </si>
  <si>
    <t>អ្នកបើកកង់បី</t>
  </si>
  <si>
    <t>មន្រ្តីត្រួតពិនិត្យផែនការផលិតកម្ម</t>
  </si>
  <si>
    <t>ប្រធានប្រតិបត្តិការ</t>
  </si>
  <si>
    <t>រដ្ឋបាល និង រៀបចំការដឹកជញ្ជូន</t>
  </si>
  <si>
    <t>បច្ចេកទេសបោកគក់</t>
  </si>
  <si>
    <t>អ្នកគ្រប់គ្រងផ្នែកអភិវឌ្ឍផលិតផល</t>
  </si>
  <si>
    <t>ប្រធានផលិតកម្ម</t>
  </si>
  <si>
    <t>មន្ត្រីរដ្ឋបាល និង ហិរញ្ញវត្ថុ</t>
  </si>
  <si>
    <t>250017242</t>
  </si>
  <si>
    <t>097 4589281</t>
  </si>
  <si>
    <t>050774023</t>
  </si>
  <si>
    <t>010 463110</t>
  </si>
  <si>
    <t>062141354</t>
  </si>
  <si>
    <t>088 7559042</t>
  </si>
  <si>
    <t>110402680</t>
  </si>
  <si>
    <t>010 327706</t>
  </si>
  <si>
    <t>062202660</t>
  </si>
  <si>
    <t>093 238108</t>
  </si>
  <si>
    <t>061915953</t>
  </si>
  <si>
    <t>086 732119</t>
  </si>
  <si>
    <t>061644880</t>
  </si>
  <si>
    <t>010 926386</t>
  </si>
  <si>
    <t>061383847</t>
  </si>
  <si>
    <t>097 3709685</t>
  </si>
  <si>
    <t>061713527</t>
  </si>
  <si>
    <t>098 534949</t>
  </si>
  <si>
    <t>061743708</t>
  </si>
  <si>
    <t>096 7564817</t>
  </si>
  <si>
    <t>061951601</t>
  </si>
  <si>
    <t>096 6187494</t>
  </si>
  <si>
    <t>061702620</t>
  </si>
  <si>
    <t>016 996609</t>
  </si>
  <si>
    <t>061891985</t>
  </si>
  <si>
    <t>069 500713</t>
  </si>
  <si>
    <t>061146370</t>
  </si>
  <si>
    <t>010 673108</t>
  </si>
  <si>
    <t>061662940</t>
  </si>
  <si>
    <t>097 7422998</t>
  </si>
  <si>
    <t>061915950</t>
  </si>
  <si>
    <t>097 5759423</t>
  </si>
  <si>
    <t>061731483</t>
  </si>
  <si>
    <t>096 9938919</t>
  </si>
  <si>
    <t>061630993</t>
  </si>
  <si>
    <t>096 9120405</t>
  </si>
  <si>
    <t>061892417</t>
  </si>
  <si>
    <t>096 8045129</t>
  </si>
  <si>
    <t>061915951</t>
  </si>
  <si>
    <t>010 350854</t>
  </si>
  <si>
    <t>061897581</t>
  </si>
  <si>
    <t>095 634884</t>
  </si>
  <si>
    <t>061951701</t>
  </si>
  <si>
    <t>096 2636008</t>
  </si>
  <si>
    <t>110259534</t>
  </si>
  <si>
    <t>097 2200300</t>
  </si>
  <si>
    <t>061646001</t>
  </si>
  <si>
    <t>096 8486472</t>
  </si>
  <si>
    <t>0</t>
  </si>
  <si>
    <t>097 2567974</t>
  </si>
  <si>
    <t>070129241</t>
  </si>
  <si>
    <t>088 9351651</t>
  </si>
  <si>
    <t>061897248</t>
  </si>
  <si>
    <t>088 6477613</t>
  </si>
  <si>
    <t>061966931</t>
  </si>
  <si>
    <t>086 857077</t>
  </si>
  <si>
    <t>061929748</t>
  </si>
  <si>
    <t>087 579349</t>
  </si>
  <si>
    <t>090514181</t>
  </si>
  <si>
    <t>016 436962</t>
  </si>
  <si>
    <t>061361362</t>
  </si>
  <si>
    <t>070 245898</t>
  </si>
  <si>
    <t>061926756</t>
  </si>
  <si>
    <t>069 789545</t>
  </si>
  <si>
    <t>062039612</t>
  </si>
  <si>
    <t>010 387245</t>
  </si>
  <si>
    <t>061877959</t>
  </si>
  <si>
    <t>088 3289354</t>
  </si>
  <si>
    <t>250064628</t>
  </si>
  <si>
    <t>088 7163630</t>
  </si>
  <si>
    <t>061930205</t>
  </si>
  <si>
    <t>089 962120</t>
  </si>
  <si>
    <t>061727351</t>
  </si>
  <si>
    <t>093 377481</t>
  </si>
  <si>
    <t>061954353</t>
  </si>
  <si>
    <t>077 311727</t>
  </si>
  <si>
    <t>062153881</t>
  </si>
  <si>
    <t>081 678784</t>
  </si>
  <si>
    <t>061721782</t>
  </si>
  <si>
    <t>097 8941497</t>
  </si>
  <si>
    <t>061765742</t>
  </si>
  <si>
    <t>088 2166469</t>
  </si>
  <si>
    <t>061588443</t>
  </si>
  <si>
    <t>096 5919996</t>
  </si>
  <si>
    <t>061417221</t>
  </si>
  <si>
    <t>069 871869</t>
  </si>
  <si>
    <t>062179958</t>
  </si>
  <si>
    <t>089 693647</t>
  </si>
  <si>
    <t>061776739</t>
  </si>
  <si>
    <t>096 2255811</t>
  </si>
  <si>
    <t>062050159</t>
  </si>
  <si>
    <t>071 3344526</t>
  </si>
  <si>
    <t>061965680</t>
  </si>
  <si>
    <t>071 2226142</t>
  </si>
  <si>
    <t>061878574</t>
  </si>
  <si>
    <t>088 4424601</t>
  </si>
  <si>
    <t>062074662</t>
  </si>
  <si>
    <t>096 8760241</t>
  </si>
  <si>
    <t>061882483</t>
  </si>
  <si>
    <t>097 7059537</t>
  </si>
  <si>
    <t>061976137</t>
  </si>
  <si>
    <t>088 2754843</t>
  </si>
  <si>
    <t>061791340</t>
  </si>
  <si>
    <t>069 801194</t>
  </si>
  <si>
    <t>061641851</t>
  </si>
  <si>
    <t>071 6466989</t>
  </si>
  <si>
    <t>062163976</t>
  </si>
  <si>
    <t>069 562404</t>
  </si>
  <si>
    <t>021176948</t>
  </si>
  <si>
    <t>086 796609</t>
  </si>
  <si>
    <t>062046457</t>
  </si>
  <si>
    <t>016 855923</t>
  </si>
  <si>
    <t>090851136</t>
  </si>
  <si>
    <t>016 749377</t>
  </si>
  <si>
    <t>011297595</t>
  </si>
  <si>
    <t>096 8768767</t>
  </si>
  <si>
    <t>061780274</t>
  </si>
  <si>
    <t>097 3598409</t>
  </si>
  <si>
    <t>061742368</t>
  </si>
  <si>
    <t>096 5981415</t>
  </si>
  <si>
    <t>062138130</t>
  </si>
  <si>
    <t>096 6445591</t>
  </si>
  <si>
    <t>062104919</t>
  </si>
  <si>
    <t>088 9190141</t>
  </si>
  <si>
    <t>250189868</t>
  </si>
  <si>
    <t>071 4853448</t>
  </si>
  <si>
    <t>061822374</t>
  </si>
  <si>
    <t>088 4555552</t>
  </si>
  <si>
    <t>070341719</t>
  </si>
  <si>
    <t>088 2561767</t>
  </si>
  <si>
    <t>061924057</t>
  </si>
  <si>
    <t>096 5345097</t>
  </si>
  <si>
    <t>061322948</t>
  </si>
  <si>
    <t>010 328208</t>
  </si>
  <si>
    <t>061467669</t>
  </si>
  <si>
    <t>097 4642104</t>
  </si>
  <si>
    <t>090623294</t>
  </si>
  <si>
    <t>097 6055305</t>
  </si>
  <si>
    <t>051245763</t>
  </si>
  <si>
    <t>087 766734</t>
  </si>
  <si>
    <t>061834883</t>
  </si>
  <si>
    <t>010 798124</t>
  </si>
  <si>
    <t>051610254</t>
  </si>
  <si>
    <t>010 349990</t>
  </si>
  <si>
    <t>061514393</t>
  </si>
  <si>
    <t>070 636033</t>
  </si>
  <si>
    <t>040264917</t>
  </si>
  <si>
    <t>097 2931002</t>
  </si>
  <si>
    <t>061761385</t>
  </si>
  <si>
    <t>015 309998</t>
  </si>
  <si>
    <t>061739236</t>
  </si>
  <si>
    <t>088 4962321</t>
  </si>
  <si>
    <t>250045526</t>
  </si>
  <si>
    <t>060 533071</t>
  </si>
  <si>
    <t>010624528</t>
  </si>
  <si>
    <t>098 265761</t>
  </si>
  <si>
    <t>062910028</t>
  </si>
  <si>
    <t>010 332658</t>
  </si>
  <si>
    <t>061616858</t>
  </si>
  <si>
    <t>093 640584</t>
  </si>
  <si>
    <t>010896070</t>
  </si>
  <si>
    <t>078 867373</t>
  </si>
  <si>
    <t>097 7423108</t>
  </si>
  <si>
    <t>010115192</t>
  </si>
  <si>
    <t>078 988852</t>
  </si>
  <si>
    <t>110045924</t>
  </si>
  <si>
    <t>096 3151500</t>
  </si>
  <si>
    <t>061631448</t>
  </si>
  <si>
    <t>077 749568</t>
  </si>
  <si>
    <t>19904202351206ឋ</t>
  </si>
  <si>
    <t>18202191992117ប</t>
  </si>
  <si>
    <t>10002191992110ឃ</t>
  </si>
  <si>
    <t>18904202351093ណ</t>
  </si>
  <si>
    <t>19202191992124ន</t>
  </si>
  <si>
    <t>19206192090039ធ</t>
  </si>
  <si>
    <t>28104202351762ដ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</si>
  <si>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</si>
  <si>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</si>
  <si>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</si>
  <si>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</si>
  <si>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</si>
  <si>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</si>
  <si>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</si>
  <si>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</si>
  <si>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</si>
  <si>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</si>
  <si>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កម្មករបរទេសព្យួរ</t>
  </si>
  <si>
    <t>កម្មករបរទេសស្រីព្យួរ</t>
  </si>
  <si>
    <t>កម្មករអនុញ្ញាតព្យួរខ្មែរ</t>
  </si>
  <si>
    <t>កម្មករអនុញ្ញាតព្យួរខ្មែរស្រី</t>
  </si>
  <si>
    <t>មានបញ្ហាឬគ្មាន NID</t>
  </si>
  <si>
    <t>មានបញ្ហាឬ 
គ្មានលេខទូរស័ព្ទ</t>
  </si>
  <si>
    <t>បញ្ហា២​ យ៉ាងតិច</t>
  </si>
  <si>
    <t>ផ្ទៀងផ្ទាត់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</si>
  <si>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</si>
  <si>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</si>
  <si>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</si>
  <si>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</si>
  <si>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</si>
  <si>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</si>
  <si>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</si>
  <si>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</si>
  <si>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</si>
  <si>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</si>
  <si>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</si>
  <si>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</si>
  <si>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</si>
  <si>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</si>
  <si>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</si>
  <si>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</si>
  <si>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0974589281</t>
  </si>
  <si>
    <t>010463110</t>
  </si>
  <si>
    <t>0887559042</t>
  </si>
  <si>
    <t>010327706</t>
  </si>
  <si>
    <t>093238108</t>
  </si>
  <si>
    <t>086732119</t>
  </si>
  <si>
    <t>010926386</t>
  </si>
  <si>
    <t>0973709685</t>
  </si>
  <si>
    <t>098534949</t>
  </si>
  <si>
    <t>0967564817</t>
  </si>
  <si>
    <t>0966187494</t>
  </si>
  <si>
    <t>016996609</t>
  </si>
  <si>
    <t>069500713</t>
  </si>
  <si>
    <t>010673108</t>
  </si>
  <si>
    <t>0977422998</t>
  </si>
  <si>
    <t>0975759423</t>
  </si>
  <si>
    <t>0969938919</t>
  </si>
  <si>
    <t>0969120405</t>
  </si>
  <si>
    <t>0968045129</t>
  </si>
  <si>
    <t>010350854</t>
  </si>
  <si>
    <t>095634884</t>
  </si>
  <si>
    <t>0962636008</t>
  </si>
  <si>
    <t>0972200300</t>
  </si>
  <si>
    <t>0968486472</t>
  </si>
  <si>
    <t>0972567974</t>
  </si>
  <si>
    <t>0889351651</t>
  </si>
  <si>
    <t>0886477613</t>
  </si>
  <si>
    <t>086857077</t>
  </si>
  <si>
    <t>087579349</t>
  </si>
  <si>
    <t>016436962</t>
  </si>
  <si>
    <t>070245898</t>
  </si>
  <si>
    <t>069789545</t>
  </si>
  <si>
    <t>010387245</t>
  </si>
  <si>
    <t>0883289354</t>
  </si>
  <si>
    <t>0887163630</t>
  </si>
  <si>
    <t>089962120</t>
  </si>
  <si>
    <t>093377481</t>
  </si>
  <si>
    <t>077311727</t>
  </si>
  <si>
    <t>081678784</t>
  </si>
  <si>
    <t>0978941497</t>
  </si>
  <si>
    <t>0882166469</t>
  </si>
  <si>
    <t>0965919996</t>
  </si>
  <si>
    <t>069871869</t>
  </si>
  <si>
    <t>089693647</t>
  </si>
  <si>
    <t>0962255811</t>
  </si>
  <si>
    <t>0713344526</t>
  </si>
  <si>
    <t>0712226142</t>
  </si>
  <si>
    <t>0884424601</t>
  </si>
  <si>
    <t>0968760241</t>
  </si>
  <si>
    <t>0977059537</t>
  </si>
  <si>
    <t>0882754843</t>
  </si>
  <si>
    <t>069801194</t>
  </si>
  <si>
    <t>0716466989</t>
  </si>
  <si>
    <t>069562404</t>
  </si>
  <si>
    <t>086796609</t>
  </si>
  <si>
    <t>016855923</t>
  </si>
  <si>
    <t>016749377</t>
  </si>
  <si>
    <t>0968768767</t>
  </si>
  <si>
    <t>0973598409</t>
  </si>
  <si>
    <t>0965981415</t>
  </si>
  <si>
    <t>0966445591</t>
  </si>
  <si>
    <t>0889190141</t>
  </si>
  <si>
    <t>0714853448</t>
  </si>
  <si>
    <t>0884555552</t>
  </si>
  <si>
    <t>0882561767</t>
  </si>
  <si>
    <t>0965345097</t>
  </si>
  <si>
    <t>010328208</t>
  </si>
  <si>
    <t>0974642104</t>
  </si>
  <si>
    <t>0976055305</t>
  </si>
  <si>
    <t>087766734</t>
  </si>
  <si>
    <t>010798124</t>
  </si>
  <si>
    <t>010349990</t>
  </si>
  <si>
    <t>070636033</t>
  </si>
  <si>
    <t>0972931002</t>
  </si>
  <si>
    <t>015309998</t>
  </si>
  <si>
    <t>0884962321</t>
  </si>
  <si>
    <t>060533071</t>
  </si>
  <si>
    <t>098265761</t>
  </si>
  <si>
    <t>010332658</t>
  </si>
  <si>
    <t>093640584</t>
  </si>
  <si>
    <t>078867373</t>
  </si>
  <si>
    <t>0977423108</t>
  </si>
  <si>
    <t>078988852</t>
  </si>
  <si>
    <t>0963151500</t>
  </si>
  <si>
    <t>077749568</t>
  </si>
  <si>
    <t>ល.រ ដើម</t>
  </si>
  <si>
    <t>ល.រ ថ្មី</t>
  </si>
  <si>
    <t xml:space="preserve">បានបញ្ចប់ត្រឹមលេខរៀងទី 83 ឈ្មោះ ហុង ពុទ្ធាវី (ស្រីសរុបចំនួន​ 71)
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</si>
  <si>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អោលែន ដេនីម (ខេមបូឌា) ខូអិលធីឌី (អោលែន ដេនីម (ខេមបូឌា) ខូអិលធីឌី)  សកម្មភាពអាជីវកម្ម  កាត់ដេរ</t>
    </r>
    <r>
      <rPr>
        <sz val="11"/>
        <rFont val="Khmer OS Battambang"/>
      </rPr>
      <t xml:space="preserve">
អាសយដ្ឋាន  ភូមិ តាមាង ឃុំ/សង្កាត់ កោះរកា ក្រុង/ស្រុក/ខណ្ឌ កំពង់សៀម រាជធានី/ខេត្ត កំពង់ចាម </t>
    </r>
  </si>
  <si>
    <t xml:space="preserve">រយៈពេលព្យួរកិច្ចសន្យាការងារ ២០ថ្ងៃ ចាប់ពីថ្ងៃទី២៨ ខែមេសា ឆ្នាំ២០២០ រហូតដល់ថ្ងៃទី១៧ ខែឧសភា ឆ្នាំ២០២០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</si>
</sst>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1"/>
      <color theme="1"/>
      <name val="Khmer OS Battambang"/>
    </font>
    <font>
      <sz val="11"/>
      <color theme="1"/>
      <name val="Khmer OS"/>
    </font>
    <font>
      <sz val="9"/>
      <color theme="1"/>
      <name val="Khmer OS"/>
    </font>
    <font>
      <sz val="11"/>
      <name val="Khmer OS"/>
    </font>
    <font>
      <sz val="9"/>
      <name val="Khmer OS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49" fontId="6" fillId="0" borderId="3" xfId="0" applyNumberFormat="1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49" fontId="7" fillId="0" borderId="3" xfId="0" applyNumberFormat="1" applyFont="1" applyBorder="1" applyAlignment="1" applyProtection="1">
      <alignment vertical="center"/>
      <protection locked="0"/>
    </xf>
    <xf numFmtId="49" fontId="6" fillId="0" borderId="3" xfId="0" applyNumberFormat="1" applyFont="1" applyBorder="1" applyAlignment="1" applyProtection="1">
      <alignment horizontal="left" vertical="center"/>
      <protection locked="0"/>
    </xf>
    <xf numFmtId="49" fontId="8" fillId="0" borderId="3" xfId="0" applyNumberFormat="1" applyFont="1" applyBorder="1" applyAlignment="1" applyProtection="1">
      <alignment vertical="center"/>
      <protection locked="0"/>
    </xf>
    <xf numFmtId="49" fontId="9" fillId="0" borderId="3" xfId="0" applyNumberFormat="1" applyFont="1" applyBorder="1" applyAlignment="1" applyProtection="1">
      <alignment vertical="center"/>
      <protection locked="0"/>
    </xf>
    <xf numFmtId="49" fontId="7" fillId="0" borderId="3" xfId="0" applyNumberFormat="1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12" fillId="4" borderId="8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7" borderId="8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0" fillId="0" borderId="7" xfId="0" applyBorder="1"/>
    <xf numFmtId="0" fontId="13" fillId="9" borderId="8" xfId="0" applyFont="1" applyFill="1" applyBorder="1" applyAlignment="1" applyProtection="1">
      <alignment horizontal="center" vertical="center" wrapText="1"/>
      <protection locked="0"/>
    </xf>
    <xf numFmtId="0" fontId="14" fillId="4" borderId="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 applyProtection="1">
      <alignment horizontal="center" vertical="center" wrapText="1"/>
      <protection locked="0"/>
    </xf>
    <xf numFmtId="0" fontId="16" fillId="10" borderId="11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9" fillId="9" borderId="3" xfId="0" applyFont="1" applyFill="1" applyBorder="1" applyAlignment="1" applyProtection="1">
      <alignment horizontal="center" vertical="center" wrapText="1"/>
    </xf>
    <xf numFmtId="0" fontId="14" fillId="4" borderId="13" xfId="0" applyFont="1" applyFill="1" applyBorder="1" applyAlignment="1">
      <alignment horizontal="center" vertical="center"/>
    </xf>
    <xf numFmtId="0" fontId="20" fillId="0" borderId="10" xfId="0" applyFont="1" applyBorder="1" applyAlignment="1">
      <alignment horizontal="right" vertical="center"/>
    </xf>
    <xf numFmtId="0" fontId="21" fillId="0" borderId="3" xfId="0" applyFont="1" applyBorder="1" applyAlignment="1">
      <alignment horizontal="right" vertical="center"/>
    </xf>
    <xf numFmtId="49" fontId="21" fillId="0" borderId="3" xfId="0" applyNumberFormat="1" applyFont="1" applyBorder="1" applyAlignment="1">
      <alignment horizontal="right" vertical="center"/>
    </xf>
    <xf numFmtId="0" fontId="20" fillId="0" borderId="3" xfId="0" applyFont="1" applyBorder="1" applyAlignment="1">
      <alignment horizontal="right" vertical="center"/>
    </xf>
    <xf numFmtId="0" fontId="22" fillId="4" borderId="3" xfId="0" applyFont="1" applyFill="1" applyBorder="1" applyAlignment="1">
      <alignment horizontal="right" vertical="center"/>
    </xf>
    <xf numFmtId="49" fontId="23" fillId="0" borderId="3" xfId="0" applyNumberFormat="1" applyFont="1" applyFill="1" applyBorder="1" applyAlignment="1">
      <alignment horizontal="center" vertical="center" shrinkToFit="1"/>
    </xf>
    <xf numFmtId="0" fontId="20" fillId="0" borderId="3" xfId="0" applyFont="1" applyBorder="1" applyAlignment="1">
      <alignment vertical="center"/>
    </xf>
    <xf numFmtId="0" fontId="22" fillId="3" borderId="12" xfId="0" applyFont="1" applyFill="1" applyBorder="1" applyAlignment="1">
      <alignment horizontal="right" vertical="center"/>
    </xf>
    <xf numFmtId="0" fontId="0" fillId="0" borderId="12" xfId="0" applyBorder="1"/>
    <xf numFmtId="0" fontId="24" fillId="0" borderId="12" xfId="0" applyFont="1" applyBorder="1"/>
    <xf numFmtId="0" fontId="0" fillId="0" borderId="0" xfId="0"/>
    <xf numFmtId="0" fontId="0" fillId="3" borderId="0" xfId="0" applyFill="1"/>
    <xf numFmtId="49" fontId="17" fillId="10" borderId="11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 wrapText="1"/>
    </xf>
    <xf numFmtId="49" fontId="1" fillId="0" borderId="18" xfId="0" applyNumberFormat="1" applyFont="1" applyBorder="1" applyAlignment="1" applyProtection="1">
      <alignment horizontal="center" vertical="center" wrapText="1"/>
    </xf>
    <xf numFmtId="49" fontId="1" fillId="0" borderId="18" xfId="0" applyNumberFormat="1" applyFont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49" fontId="5" fillId="0" borderId="5" xfId="0" applyNumberFormat="1" applyFont="1" applyBorder="1" applyAlignment="1" applyProtection="1">
      <alignment horizontal="center" vertical="center"/>
    </xf>
    <xf numFmtId="49" fontId="0" fillId="0" borderId="5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49" fontId="5" fillId="0" borderId="3" xfId="0" applyNumberFormat="1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49" fontId="26" fillId="0" borderId="3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left" vertical="center" wrapText="1"/>
      <protection locked="0"/>
    </xf>
    <xf numFmtId="0" fontId="10" fillId="2" borderId="7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zoomScale="80" zoomScaleNormal="80" workbookViewId="0">
      <selection activeCell="A88" sqref="A88:I89"/>
    </sheetView>
  </sheetViews>
  <sheetFormatPr defaultRowHeight="23.25" x14ac:dyDescent="0.65"/>
  <cols>
    <col min="1" max="1" width="6" customWidth="1"/>
    <col min="2" max="2" width="16" customWidth="1"/>
    <col min="3" max="3" width="4" customWidth="1"/>
    <col min="4" max="4" width="14.125" customWidth="1"/>
    <col min="5" max="5" width="17" customWidth="1"/>
    <col min="6" max="6" width="25" customWidth="1"/>
    <col min="7" max="8" width="17" customWidth="1"/>
    <col min="9" max="9" width="15" customWidth="1"/>
  </cols>
  <sheetData>
    <row r="1" spans="1:9" ht="160.15" customHeight="1" x14ac:dyDescent="0.65">
      <c r="A1" s="79" t="s">
        <v>0</v>
      </c>
      <c r="B1" s="80"/>
      <c r="C1" s="80"/>
      <c r="D1" s="80"/>
      <c r="E1" s="81"/>
      <c r="F1" s="81"/>
      <c r="G1" s="81"/>
      <c r="H1" s="81"/>
      <c r="I1" s="80"/>
    </row>
    <row r="2" spans="1:9" ht="70.150000000000006" customHeight="1" x14ac:dyDescent="0.65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</row>
    <row r="3" spans="1:9" ht="60" customHeight="1" x14ac:dyDescent="0.65">
      <c r="A3" s="2">
        <v>1</v>
      </c>
      <c r="B3" s="2" t="s">
        <v>10</v>
      </c>
      <c r="C3" s="2" t="s">
        <v>11</v>
      </c>
      <c r="D3" s="2" t="s">
        <v>12</v>
      </c>
      <c r="E3" s="6" t="s">
        <v>258</v>
      </c>
      <c r="F3" s="4" t="s">
        <v>13</v>
      </c>
      <c r="G3" s="10" t="s">
        <v>282</v>
      </c>
      <c r="H3" s="11" t="s">
        <v>283</v>
      </c>
      <c r="I3" s="2"/>
    </row>
    <row r="4" spans="1:9" ht="60" customHeight="1" x14ac:dyDescent="0.65">
      <c r="A4" s="2">
        <v>2</v>
      </c>
      <c r="B4" s="2" t="s">
        <v>14</v>
      </c>
      <c r="C4" s="2" t="s">
        <v>11</v>
      </c>
      <c r="D4" s="2" t="s">
        <v>15</v>
      </c>
      <c r="E4" s="6" t="s">
        <v>259</v>
      </c>
      <c r="F4" s="4" t="s">
        <v>16</v>
      </c>
      <c r="G4" s="10" t="s">
        <v>284</v>
      </c>
      <c r="H4" s="11" t="s">
        <v>285</v>
      </c>
      <c r="I4" s="2"/>
    </row>
    <row r="5" spans="1:9" ht="60" customHeight="1" x14ac:dyDescent="0.65">
      <c r="A5" s="2">
        <v>3</v>
      </c>
      <c r="B5" s="2" t="s">
        <v>17</v>
      </c>
      <c r="C5" s="2" t="s">
        <v>11</v>
      </c>
      <c r="D5" s="2" t="s">
        <v>18</v>
      </c>
      <c r="E5" s="7" t="s">
        <v>260</v>
      </c>
      <c r="F5" s="4" t="s">
        <v>19</v>
      </c>
      <c r="G5" s="12" t="s">
        <v>286</v>
      </c>
      <c r="H5" s="11" t="s">
        <v>287</v>
      </c>
      <c r="I5" s="2"/>
    </row>
    <row r="6" spans="1:9" ht="60" customHeight="1" x14ac:dyDescent="0.65">
      <c r="A6" s="2">
        <v>4</v>
      </c>
      <c r="B6" s="2" t="s">
        <v>20</v>
      </c>
      <c r="C6" s="2" t="s">
        <v>11</v>
      </c>
      <c r="D6" s="2" t="s">
        <v>21</v>
      </c>
      <c r="E6" s="6" t="s">
        <v>258</v>
      </c>
      <c r="F6" s="4" t="s">
        <v>22</v>
      </c>
      <c r="G6" s="10" t="s">
        <v>288</v>
      </c>
      <c r="H6" s="11" t="s">
        <v>289</v>
      </c>
      <c r="I6" s="2"/>
    </row>
    <row r="7" spans="1:9" ht="60" customHeight="1" x14ac:dyDescent="0.65">
      <c r="A7" s="2">
        <v>5</v>
      </c>
      <c r="B7" s="2" t="s">
        <v>23</v>
      </c>
      <c r="C7" s="2" t="s">
        <v>11</v>
      </c>
      <c r="D7" s="2" t="s">
        <v>24</v>
      </c>
      <c r="E7" s="6" t="s">
        <v>258</v>
      </c>
      <c r="F7" s="4" t="s">
        <v>25</v>
      </c>
      <c r="G7" s="10" t="s">
        <v>290</v>
      </c>
      <c r="H7" s="11" t="s">
        <v>291</v>
      </c>
      <c r="I7" s="2"/>
    </row>
    <row r="8" spans="1:9" ht="60" customHeight="1" x14ac:dyDescent="0.65">
      <c r="A8" s="2">
        <v>6</v>
      </c>
      <c r="B8" s="2" t="s">
        <v>26</v>
      </c>
      <c r="C8" s="2" t="s">
        <v>11</v>
      </c>
      <c r="D8" s="2" t="s">
        <v>27</v>
      </c>
      <c r="E8" s="6" t="s">
        <v>261</v>
      </c>
      <c r="F8" s="4" t="s">
        <v>28</v>
      </c>
      <c r="G8" s="10" t="s">
        <v>292</v>
      </c>
      <c r="H8" s="11" t="s">
        <v>293</v>
      </c>
      <c r="I8" s="2"/>
    </row>
    <row r="9" spans="1:9" ht="60" customHeight="1" x14ac:dyDescent="0.65">
      <c r="A9" s="2">
        <v>7</v>
      </c>
      <c r="B9" s="2" t="s">
        <v>29</v>
      </c>
      <c r="C9" s="2" t="s">
        <v>11</v>
      </c>
      <c r="D9" s="2" t="s">
        <v>30</v>
      </c>
      <c r="E9" s="6" t="s">
        <v>262</v>
      </c>
      <c r="F9" s="4" t="s">
        <v>31</v>
      </c>
      <c r="G9" s="10" t="s">
        <v>294</v>
      </c>
      <c r="H9" s="11" t="s">
        <v>295</v>
      </c>
      <c r="I9" s="2"/>
    </row>
    <row r="10" spans="1:9" ht="60" customHeight="1" x14ac:dyDescent="0.65">
      <c r="A10" s="2">
        <v>8</v>
      </c>
      <c r="B10" s="2" t="s">
        <v>32</v>
      </c>
      <c r="C10" s="2" t="s">
        <v>11</v>
      </c>
      <c r="D10" s="2" t="s">
        <v>33</v>
      </c>
      <c r="E10" s="6" t="s">
        <v>261</v>
      </c>
      <c r="F10" s="4" t="s">
        <v>34</v>
      </c>
      <c r="G10" s="10" t="s">
        <v>296</v>
      </c>
      <c r="H10" s="11" t="s">
        <v>297</v>
      </c>
      <c r="I10" s="2"/>
    </row>
    <row r="11" spans="1:9" ht="60" customHeight="1" x14ac:dyDescent="0.65">
      <c r="A11" s="2">
        <v>9</v>
      </c>
      <c r="B11" s="2" t="s">
        <v>35</v>
      </c>
      <c r="C11" s="2" t="s">
        <v>11</v>
      </c>
      <c r="D11" s="2" t="s">
        <v>36</v>
      </c>
      <c r="E11" s="7" t="s">
        <v>263</v>
      </c>
      <c r="F11" s="4" t="s">
        <v>37</v>
      </c>
      <c r="G11" s="12" t="s">
        <v>298</v>
      </c>
      <c r="H11" s="11" t="s">
        <v>299</v>
      </c>
      <c r="I11" s="2"/>
    </row>
    <row r="12" spans="1:9" ht="60" customHeight="1" x14ac:dyDescent="0.65">
      <c r="A12" s="2">
        <v>10</v>
      </c>
      <c r="B12" s="2" t="s">
        <v>38</v>
      </c>
      <c r="C12" s="2" t="s">
        <v>11</v>
      </c>
      <c r="D12" s="2" t="s">
        <v>39</v>
      </c>
      <c r="E12" s="6" t="s">
        <v>261</v>
      </c>
      <c r="F12" s="4" t="s">
        <v>40</v>
      </c>
      <c r="G12" s="10" t="s">
        <v>300</v>
      </c>
      <c r="H12" s="11" t="s">
        <v>301</v>
      </c>
      <c r="I12" s="2"/>
    </row>
    <row r="13" spans="1:9" ht="60" customHeight="1" x14ac:dyDescent="0.65">
      <c r="A13" s="2">
        <v>11</v>
      </c>
      <c r="B13" s="2" t="s">
        <v>41</v>
      </c>
      <c r="C13" s="2" t="s">
        <v>11</v>
      </c>
      <c r="D13" s="2" t="s">
        <v>42</v>
      </c>
      <c r="E13" s="6" t="s">
        <v>261</v>
      </c>
      <c r="F13" s="4" t="s">
        <v>43</v>
      </c>
      <c r="G13" s="10" t="s">
        <v>302</v>
      </c>
      <c r="H13" s="11" t="s">
        <v>303</v>
      </c>
      <c r="I13" s="2"/>
    </row>
    <row r="14" spans="1:9" ht="60" customHeight="1" x14ac:dyDescent="0.65">
      <c r="A14" s="2">
        <v>12</v>
      </c>
      <c r="B14" s="2" t="s">
        <v>44</v>
      </c>
      <c r="C14" s="2" t="s">
        <v>11</v>
      </c>
      <c r="D14" s="2" t="s">
        <v>45</v>
      </c>
      <c r="E14" s="6" t="s">
        <v>261</v>
      </c>
      <c r="F14" s="4" t="s">
        <v>46</v>
      </c>
      <c r="G14" s="10" t="s">
        <v>304</v>
      </c>
      <c r="H14" s="11" t="s">
        <v>305</v>
      </c>
      <c r="I14" s="2"/>
    </row>
    <row r="15" spans="1:9" ht="60" customHeight="1" x14ac:dyDescent="0.65">
      <c r="A15" s="2">
        <v>13</v>
      </c>
      <c r="B15" s="2" t="s">
        <v>47</v>
      </c>
      <c r="C15" s="2" t="s">
        <v>11</v>
      </c>
      <c r="D15" s="2" t="s">
        <v>48</v>
      </c>
      <c r="E15" s="6" t="s">
        <v>261</v>
      </c>
      <c r="F15" s="4" t="s">
        <v>49</v>
      </c>
      <c r="G15" s="10" t="s">
        <v>306</v>
      </c>
      <c r="H15" s="11" t="s">
        <v>307</v>
      </c>
      <c r="I15" s="2"/>
    </row>
    <row r="16" spans="1:9" ht="60" customHeight="1" x14ac:dyDescent="0.65">
      <c r="A16" s="2">
        <v>14</v>
      </c>
      <c r="B16" s="2" t="s">
        <v>50</v>
      </c>
      <c r="C16" s="2" t="s">
        <v>11</v>
      </c>
      <c r="D16" s="2" t="s">
        <v>51</v>
      </c>
      <c r="E16" s="6" t="s">
        <v>261</v>
      </c>
      <c r="F16" s="4" t="s">
        <v>52</v>
      </c>
      <c r="G16" s="10" t="s">
        <v>308</v>
      </c>
      <c r="H16" s="11" t="s">
        <v>309</v>
      </c>
      <c r="I16" s="2"/>
    </row>
    <row r="17" spans="1:9" ht="60" customHeight="1" x14ac:dyDescent="0.65">
      <c r="A17" s="2">
        <v>15</v>
      </c>
      <c r="B17" s="2" t="s">
        <v>53</v>
      </c>
      <c r="C17" s="2" t="s">
        <v>11</v>
      </c>
      <c r="D17" s="2" t="s">
        <v>54</v>
      </c>
      <c r="E17" s="6" t="s">
        <v>258</v>
      </c>
      <c r="F17" s="4" t="s">
        <v>55</v>
      </c>
      <c r="G17" s="10" t="s">
        <v>310</v>
      </c>
      <c r="H17" s="11" t="s">
        <v>311</v>
      </c>
      <c r="I17" s="2"/>
    </row>
    <row r="18" spans="1:9" ht="60" customHeight="1" x14ac:dyDescent="0.65">
      <c r="A18" s="2">
        <v>16</v>
      </c>
      <c r="B18" s="2" t="s">
        <v>56</v>
      </c>
      <c r="C18" s="2" t="s">
        <v>11</v>
      </c>
      <c r="D18" s="2" t="s">
        <v>57</v>
      </c>
      <c r="E18" s="6" t="s">
        <v>261</v>
      </c>
      <c r="F18" s="4" t="s">
        <v>58</v>
      </c>
      <c r="G18" s="10" t="s">
        <v>312</v>
      </c>
      <c r="H18" s="11" t="s">
        <v>313</v>
      </c>
      <c r="I18" s="2"/>
    </row>
    <row r="19" spans="1:9" ht="60" customHeight="1" x14ac:dyDescent="0.65">
      <c r="A19" s="2">
        <v>17</v>
      </c>
      <c r="B19" s="2" t="s">
        <v>59</v>
      </c>
      <c r="C19" s="2" t="s">
        <v>11</v>
      </c>
      <c r="D19" s="2" t="s">
        <v>60</v>
      </c>
      <c r="E19" s="6" t="s">
        <v>261</v>
      </c>
      <c r="F19" s="4" t="s">
        <v>61</v>
      </c>
      <c r="G19" s="10" t="s">
        <v>314</v>
      </c>
      <c r="H19" s="11" t="s">
        <v>315</v>
      </c>
      <c r="I19" s="2"/>
    </row>
    <row r="20" spans="1:9" ht="60" customHeight="1" x14ac:dyDescent="0.65">
      <c r="A20" s="2">
        <v>18</v>
      </c>
      <c r="B20" s="2" t="s">
        <v>62</v>
      </c>
      <c r="C20" s="2" t="s">
        <v>11</v>
      </c>
      <c r="D20" s="2" t="s">
        <v>63</v>
      </c>
      <c r="E20" s="6" t="s">
        <v>258</v>
      </c>
      <c r="F20" s="4" t="s">
        <v>64</v>
      </c>
      <c r="G20" s="10" t="s">
        <v>316</v>
      </c>
      <c r="H20" s="11" t="s">
        <v>317</v>
      </c>
      <c r="I20" s="2"/>
    </row>
    <row r="21" spans="1:9" ht="60" customHeight="1" x14ac:dyDescent="0.65">
      <c r="A21" s="2">
        <v>19</v>
      </c>
      <c r="B21" s="2" t="s">
        <v>65</v>
      </c>
      <c r="C21" s="2" t="s">
        <v>11</v>
      </c>
      <c r="D21" s="2" t="s">
        <v>66</v>
      </c>
      <c r="E21" s="6" t="s">
        <v>261</v>
      </c>
      <c r="F21" s="4" t="s">
        <v>67</v>
      </c>
      <c r="G21" s="10" t="s">
        <v>318</v>
      </c>
      <c r="H21" s="11" t="s">
        <v>319</v>
      </c>
      <c r="I21" s="2"/>
    </row>
    <row r="22" spans="1:9" ht="60" customHeight="1" x14ac:dyDescent="0.65">
      <c r="A22" s="2">
        <v>20</v>
      </c>
      <c r="B22" s="2" t="s">
        <v>68</v>
      </c>
      <c r="C22" s="2" t="s">
        <v>11</v>
      </c>
      <c r="D22" s="2" t="s">
        <v>69</v>
      </c>
      <c r="E22" s="6" t="s">
        <v>261</v>
      </c>
      <c r="F22" s="4" t="s">
        <v>70</v>
      </c>
      <c r="G22" s="10" t="s">
        <v>320</v>
      </c>
      <c r="H22" s="11" t="s">
        <v>321</v>
      </c>
      <c r="I22" s="2"/>
    </row>
    <row r="23" spans="1:9" ht="60" customHeight="1" x14ac:dyDescent="0.65">
      <c r="A23" s="2">
        <v>21</v>
      </c>
      <c r="B23" s="2" t="s">
        <v>71</v>
      </c>
      <c r="C23" s="2" t="s">
        <v>11</v>
      </c>
      <c r="D23" s="2" t="s">
        <v>72</v>
      </c>
      <c r="E23" s="6" t="s">
        <v>261</v>
      </c>
      <c r="F23" s="4" t="s">
        <v>73</v>
      </c>
      <c r="G23" s="10" t="s">
        <v>322</v>
      </c>
      <c r="H23" s="11" t="s">
        <v>323</v>
      </c>
      <c r="I23" s="2"/>
    </row>
    <row r="24" spans="1:9" ht="60" customHeight="1" x14ac:dyDescent="0.65">
      <c r="A24" s="2">
        <v>22</v>
      </c>
      <c r="B24" s="2" t="s">
        <v>74</v>
      </c>
      <c r="C24" s="2" t="s">
        <v>11</v>
      </c>
      <c r="D24" s="2" t="s">
        <v>75</v>
      </c>
      <c r="E24" s="6" t="s">
        <v>258</v>
      </c>
      <c r="F24" s="4" t="s">
        <v>76</v>
      </c>
      <c r="G24" s="10" t="s">
        <v>324</v>
      </c>
      <c r="H24" s="11" t="s">
        <v>325</v>
      </c>
      <c r="I24" s="2"/>
    </row>
    <row r="25" spans="1:9" ht="60" customHeight="1" x14ac:dyDescent="0.65">
      <c r="A25" s="2">
        <v>23</v>
      </c>
      <c r="B25" s="2" t="s">
        <v>77</v>
      </c>
      <c r="C25" s="2" t="s">
        <v>11</v>
      </c>
      <c r="D25" s="2" t="s">
        <v>78</v>
      </c>
      <c r="E25" s="6" t="s">
        <v>258</v>
      </c>
      <c r="F25" s="4" t="s">
        <v>79</v>
      </c>
      <c r="G25" s="10" t="s">
        <v>326</v>
      </c>
      <c r="H25" s="11" t="s">
        <v>327</v>
      </c>
      <c r="I25" s="2"/>
    </row>
    <row r="26" spans="1:9" ht="60" customHeight="1" x14ac:dyDescent="0.65">
      <c r="A26" s="2">
        <v>24</v>
      </c>
      <c r="B26" s="2" t="s">
        <v>80</v>
      </c>
      <c r="C26" s="2" t="s">
        <v>11</v>
      </c>
      <c r="D26" s="2" t="s">
        <v>81</v>
      </c>
      <c r="E26" s="6" t="s">
        <v>261</v>
      </c>
      <c r="F26" s="4" t="s">
        <v>82</v>
      </c>
      <c r="G26" s="10" t="s">
        <v>328</v>
      </c>
      <c r="H26" s="11" t="s">
        <v>329</v>
      </c>
      <c r="I26" s="2"/>
    </row>
    <row r="27" spans="1:9" ht="60" customHeight="1" x14ac:dyDescent="0.65">
      <c r="A27" s="2">
        <v>25</v>
      </c>
      <c r="B27" s="2" t="s">
        <v>83</v>
      </c>
      <c r="C27" s="2" t="s">
        <v>11</v>
      </c>
      <c r="D27" s="2" t="s">
        <v>84</v>
      </c>
      <c r="E27" s="6" t="s">
        <v>258</v>
      </c>
      <c r="F27" s="4">
        <v>0</v>
      </c>
      <c r="G27" s="13" t="s">
        <v>330</v>
      </c>
      <c r="H27" s="11" t="s">
        <v>331</v>
      </c>
      <c r="I27" s="2"/>
    </row>
    <row r="28" spans="1:9" ht="60" customHeight="1" x14ac:dyDescent="0.65">
      <c r="A28" s="2">
        <v>26</v>
      </c>
      <c r="B28" s="2" t="s">
        <v>85</v>
      </c>
      <c r="C28" s="2" t="s">
        <v>11</v>
      </c>
      <c r="D28" s="2" t="s">
        <v>86</v>
      </c>
      <c r="E28" s="6" t="s">
        <v>261</v>
      </c>
      <c r="F28" s="4" t="s">
        <v>87</v>
      </c>
      <c r="G28" s="10" t="s">
        <v>332</v>
      </c>
      <c r="H28" s="11" t="s">
        <v>333</v>
      </c>
      <c r="I28" s="2"/>
    </row>
    <row r="29" spans="1:9" ht="60" customHeight="1" x14ac:dyDescent="0.65">
      <c r="A29" s="2">
        <v>27</v>
      </c>
      <c r="B29" s="2" t="s">
        <v>88</v>
      </c>
      <c r="C29" s="2" t="s">
        <v>11</v>
      </c>
      <c r="D29" s="2" t="s">
        <v>89</v>
      </c>
      <c r="E29" s="6" t="s">
        <v>264</v>
      </c>
      <c r="F29" s="4" t="s">
        <v>90</v>
      </c>
      <c r="G29" s="10" t="s">
        <v>334</v>
      </c>
      <c r="H29" s="11" t="s">
        <v>335</v>
      </c>
      <c r="I29" s="2"/>
    </row>
    <row r="30" spans="1:9" ht="60" customHeight="1" x14ac:dyDescent="0.65">
      <c r="A30" s="2">
        <v>28</v>
      </c>
      <c r="B30" s="2" t="s">
        <v>91</v>
      </c>
      <c r="C30" s="2" t="s">
        <v>11</v>
      </c>
      <c r="D30" s="2" t="s">
        <v>92</v>
      </c>
      <c r="E30" s="6" t="s">
        <v>261</v>
      </c>
      <c r="F30" s="4" t="s">
        <v>93</v>
      </c>
      <c r="G30" s="10" t="s">
        <v>336</v>
      </c>
      <c r="H30" s="11" t="s">
        <v>337</v>
      </c>
      <c r="I30" s="2"/>
    </row>
    <row r="31" spans="1:9" ht="60" customHeight="1" x14ac:dyDescent="0.65">
      <c r="A31" s="2">
        <v>29</v>
      </c>
      <c r="B31" s="2" t="s">
        <v>94</v>
      </c>
      <c r="C31" s="2" t="s">
        <v>11</v>
      </c>
      <c r="D31" s="2" t="s">
        <v>95</v>
      </c>
      <c r="E31" s="6" t="s">
        <v>261</v>
      </c>
      <c r="F31" s="4" t="s">
        <v>96</v>
      </c>
      <c r="G31" s="10" t="s">
        <v>338</v>
      </c>
      <c r="H31" s="11" t="s">
        <v>339</v>
      </c>
      <c r="I31" s="2"/>
    </row>
    <row r="32" spans="1:9" ht="60" customHeight="1" x14ac:dyDescent="0.65">
      <c r="A32" s="2">
        <v>30</v>
      </c>
      <c r="B32" s="2" t="s">
        <v>97</v>
      </c>
      <c r="C32" s="2" t="s">
        <v>11</v>
      </c>
      <c r="D32" s="2" t="s">
        <v>98</v>
      </c>
      <c r="E32" s="6" t="s">
        <v>258</v>
      </c>
      <c r="F32" s="4" t="s">
        <v>99</v>
      </c>
      <c r="G32" s="10" t="s">
        <v>340</v>
      </c>
      <c r="H32" s="11" t="s">
        <v>341</v>
      </c>
      <c r="I32" s="2"/>
    </row>
    <row r="33" spans="1:9" ht="60" customHeight="1" x14ac:dyDescent="0.65">
      <c r="A33" s="2">
        <v>31</v>
      </c>
      <c r="B33" s="2" t="s">
        <v>100</v>
      </c>
      <c r="C33" s="2" t="s">
        <v>11</v>
      </c>
      <c r="D33" s="2" t="s">
        <v>101</v>
      </c>
      <c r="E33" s="6" t="s">
        <v>261</v>
      </c>
      <c r="F33" s="4" t="s">
        <v>102</v>
      </c>
      <c r="G33" s="10" t="s">
        <v>342</v>
      </c>
      <c r="H33" s="11" t="s">
        <v>343</v>
      </c>
      <c r="I33" s="2"/>
    </row>
    <row r="34" spans="1:9" ht="60" customHeight="1" x14ac:dyDescent="0.65">
      <c r="A34" s="2">
        <v>32</v>
      </c>
      <c r="B34" s="2" t="s">
        <v>103</v>
      </c>
      <c r="C34" s="2" t="s">
        <v>11</v>
      </c>
      <c r="D34" s="2" t="s">
        <v>104</v>
      </c>
      <c r="E34" s="6" t="s">
        <v>261</v>
      </c>
      <c r="F34" s="4" t="s">
        <v>105</v>
      </c>
      <c r="G34" s="10" t="s">
        <v>344</v>
      </c>
      <c r="H34" s="11" t="s">
        <v>345</v>
      </c>
      <c r="I34" s="2"/>
    </row>
    <row r="35" spans="1:9" ht="60" customHeight="1" x14ac:dyDescent="0.65">
      <c r="A35" s="2">
        <v>33</v>
      </c>
      <c r="B35" s="2" t="s">
        <v>106</v>
      </c>
      <c r="C35" s="2" t="s">
        <v>11</v>
      </c>
      <c r="D35" s="2" t="s">
        <v>107</v>
      </c>
      <c r="E35" s="6" t="s">
        <v>258</v>
      </c>
      <c r="F35" s="4" t="s">
        <v>108</v>
      </c>
      <c r="G35" s="14" t="s">
        <v>346</v>
      </c>
      <c r="H35" s="11" t="s">
        <v>347</v>
      </c>
      <c r="I35" s="2"/>
    </row>
    <row r="36" spans="1:9" ht="60" customHeight="1" x14ac:dyDescent="0.65">
      <c r="A36" s="2">
        <v>34</v>
      </c>
      <c r="B36" s="2" t="s">
        <v>109</v>
      </c>
      <c r="C36" s="2" t="s">
        <v>11</v>
      </c>
      <c r="D36" s="2" t="s">
        <v>110</v>
      </c>
      <c r="E36" s="6" t="s">
        <v>261</v>
      </c>
      <c r="F36" s="4" t="s">
        <v>111</v>
      </c>
      <c r="G36" s="14" t="s">
        <v>348</v>
      </c>
      <c r="H36" s="11" t="s">
        <v>349</v>
      </c>
      <c r="I36" s="2"/>
    </row>
    <row r="37" spans="1:9" ht="60" customHeight="1" x14ac:dyDescent="0.65">
      <c r="A37" s="2">
        <v>35</v>
      </c>
      <c r="B37" s="2" t="s">
        <v>112</v>
      </c>
      <c r="C37" s="2" t="s">
        <v>11</v>
      </c>
      <c r="D37" s="2" t="s">
        <v>113</v>
      </c>
      <c r="E37" s="6" t="s">
        <v>261</v>
      </c>
      <c r="F37" s="4" t="s">
        <v>114</v>
      </c>
      <c r="G37" s="14" t="s">
        <v>350</v>
      </c>
      <c r="H37" s="11" t="s">
        <v>351</v>
      </c>
      <c r="I37" s="2"/>
    </row>
    <row r="38" spans="1:9" ht="60" customHeight="1" x14ac:dyDescent="0.65">
      <c r="A38" s="2">
        <v>36</v>
      </c>
      <c r="B38" s="2" t="s">
        <v>115</v>
      </c>
      <c r="C38" s="2" t="s">
        <v>11</v>
      </c>
      <c r="D38" s="2" t="s">
        <v>116</v>
      </c>
      <c r="E38" s="6" t="s">
        <v>261</v>
      </c>
      <c r="F38" s="4" t="s">
        <v>117</v>
      </c>
      <c r="G38" s="14" t="s">
        <v>352</v>
      </c>
      <c r="H38" s="11" t="s">
        <v>353</v>
      </c>
      <c r="I38" s="2"/>
    </row>
    <row r="39" spans="1:9" ht="60" customHeight="1" x14ac:dyDescent="0.65">
      <c r="A39" s="2">
        <v>37</v>
      </c>
      <c r="B39" s="2" t="s">
        <v>118</v>
      </c>
      <c r="C39" s="2" t="s">
        <v>11</v>
      </c>
      <c r="D39" s="2" t="s">
        <v>119</v>
      </c>
      <c r="E39" s="6" t="s">
        <v>261</v>
      </c>
      <c r="F39" s="4" t="s">
        <v>120</v>
      </c>
      <c r="G39" s="14" t="s">
        <v>354</v>
      </c>
      <c r="H39" s="11" t="s">
        <v>355</v>
      </c>
      <c r="I39" s="2"/>
    </row>
    <row r="40" spans="1:9" ht="60" customHeight="1" x14ac:dyDescent="0.65">
      <c r="A40" s="2">
        <v>38</v>
      </c>
      <c r="B40" s="2" t="s">
        <v>121</v>
      </c>
      <c r="C40" s="2" t="s">
        <v>11</v>
      </c>
      <c r="D40" s="2" t="s">
        <v>122</v>
      </c>
      <c r="E40" s="6" t="s">
        <v>261</v>
      </c>
      <c r="F40" s="4" t="s">
        <v>123</v>
      </c>
      <c r="G40" s="14" t="s">
        <v>356</v>
      </c>
      <c r="H40" s="11" t="s">
        <v>357</v>
      </c>
      <c r="I40" s="2"/>
    </row>
    <row r="41" spans="1:9" ht="60" customHeight="1" x14ac:dyDescent="0.65">
      <c r="A41" s="2">
        <v>39</v>
      </c>
      <c r="B41" s="2" t="s">
        <v>124</v>
      </c>
      <c r="C41" s="2" t="s">
        <v>11</v>
      </c>
      <c r="D41" s="2" t="s">
        <v>125</v>
      </c>
      <c r="E41" s="6" t="s">
        <v>261</v>
      </c>
      <c r="F41" s="4" t="s">
        <v>126</v>
      </c>
      <c r="G41" s="14" t="s">
        <v>358</v>
      </c>
      <c r="H41" s="11" t="s">
        <v>359</v>
      </c>
      <c r="I41" s="2"/>
    </row>
    <row r="42" spans="1:9" ht="60" customHeight="1" x14ac:dyDescent="0.65">
      <c r="A42" s="2">
        <v>40</v>
      </c>
      <c r="B42" s="2" t="s">
        <v>127</v>
      </c>
      <c r="C42" s="2" t="s">
        <v>11</v>
      </c>
      <c r="D42" s="2" t="s">
        <v>128</v>
      </c>
      <c r="E42" s="6" t="s">
        <v>258</v>
      </c>
      <c r="F42" s="4" t="s">
        <v>129</v>
      </c>
      <c r="G42" s="14" t="s">
        <v>360</v>
      </c>
      <c r="H42" s="11" t="s">
        <v>361</v>
      </c>
      <c r="I42" s="2"/>
    </row>
    <row r="43" spans="1:9" ht="60" customHeight="1" x14ac:dyDescent="0.65">
      <c r="A43" s="2">
        <v>41</v>
      </c>
      <c r="B43" s="2" t="s">
        <v>130</v>
      </c>
      <c r="C43" s="2" t="s">
        <v>11</v>
      </c>
      <c r="D43" s="2" t="s">
        <v>131</v>
      </c>
      <c r="E43" s="6" t="s">
        <v>261</v>
      </c>
      <c r="F43" s="4" t="s">
        <v>132</v>
      </c>
      <c r="G43" s="14" t="s">
        <v>362</v>
      </c>
      <c r="H43" s="11" t="s">
        <v>363</v>
      </c>
      <c r="I43" s="2"/>
    </row>
    <row r="44" spans="1:9" ht="60" customHeight="1" x14ac:dyDescent="0.65">
      <c r="A44" s="2">
        <v>42</v>
      </c>
      <c r="B44" s="2" t="s">
        <v>133</v>
      </c>
      <c r="C44" s="2" t="s">
        <v>11</v>
      </c>
      <c r="D44" s="2" t="s">
        <v>134</v>
      </c>
      <c r="E44" s="6" t="s">
        <v>258</v>
      </c>
      <c r="F44" s="4" t="s">
        <v>135</v>
      </c>
      <c r="G44" s="14" t="s">
        <v>364</v>
      </c>
      <c r="H44" s="11" t="s">
        <v>365</v>
      </c>
      <c r="I44" s="2"/>
    </row>
    <row r="45" spans="1:9" ht="60" customHeight="1" x14ac:dyDescent="0.65">
      <c r="A45" s="2">
        <v>43</v>
      </c>
      <c r="B45" s="2" t="s">
        <v>136</v>
      </c>
      <c r="C45" s="2" t="s">
        <v>11</v>
      </c>
      <c r="D45" s="2" t="s">
        <v>137</v>
      </c>
      <c r="E45" s="7" t="s">
        <v>261</v>
      </c>
      <c r="F45" s="4" t="s">
        <v>138</v>
      </c>
      <c r="G45" s="15" t="s">
        <v>366</v>
      </c>
      <c r="H45" s="11" t="s">
        <v>367</v>
      </c>
      <c r="I45" s="2"/>
    </row>
    <row r="46" spans="1:9" ht="60" customHeight="1" x14ac:dyDescent="0.65">
      <c r="A46" s="2">
        <v>44</v>
      </c>
      <c r="B46" s="2" t="s">
        <v>139</v>
      </c>
      <c r="C46" s="2" t="s">
        <v>140</v>
      </c>
      <c r="D46" s="2" t="s">
        <v>141</v>
      </c>
      <c r="E46" s="6" t="s">
        <v>265</v>
      </c>
      <c r="F46" s="4" t="s">
        <v>142</v>
      </c>
      <c r="G46" s="14" t="s">
        <v>368</v>
      </c>
      <c r="H46" s="11" t="s">
        <v>369</v>
      </c>
      <c r="I46" s="2"/>
    </row>
    <row r="47" spans="1:9" ht="60" customHeight="1" x14ac:dyDescent="0.65">
      <c r="A47" s="2">
        <v>45</v>
      </c>
      <c r="B47" s="2" t="s">
        <v>143</v>
      </c>
      <c r="C47" s="2" t="s">
        <v>11</v>
      </c>
      <c r="D47" s="2" t="s">
        <v>144</v>
      </c>
      <c r="E47" s="6" t="s">
        <v>261</v>
      </c>
      <c r="F47" s="4" t="s">
        <v>145</v>
      </c>
      <c r="G47" s="14" t="s">
        <v>370</v>
      </c>
      <c r="H47" s="11" t="s">
        <v>371</v>
      </c>
      <c r="I47" s="2"/>
    </row>
    <row r="48" spans="1:9" ht="60" customHeight="1" x14ac:dyDescent="0.65">
      <c r="A48" s="2">
        <v>46</v>
      </c>
      <c r="B48" s="2" t="s">
        <v>146</v>
      </c>
      <c r="C48" s="2" t="s">
        <v>11</v>
      </c>
      <c r="D48" s="2" t="s">
        <v>147</v>
      </c>
      <c r="E48" s="6" t="s">
        <v>261</v>
      </c>
      <c r="F48" s="4" t="s">
        <v>148</v>
      </c>
      <c r="G48" s="14" t="s">
        <v>372</v>
      </c>
      <c r="H48" s="11" t="s">
        <v>373</v>
      </c>
      <c r="I48" s="2"/>
    </row>
    <row r="49" spans="1:9" ht="60" customHeight="1" x14ac:dyDescent="0.65">
      <c r="A49" s="2">
        <v>47</v>
      </c>
      <c r="B49" s="2" t="s">
        <v>149</v>
      </c>
      <c r="C49" s="2" t="s">
        <v>11</v>
      </c>
      <c r="D49" s="2" t="s">
        <v>12</v>
      </c>
      <c r="E49" s="6" t="s">
        <v>261</v>
      </c>
      <c r="F49" s="4" t="s">
        <v>150</v>
      </c>
      <c r="G49" s="14" t="s">
        <v>374</v>
      </c>
      <c r="H49" s="11" t="s">
        <v>375</v>
      </c>
      <c r="I49" s="2"/>
    </row>
    <row r="50" spans="1:9" ht="60" customHeight="1" x14ac:dyDescent="0.65">
      <c r="A50" s="2">
        <v>48</v>
      </c>
      <c r="B50" s="2" t="s">
        <v>151</v>
      </c>
      <c r="C50" s="2" t="s">
        <v>11</v>
      </c>
      <c r="D50" s="2" t="s">
        <v>152</v>
      </c>
      <c r="E50" s="6" t="s">
        <v>265</v>
      </c>
      <c r="F50" s="4" t="s">
        <v>153</v>
      </c>
      <c r="G50" s="14" t="s">
        <v>376</v>
      </c>
      <c r="H50" s="11" t="s">
        <v>377</v>
      </c>
      <c r="I50" s="2"/>
    </row>
    <row r="51" spans="1:9" ht="60" customHeight="1" x14ac:dyDescent="0.65">
      <c r="A51" s="2">
        <v>49</v>
      </c>
      <c r="B51" s="2" t="s">
        <v>154</v>
      </c>
      <c r="C51" s="2" t="s">
        <v>11</v>
      </c>
      <c r="D51" s="2" t="s">
        <v>155</v>
      </c>
      <c r="E51" s="6" t="s">
        <v>261</v>
      </c>
      <c r="F51" s="4" t="s">
        <v>156</v>
      </c>
      <c r="G51" s="14" t="s">
        <v>378</v>
      </c>
      <c r="H51" s="11" t="s">
        <v>379</v>
      </c>
      <c r="I51" s="2"/>
    </row>
    <row r="52" spans="1:9" ht="60" customHeight="1" x14ac:dyDescent="0.65">
      <c r="A52" s="2">
        <v>50</v>
      </c>
      <c r="B52" s="2" t="s">
        <v>157</v>
      </c>
      <c r="C52" s="2" t="s">
        <v>11</v>
      </c>
      <c r="D52" s="2" t="s">
        <v>158</v>
      </c>
      <c r="E52" s="6" t="s">
        <v>265</v>
      </c>
      <c r="F52" s="4" t="s">
        <v>159</v>
      </c>
      <c r="G52" s="14" t="s">
        <v>380</v>
      </c>
      <c r="H52" s="11" t="s">
        <v>381</v>
      </c>
      <c r="I52" s="2"/>
    </row>
    <row r="53" spans="1:9" ht="60" customHeight="1" x14ac:dyDescent="0.65">
      <c r="A53" s="2">
        <v>51</v>
      </c>
      <c r="B53" s="2" t="s">
        <v>160</v>
      </c>
      <c r="C53" s="2" t="s">
        <v>11</v>
      </c>
      <c r="D53" s="2" t="s">
        <v>161</v>
      </c>
      <c r="E53" s="6" t="s">
        <v>261</v>
      </c>
      <c r="F53" s="4" t="s">
        <v>162</v>
      </c>
      <c r="G53" s="14" t="s">
        <v>382</v>
      </c>
      <c r="H53" s="11" t="s">
        <v>383</v>
      </c>
      <c r="I53" s="2"/>
    </row>
    <row r="54" spans="1:9" ht="60" customHeight="1" x14ac:dyDescent="0.65">
      <c r="A54" s="2">
        <v>52</v>
      </c>
      <c r="B54" s="2" t="s">
        <v>163</v>
      </c>
      <c r="C54" s="2" t="s">
        <v>11</v>
      </c>
      <c r="D54" s="2" t="s">
        <v>164</v>
      </c>
      <c r="E54" s="6" t="s">
        <v>261</v>
      </c>
      <c r="F54" s="4" t="s">
        <v>165</v>
      </c>
      <c r="G54" s="14" t="s">
        <v>384</v>
      </c>
      <c r="H54" s="11" t="s">
        <v>385</v>
      </c>
      <c r="I54" s="2"/>
    </row>
    <row r="55" spans="1:9" ht="60" customHeight="1" x14ac:dyDescent="0.65">
      <c r="A55" s="2">
        <v>53</v>
      </c>
      <c r="B55" s="2" t="s">
        <v>166</v>
      </c>
      <c r="C55" s="2" t="s">
        <v>11</v>
      </c>
      <c r="D55" s="2" t="s">
        <v>167</v>
      </c>
      <c r="E55" s="6" t="s">
        <v>265</v>
      </c>
      <c r="F55" s="4" t="s">
        <v>168</v>
      </c>
      <c r="G55" s="14" t="s">
        <v>386</v>
      </c>
      <c r="H55" s="11" t="s">
        <v>387</v>
      </c>
      <c r="I55" s="2"/>
    </row>
    <row r="56" spans="1:9" ht="60" customHeight="1" x14ac:dyDescent="0.65">
      <c r="A56" s="2">
        <v>54</v>
      </c>
      <c r="B56" s="2" t="s">
        <v>169</v>
      </c>
      <c r="C56" s="2" t="s">
        <v>11</v>
      </c>
      <c r="D56" s="2" t="s">
        <v>170</v>
      </c>
      <c r="E56" s="6" t="s">
        <v>266</v>
      </c>
      <c r="F56" s="4" t="s">
        <v>171</v>
      </c>
      <c r="G56" s="14" t="s">
        <v>388</v>
      </c>
      <c r="H56" s="11" t="s">
        <v>389</v>
      </c>
      <c r="I56" s="2"/>
    </row>
    <row r="57" spans="1:9" ht="60" customHeight="1" x14ac:dyDescent="0.65">
      <c r="A57" s="2">
        <v>55</v>
      </c>
      <c r="B57" s="2" t="s">
        <v>172</v>
      </c>
      <c r="C57" s="2" t="s">
        <v>140</v>
      </c>
      <c r="D57" s="2" t="s">
        <v>173</v>
      </c>
      <c r="E57" s="6" t="s">
        <v>267</v>
      </c>
      <c r="F57" s="17" t="s">
        <v>451</v>
      </c>
      <c r="G57" s="14" t="s">
        <v>390</v>
      </c>
      <c r="H57" s="11" t="s">
        <v>391</v>
      </c>
      <c r="I57" s="2"/>
    </row>
    <row r="58" spans="1:9" ht="60" customHeight="1" x14ac:dyDescent="0.65">
      <c r="A58" s="2">
        <v>56</v>
      </c>
      <c r="B58" s="2" t="s">
        <v>174</v>
      </c>
      <c r="C58" s="2" t="s">
        <v>140</v>
      </c>
      <c r="D58" s="2" t="s">
        <v>175</v>
      </c>
      <c r="E58" s="6" t="s">
        <v>268</v>
      </c>
      <c r="F58" s="17" t="s">
        <v>452</v>
      </c>
      <c r="G58" s="14" t="s">
        <v>392</v>
      </c>
      <c r="H58" s="11" t="s">
        <v>393</v>
      </c>
      <c r="I58" s="2"/>
    </row>
    <row r="59" spans="1:9" ht="60" customHeight="1" x14ac:dyDescent="0.65">
      <c r="A59" s="2">
        <v>57</v>
      </c>
      <c r="B59" s="2" t="s">
        <v>176</v>
      </c>
      <c r="C59" s="2" t="s">
        <v>140</v>
      </c>
      <c r="D59" s="2" t="s">
        <v>177</v>
      </c>
      <c r="E59" s="6" t="s">
        <v>269</v>
      </c>
      <c r="F59" s="4" t="s">
        <v>178</v>
      </c>
      <c r="G59" s="14" t="s">
        <v>394</v>
      </c>
      <c r="H59" s="11" t="s">
        <v>395</v>
      </c>
      <c r="I59" s="2"/>
    </row>
    <row r="60" spans="1:9" ht="60" customHeight="1" x14ac:dyDescent="0.65">
      <c r="A60" s="2">
        <v>58</v>
      </c>
      <c r="B60" s="2" t="s">
        <v>179</v>
      </c>
      <c r="C60" s="2" t="s">
        <v>140</v>
      </c>
      <c r="D60" s="2" t="s">
        <v>180</v>
      </c>
      <c r="E60" s="6" t="s">
        <v>270</v>
      </c>
      <c r="F60" s="17" t="s">
        <v>453</v>
      </c>
      <c r="G60" s="14" t="s">
        <v>396</v>
      </c>
      <c r="H60" s="11" t="s">
        <v>397</v>
      </c>
      <c r="I60" s="2"/>
    </row>
    <row r="61" spans="1:9" ht="60" customHeight="1" x14ac:dyDescent="0.65">
      <c r="A61" s="2">
        <v>59</v>
      </c>
      <c r="B61" s="2" t="s">
        <v>181</v>
      </c>
      <c r="C61" s="2" t="s">
        <v>11</v>
      </c>
      <c r="D61" s="2" t="s">
        <v>182</v>
      </c>
      <c r="E61" s="6" t="s">
        <v>261</v>
      </c>
      <c r="F61" s="4" t="s">
        <v>183</v>
      </c>
      <c r="G61" s="14" t="s">
        <v>398</v>
      </c>
      <c r="H61" s="11" t="s">
        <v>399</v>
      </c>
      <c r="I61" s="2"/>
    </row>
    <row r="62" spans="1:9" ht="60" customHeight="1" x14ac:dyDescent="0.65">
      <c r="A62" s="2">
        <v>60</v>
      </c>
      <c r="B62" s="2" t="s">
        <v>184</v>
      </c>
      <c r="C62" s="2" t="s">
        <v>11</v>
      </c>
      <c r="D62" s="2" t="s">
        <v>185</v>
      </c>
      <c r="E62" s="6" t="s">
        <v>261</v>
      </c>
      <c r="F62" s="4" t="s">
        <v>186</v>
      </c>
      <c r="G62" s="14" t="s">
        <v>400</v>
      </c>
      <c r="H62" s="11" t="s">
        <v>401</v>
      </c>
      <c r="I62" s="2"/>
    </row>
    <row r="63" spans="1:9" ht="60" customHeight="1" x14ac:dyDescent="0.65">
      <c r="A63" s="2">
        <v>61</v>
      </c>
      <c r="B63" s="2" t="s">
        <v>187</v>
      </c>
      <c r="C63" s="2" t="s">
        <v>11</v>
      </c>
      <c r="D63" s="2" t="s">
        <v>188</v>
      </c>
      <c r="E63" s="7" t="s">
        <v>261</v>
      </c>
      <c r="F63" s="4" t="s">
        <v>189</v>
      </c>
      <c r="G63" s="15" t="s">
        <v>402</v>
      </c>
      <c r="H63" s="11" t="s">
        <v>403</v>
      </c>
      <c r="I63" s="2"/>
    </row>
    <row r="64" spans="1:9" ht="60" customHeight="1" x14ac:dyDescent="0.65">
      <c r="A64" s="2">
        <v>62</v>
      </c>
      <c r="B64" s="2" t="s">
        <v>190</v>
      </c>
      <c r="C64" s="2" t="s">
        <v>11</v>
      </c>
      <c r="D64" s="2" t="s">
        <v>191</v>
      </c>
      <c r="E64" s="6" t="s">
        <v>261</v>
      </c>
      <c r="F64" s="4" t="s">
        <v>192</v>
      </c>
      <c r="G64" s="14" t="s">
        <v>404</v>
      </c>
      <c r="H64" s="11" t="s">
        <v>405</v>
      </c>
      <c r="I64" s="2"/>
    </row>
    <row r="65" spans="1:9" ht="60" customHeight="1" x14ac:dyDescent="0.65">
      <c r="A65" s="2">
        <v>63</v>
      </c>
      <c r="B65" s="2" t="s">
        <v>193</v>
      </c>
      <c r="C65" s="2" t="s">
        <v>11</v>
      </c>
      <c r="D65" s="2" t="s">
        <v>194</v>
      </c>
      <c r="E65" s="6" t="s">
        <v>261</v>
      </c>
      <c r="F65" s="4" t="s">
        <v>195</v>
      </c>
      <c r="G65" s="14" t="s">
        <v>406</v>
      </c>
      <c r="H65" s="11" t="s">
        <v>407</v>
      </c>
      <c r="I65" s="2"/>
    </row>
    <row r="66" spans="1:9" ht="60" customHeight="1" x14ac:dyDescent="0.65">
      <c r="A66" s="2">
        <v>64</v>
      </c>
      <c r="B66" s="2" t="s">
        <v>196</v>
      </c>
      <c r="C66" s="2" t="s">
        <v>11</v>
      </c>
      <c r="D66" s="2" t="s">
        <v>197</v>
      </c>
      <c r="E66" s="6" t="s">
        <v>261</v>
      </c>
      <c r="F66" s="4" t="s">
        <v>198</v>
      </c>
      <c r="G66" s="14" t="s">
        <v>408</v>
      </c>
      <c r="H66" s="11" t="s">
        <v>409</v>
      </c>
      <c r="I66" s="2"/>
    </row>
    <row r="67" spans="1:9" ht="60" customHeight="1" x14ac:dyDescent="0.65">
      <c r="A67" s="2">
        <v>65</v>
      </c>
      <c r="B67" s="2" t="s">
        <v>199</v>
      </c>
      <c r="C67" s="2" t="s">
        <v>11</v>
      </c>
      <c r="D67" s="2" t="s">
        <v>200</v>
      </c>
      <c r="E67" s="6" t="s">
        <v>265</v>
      </c>
      <c r="F67" s="4" t="s">
        <v>201</v>
      </c>
      <c r="G67" s="14" t="s">
        <v>410</v>
      </c>
      <c r="H67" s="11" t="s">
        <v>411</v>
      </c>
      <c r="I67" s="2"/>
    </row>
    <row r="68" spans="1:9" ht="60" customHeight="1" x14ac:dyDescent="0.65">
      <c r="A68" s="2">
        <v>66</v>
      </c>
      <c r="B68" s="2" t="s">
        <v>202</v>
      </c>
      <c r="C68" s="2" t="s">
        <v>11</v>
      </c>
      <c r="D68" s="2" t="s">
        <v>182</v>
      </c>
      <c r="E68" s="6" t="s">
        <v>265</v>
      </c>
      <c r="F68" s="4" t="s">
        <v>203</v>
      </c>
      <c r="G68" s="14" t="s">
        <v>412</v>
      </c>
      <c r="H68" s="11" t="s">
        <v>413</v>
      </c>
      <c r="I68" s="2"/>
    </row>
    <row r="69" spans="1:9" ht="60" customHeight="1" x14ac:dyDescent="0.65">
      <c r="A69" s="2">
        <v>67</v>
      </c>
      <c r="B69" s="2" t="s">
        <v>204</v>
      </c>
      <c r="C69" s="2" t="s">
        <v>140</v>
      </c>
      <c r="D69" s="2" t="s">
        <v>205</v>
      </c>
      <c r="E69" s="6" t="s">
        <v>271</v>
      </c>
      <c r="F69" s="4" t="s">
        <v>206</v>
      </c>
      <c r="G69" s="14" t="s">
        <v>414</v>
      </c>
      <c r="H69" s="11" t="s">
        <v>415</v>
      </c>
      <c r="I69" s="2"/>
    </row>
    <row r="70" spans="1:9" ht="60" customHeight="1" x14ac:dyDescent="0.65">
      <c r="A70" s="2">
        <v>68</v>
      </c>
      <c r="B70" s="2" t="s">
        <v>207</v>
      </c>
      <c r="C70" s="2" t="s">
        <v>140</v>
      </c>
      <c r="D70" s="2" t="s">
        <v>208</v>
      </c>
      <c r="E70" s="6" t="s">
        <v>265</v>
      </c>
      <c r="F70" s="4" t="s">
        <v>209</v>
      </c>
      <c r="G70" s="13" t="s">
        <v>416</v>
      </c>
      <c r="H70" s="11" t="s">
        <v>417</v>
      </c>
      <c r="I70" s="2"/>
    </row>
    <row r="71" spans="1:9" ht="60" customHeight="1" x14ac:dyDescent="0.65">
      <c r="A71" s="2">
        <v>69</v>
      </c>
      <c r="B71" s="2" t="s">
        <v>210</v>
      </c>
      <c r="C71" s="2" t="s">
        <v>140</v>
      </c>
      <c r="D71" s="2" t="s">
        <v>211</v>
      </c>
      <c r="E71" s="6" t="s">
        <v>271</v>
      </c>
      <c r="F71" s="4" t="s">
        <v>212</v>
      </c>
      <c r="G71" s="13" t="s">
        <v>418</v>
      </c>
      <c r="H71" s="11" t="s">
        <v>419</v>
      </c>
      <c r="I71" s="2"/>
    </row>
    <row r="72" spans="1:9" ht="60" customHeight="1" x14ac:dyDescent="0.65">
      <c r="A72" s="2">
        <v>70</v>
      </c>
      <c r="B72" s="2" t="s">
        <v>213</v>
      </c>
      <c r="C72" s="2" t="s">
        <v>140</v>
      </c>
      <c r="D72" s="2" t="s">
        <v>214</v>
      </c>
      <c r="E72" s="6" t="s">
        <v>272</v>
      </c>
      <c r="F72" s="17" t="s">
        <v>454</v>
      </c>
      <c r="G72" s="13" t="s">
        <v>420</v>
      </c>
      <c r="H72" s="11" t="s">
        <v>421</v>
      </c>
      <c r="I72" s="2"/>
    </row>
    <row r="73" spans="1:9" ht="60" customHeight="1" x14ac:dyDescent="0.65">
      <c r="A73" s="2">
        <v>71</v>
      </c>
      <c r="B73" s="2" t="s">
        <v>215</v>
      </c>
      <c r="C73" s="2" t="s">
        <v>140</v>
      </c>
      <c r="D73" s="2" t="s">
        <v>216</v>
      </c>
      <c r="E73" s="6" t="s">
        <v>273</v>
      </c>
      <c r="F73" s="4" t="s">
        <v>217</v>
      </c>
      <c r="G73" s="13" t="s">
        <v>422</v>
      </c>
      <c r="H73" s="11" t="s">
        <v>423</v>
      </c>
      <c r="I73" s="2"/>
    </row>
    <row r="74" spans="1:9" ht="60" customHeight="1" x14ac:dyDescent="0.65">
      <c r="A74" s="2">
        <v>72</v>
      </c>
      <c r="B74" s="2" t="s">
        <v>218</v>
      </c>
      <c r="C74" s="2" t="s">
        <v>140</v>
      </c>
      <c r="D74" s="2" t="s">
        <v>219</v>
      </c>
      <c r="E74" s="6" t="s">
        <v>272</v>
      </c>
      <c r="F74" s="17" t="s">
        <v>455</v>
      </c>
      <c r="G74" s="13" t="s">
        <v>424</v>
      </c>
      <c r="H74" s="11" t="s">
        <v>425</v>
      </c>
      <c r="I74" s="2"/>
    </row>
    <row r="75" spans="1:9" ht="60" customHeight="1" x14ac:dyDescent="0.65">
      <c r="A75" s="2">
        <v>73</v>
      </c>
      <c r="B75" s="2" t="s">
        <v>220</v>
      </c>
      <c r="C75" s="2" t="s">
        <v>140</v>
      </c>
      <c r="D75" s="2" t="s">
        <v>221</v>
      </c>
      <c r="E75" s="6" t="s">
        <v>274</v>
      </c>
      <c r="F75" s="17" t="s">
        <v>456</v>
      </c>
      <c r="G75" s="13" t="s">
        <v>426</v>
      </c>
      <c r="H75" s="11" t="s">
        <v>427</v>
      </c>
      <c r="I75" s="2"/>
    </row>
    <row r="76" spans="1:9" ht="60" customHeight="1" x14ac:dyDescent="0.65">
      <c r="A76" s="2">
        <v>74</v>
      </c>
      <c r="B76" s="2" t="s">
        <v>222</v>
      </c>
      <c r="C76" s="2" t="s">
        <v>11</v>
      </c>
      <c r="D76" s="2" t="s">
        <v>223</v>
      </c>
      <c r="E76" s="6" t="s">
        <v>271</v>
      </c>
      <c r="F76" s="4" t="s">
        <v>224</v>
      </c>
      <c r="G76" s="13" t="s">
        <v>428</v>
      </c>
      <c r="H76" s="11" t="s">
        <v>429</v>
      </c>
      <c r="I76" s="2"/>
    </row>
    <row r="77" spans="1:9" ht="60" customHeight="1" x14ac:dyDescent="0.65">
      <c r="A77" s="2">
        <v>75</v>
      </c>
      <c r="B77" s="2" t="s">
        <v>225</v>
      </c>
      <c r="C77" s="2" t="s">
        <v>11</v>
      </c>
      <c r="D77" s="2" t="s">
        <v>226</v>
      </c>
      <c r="E77" s="6" t="s">
        <v>261</v>
      </c>
      <c r="F77" s="4" t="s">
        <v>227</v>
      </c>
      <c r="G77" s="13" t="s">
        <v>430</v>
      </c>
      <c r="H77" s="11" t="s">
        <v>431</v>
      </c>
      <c r="I77" s="2"/>
    </row>
    <row r="78" spans="1:9" ht="60" customHeight="1" x14ac:dyDescent="0.65">
      <c r="A78" s="2">
        <v>76</v>
      </c>
      <c r="B78" s="2" t="s">
        <v>228</v>
      </c>
      <c r="C78" s="2" t="s">
        <v>11</v>
      </c>
      <c r="D78" s="2" t="s">
        <v>229</v>
      </c>
      <c r="E78" s="6" t="s">
        <v>261</v>
      </c>
      <c r="F78" s="4" t="s">
        <v>230</v>
      </c>
      <c r="G78" s="13" t="s">
        <v>432</v>
      </c>
      <c r="H78" s="11" t="s">
        <v>433</v>
      </c>
      <c r="I78" s="2"/>
    </row>
    <row r="79" spans="1:9" ht="60" customHeight="1" x14ac:dyDescent="0.65">
      <c r="A79" s="2">
        <v>77</v>
      </c>
      <c r="B79" s="2" t="s">
        <v>231</v>
      </c>
      <c r="C79" s="2" t="s">
        <v>11</v>
      </c>
      <c r="D79" s="2" t="s">
        <v>232</v>
      </c>
      <c r="E79" s="6" t="s">
        <v>261</v>
      </c>
      <c r="F79" s="4" t="s">
        <v>233</v>
      </c>
      <c r="G79" s="13" t="s">
        <v>434</v>
      </c>
      <c r="H79" s="11" t="s">
        <v>435</v>
      </c>
      <c r="I79" s="2"/>
    </row>
    <row r="80" spans="1:9" ht="60" customHeight="1" x14ac:dyDescent="0.65">
      <c r="A80" s="2">
        <v>78</v>
      </c>
      <c r="B80" s="2" t="s">
        <v>234</v>
      </c>
      <c r="C80" s="2" t="s">
        <v>11</v>
      </c>
      <c r="D80" s="2" t="s">
        <v>235</v>
      </c>
      <c r="E80" s="7" t="s">
        <v>267</v>
      </c>
      <c r="F80" s="4" t="s">
        <v>236</v>
      </c>
      <c r="G80" s="16" t="s">
        <v>436</v>
      </c>
      <c r="H80" s="11" t="s">
        <v>437</v>
      </c>
      <c r="I80" s="2"/>
    </row>
    <row r="81" spans="1:9" ht="60" customHeight="1" x14ac:dyDescent="0.65">
      <c r="A81" s="2">
        <v>79</v>
      </c>
      <c r="B81" s="2" t="s">
        <v>237</v>
      </c>
      <c r="C81" s="2" t="s">
        <v>11</v>
      </c>
      <c r="D81" s="2" t="s">
        <v>238</v>
      </c>
      <c r="E81" s="8" t="s">
        <v>275</v>
      </c>
      <c r="F81" s="4" t="s">
        <v>239</v>
      </c>
      <c r="G81" s="15" t="s">
        <v>438</v>
      </c>
      <c r="H81" s="11" t="s">
        <v>439</v>
      </c>
      <c r="I81" s="2"/>
    </row>
    <row r="82" spans="1:9" ht="60" customHeight="1" x14ac:dyDescent="0.65">
      <c r="A82" s="2">
        <v>80</v>
      </c>
      <c r="B82" s="2" t="s">
        <v>240</v>
      </c>
      <c r="C82" s="2" t="s">
        <v>11</v>
      </c>
      <c r="D82" s="2" t="s">
        <v>241</v>
      </c>
      <c r="E82" s="9" t="s">
        <v>276</v>
      </c>
      <c r="F82" s="4" t="s">
        <v>242</v>
      </c>
      <c r="G82" s="14" t="s">
        <v>440</v>
      </c>
      <c r="H82" s="11" t="s">
        <v>441</v>
      </c>
      <c r="I82" s="2"/>
    </row>
    <row r="83" spans="1:9" ht="60" customHeight="1" x14ac:dyDescent="0.65">
      <c r="A83" s="2">
        <v>81</v>
      </c>
      <c r="B83" s="2" t="s">
        <v>243</v>
      </c>
      <c r="C83" s="2" t="s">
        <v>11</v>
      </c>
      <c r="D83" s="2" t="s">
        <v>244</v>
      </c>
      <c r="E83" s="9" t="s">
        <v>277</v>
      </c>
      <c r="F83" s="18" t="s">
        <v>457</v>
      </c>
      <c r="G83" s="14" t="s">
        <v>442</v>
      </c>
      <c r="H83" s="11" t="s">
        <v>443</v>
      </c>
      <c r="I83" s="2"/>
    </row>
    <row r="84" spans="1:9" ht="60" customHeight="1" x14ac:dyDescent="0.65">
      <c r="A84" s="2">
        <v>82</v>
      </c>
      <c r="B84" s="2" t="s">
        <v>245</v>
      </c>
      <c r="C84" s="2" t="s">
        <v>140</v>
      </c>
      <c r="D84" s="2" t="s">
        <v>246</v>
      </c>
      <c r="E84" s="9" t="s">
        <v>278</v>
      </c>
      <c r="F84" s="4">
        <v>0</v>
      </c>
      <c r="G84" s="7">
        <v>0</v>
      </c>
      <c r="H84" s="11" t="s">
        <v>444</v>
      </c>
      <c r="I84" s="2"/>
    </row>
    <row r="85" spans="1:9" ht="60" customHeight="1" x14ac:dyDescent="0.65">
      <c r="A85" s="2">
        <v>83</v>
      </c>
      <c r="B85" s="2" t="s">
        <v>247</v>
      </c>
      <c r="C85" s="2" t="s">
        <v>11</v>
      </c>
      <c r="D85" s="2" t="s">
        <v>248</v>
      </c>
      <c r="E85" s="9" t="s">
        <v>279</v>
      </c>
      <c r="F85" s="4" t="s">
        <v>249</v>
      </c>
      <c r="G85" s="10" t="s">
        <v>445</v>
      </c>
      <c r="H85" s="11" t="s">
        <v>446</v>
      </c>
      <c r="I85" s="2"/>
    </row>
    <row r="86" spans="1:9" ht="60" customHeight="1" x14ac:dyDescent="0.65">
      <c r="A86" s="2">
        <v>84</v>
      </c>
      <c r="B86" s="2" t="s">
        <v>250</v>
      </c>
      <c r="C86" s="2" t="s">
        <v>11</v>
      </c>
      <c r="D86" s="2" t="s">
        <v>251</v>
      </c>
      <c r="E86" s="7" t="s">
        <v>280</v>
      </c>
      <c r="F86" s="4" t="s">
        <v>252</v>
      </c>
      <c r="G86" s="12" t="s">
        <v>447</v>
      </c>
      <c r="H86" s="11" t="s">
        <v>448</v>
      </c>
      <c r="I86" s="2"/>
    </row>
    <row r="87" spans="1:9" ht="60" customHeight="1" x14ac:dyDescent="0.65">
      <c r="A87" s="2">
        <v>85</v>
      </c>
      <c r="B87" s="2" t="s">
        <v>253</v>
      </c>
      <c r="C87" s="2" t="s">
        <v>11</v>
      </c>
      <c r="D87" s="2" t="s">
        <v>254</v>
      </c>
      <c r="E87" s="6" t="s">
        <v>281</v>
      </c>
      <c r="F87" s="4" t="s">
        <v>255</v>
      </c>
      <c r="G87" s="10" t="s">
        <v>449</v>
      </c>
      <c r="H87" s="11" t="s">
        <v>450</v>
      </c>
      <c r="I87" s="2"/>
    </row>
    <row r="88" spans="1:9" x14ac:dyDescent="0.65">
      <c r="A88" s="82"/>
      <c r="B88" s="82"/>
      <c r="C88" s="82"/>
      <c r="D88" s="82"/>
      <c r="E88" s="83"/>
      <c r="F88" s="83"/>
      <c r="G88" s="83"/>
      <c r="H88" s="83"/>
      <c r="I88" s="82"/>
    </row>
    <row r="89" spans="1:9" x14ac:dyDescent="0.65">
      <c r="A89" s="82"/>
      <c r="B89" s="82"/>
      <c r="C89" s="82"/>
      <c r="D89" s="82"/>
      <c r="E89" s="82"/>
      <c r="F89" s="82"/>
      <c r="G89" s="82"/>
      <c r="H89" s="82"/>
      <c r="I89" s="82"/>
    </row>
    <row r="90" spans="1:9" ht="40.15" customHeight="1" x14ac:dyDescent="0.65">
      <c r="A90" s="84" t="s">
        <v>256</v>
      </c>
      <c r="B90" s="82"/>
      <c r="C90" s="82"/>
      <c r="D90" s="82"/>
      <c r="E90" s="82"/>
      <c r="F90" s="82"/>
      <c r="G90" s="85" t="s">
        <v>257</v>
      </c>
      <c r="H90" s="82"/>
      <c r="I90" s="82"/>
    </row>
    <row r="91" spans="1:9" x14ac:dyDescent="0.65">
      <c r="A91" s="82"/>
      <c r="B91" s="82"/>
      <c r="C91" s="82"/>
      <c r="D91" s="82"/>
      <c r="E91" s="82"/>
      <c r="F91" s="82"/>
      <c r="G91" s="82"/>
      <c r="H91" s="82"/>
      <c r="I91" s="82"/>
    </row>
    <row r="92" spans="1:9" x14ac:dyDescent="0.65">
      <c r="A92" s="82"/>
      <c r="B92" s="82"/>
      <c r="C92" s="82"/>
      <c r="D92" s="82"/>
      <c r="E92" s="82"/>
      <c r="F92" s="82"/>
      <c r="G92" s="82"/>
      <c r="H92" s="82"/>
      <c r="I92" s="82"/>
    </row>
    <row r="93" spans="1:9" x14ac:dyDescent="0.65">
      <c r="A93" s="82"/>
      <c r="B93" s="82"/>
      <c r="C93" s="82"/>
      <c r="D93" s="82"/>
      <c r="E93" s="82"/>
      <c r="F93" s="82"/>
      <c r="G93" s="82"/>
      <c r="H93" s="82"/>
      <c r="I93" s="82"/>
    </row>
    <row r="94" spans="1:9" x14ac:dyDescent="0.65">
      <c r="A94" s="82"/>
      <c r="B94" s="82"/>
      <c r="C94" s="82"/>
      <c r="D94" s="82"/>
      <c r="E94" s="82"/>
      <c r="F94" s="82"/>
      <c r="G94" s="82"/>
      <c r="H94" s="82"/>
      <c r="I94" s="82"/>
    </row>
    <row r="95" spans="1:9" x14ac:dyDescent="0.65">
      <c r="A95" s="82"/>
      <c r="B95" s="82"/>
      <c r="C95" s="82"/>
      <c r="D95" s="82"/>
      <c r="E95" s="82"/>
      <c r="F95" s="82"/>
      <c r="G95" s="82"/>
      <c r="H95" s="82"/>
      <c r="I95" s="82"/>
    </row>
  </sheetData>
  <sheetProtection formatColumns="0" formatRows="0" insertColumns="0" insertHyperlinks="0" deleteColumns="0" deleteRows="0" autoFilter="0" pivotTables="0"/>
  <protectedRanges>
    <protectedRange password="C331" sqref="A1:A88" name="p5cbab708ee3cae8349a9c91173448e61"/>
    <protectedRange password="C331" sqref="B1:B88" name="p012a9fd1214152928c2169d8be66807b"/>
    <protectedRange password="C331" sqref="C1:C88" name="pc1dac527f25bbc3234bb33a4acad6aff"/>
    <protectedRange password="C331" sqref="D1:D88" name="pa34fdbb64a2c44a62daece13a381a15e"/>
    <protectedRange password="C331" sqref="I1:I88" name="p748b482e1e338c2f8c804fb3dfcb4ce2"/>
  </protectedRanges>
  <mergeCells count="4">
    <mergeCell ref="A1:I1"/>
    <mergeCell ref="A88:I89"/>
    <mergeCell ref="A90:F95"/>
    <mergeCell ref="G90:I95"/>
  </mergeCells>
  <pageMargins left="0.25" right="0.25" top="0.5" bottom="0.5" header="0.3" footer="0.3"/>
  <pageSetup paperSize="9" orientation="landscape"/>
  <headerFooter>
    <oddFooter>ទំព័រទី &amp;P នៃ &amp;N ទំព័រ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95"/>
  <sheetViews>
    <sheetView topLeftCell="T1" zoomScale="80" zoomScaleNormal="80" workbookViewId="0">
      <selection activeCell="F2" sqref="A2:XFD2"/>
    </sheetView>
  </sheetViews>
  <sheetFormatPr defaultColWidth="9" defaultRowHeight="23.25" x14ac:dyDescent="0.65"/>
  <cols>
    <col min="1" max="1" width="6" style="19" customWidth="1"/>
    <col min="2" max="2" width="16" style="19" customWidth="1"/>
    <col min="3" max="3" width="4" style="19" customWidth="1"/>
    <col min="4" max="4" width="14.125" style="19" customWidth="1"/>
    <col min="5" max="5" width="17" style="19" customWidth="1"/>
    <col min="6" max="6" width="25" style="19" customWidth="1"/>
    <col min="7" max="8" width="17" style="19" customWidth="1"/>
    <col min="9" max="9" width="15" style="19" customWidth="1"/>
    <col min="10" max="10" width="11.25" style="50" customWidth="1"/>
    <col min="11" max="11" width="10.125" style="50" bestFit="1" customWidth="1"/>
    <col min="12" max="12" width="10.75" style="53" customWidth="1"/>
    <col min="13" max="15" width="8" style="50" bestFit="1" customWidth="1"/>
    <col min="16" max="16" width="8" style="50" customWidth="1"/>
    <col min="17" max="18" width="12.25" style="50" customWidth="1"/>
    <col min="19" max="19" width="9.5" style="50" customWidth="1"/>
    <col min="20" max="20" width="12.125" style="50" customWidth="1"/>
    <col min="21" max="21" width="12.75" style="53" customWidth="1"/>
    <col min="22" max="23" width="8" style="50" customWidth="1"/>
    <col min="24" max="24" width="10.75" style="50" customWidth="1"/>
    <col min="25" max="26" width="9.25" style="50" customWidth="1"/>
    <col min="27" max="27" width="8.75" style="50" customWidth="1"/>
    <col min="28" max="28" width="8.75" style="51" customWidth="1"/>
    <col min="29" max="29" width="7.75" style="50" hidden="1" customWidth="1"/>
    <col min="30" max="30" width="15.25" style="50" hidden="1" customWidth="1"/>
    <col min="31" max="31" width="7.75" style="50" hidden="1" customWidth="1"/>
    <col min="32" max="32" width="11.25" style="50" hidden="1" customWidth="1"/>
    <col min="33" max="33" width="15.25" style="50" hidden="1" customWidth="1"/>
    <col min="34" max="34" width="11.5" style="50" hidden="1" customWidth="1"/>
    <col min="35" max="35" width="12.125" style="50" hidden="1" customWidth="1"/>
    <col min="36" max="36" width="12.625" style="50" hidden="1" customWidth="1"/>
    <col min="37" max="37" width="11.5" style="50" hidden="1" customWidth="1"/>
    <col min="38" max="38" width="12.125" style="50" hidden="1" customWidth="1"/>
    <col min="39" max="39" width="12.625" style="50" hidden="1" customWidth="1"/>
    <col min="40" max="40" width="11.5" style="50" hidden="1" customWidth="1"/>
    <col min="41" max="41" width="12.125" style="50" hidden="1" customWidth="1"/>
    <col min="42" max="42" width="12.625" style="50" hidden="1" customWidth="1"/>
    <col min="43" max="43" width="7.75" style="50" hidden="1" customWidth="1"/>
    <col min="44" max="53" width="9" style="50"/>
    <col min="54" max="54" width="9.75" style="50" customWidth="1"/>
    <col min="55" max="56" width="9" style="50"/>
    <col min="57" max="16384" width="9" style="19"/>
  </cols>
  <sheetData>
    <row r="1" spans="1:56" ht="160.15" customHeight="1" thickTop="1" x14ac:dyDescent="0.65">
      <c r="A1" s="79" t="s">
        <v>0</v>
      </c>
      <c r="B1" s="80"/>
      <c r="C1" s="80"/>
      <c r="D1" s="80"/>
      <c r="E1" s="81"/>
      <c r="F1" s="81"/>
      <c r="G1" s="81"/>
      <c r="H1" s="81"/>
      <c r="I1" s="80"/>
      <c r="J1" s="88" t="s">
        <v>458</v>
      </c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20"/>
      <c r="AC1" s="21" t="s">
        <v>3</v>
      </c>
      <c r="AD1" s="21" t="s">
        <v>459</v>
      </c>
      <c r="AE1" s="22" t="s">
        <v>3</v>
      </c>
      <c r="AF1" s="22" t="s">
        <v>460</v>
      </c>
      <c r="AG1" s="22" t="s">
        <v>459</v>
      </c>
      <c r="AH1" s="23" t="s">
        <v>461</v>
      </c>
      <c r="AI1" s="23" t="s">
        <v>462</v>
      </c>
      <c r="AJ1" s="23" t="s">
        <v>463</v>
      </c>
      <c r="AK1" s="24" t="s">
        <v>461</v>
      </c>
      <c r="AL1" s="24" t="s">
        <v>462</v>
      </c>
      <c r="AM1" s="24" t="s">
        <v>463</v>
      </c>
      <c r="AN1" s="25" t="s">
        <v>461</v>
      </c>
      <c r="AO1" s="25" t="s">
        <v>462</v>
      </c>
      <c r="AP1" s="25" t="s">
        <v>463</v>
      </c>
      <c r="AQ1" s="26"/>
      <c r="AR1" s="27" t="s">
        <v>464</v>
      </c>
      <c r="AS1" s="27" t="s">
        <v>465</v>
      </c>
      <c r="AT1" s="27" t="s">
        <v>466</v>
      </c>
      <c r="AU1" s="27" t="s">
        <v>467</v>
      </c>
      <c r="AV1" s="27" t="s">
        <v>468</v>
      </c>
      <c r="AW1" s="27" t="s">
        <v>469</v>
      </c>
      <c r="AX1" s="27" t="s">
        <v>470</v>
      </c>
      <c r="AY1" s="27" t="s">
        <v>471</v>
      </c>
      <c r="AZ1" s="27" t="s">
        <v>461</v>
      </c>
      <c r="BA1" s="27" t="s">
        <v>472</v>
      </c>
      <c r="BB1" s="27" t="s">
        <v>473</v>
      </c>
      <c r="BC1" s="27" t="s">
        <v>474</v>
      </c>
      <c r="BD1" s="28" t="s">
        <v>475</v>
      </c>
    </row>
    <row r="2" spans="1:56" ht="70.150000000000006" customHeight="1" x14ac:dyDescent="0.65">
      <c r="A2" s="1" t="s">
        <v>1</v>
      </c>
      <c r="B2" s="1" t="s">
        <v>2</v>
      </c>
      <c r="C2" s="1" t="s">
        <v>3</v>
      </c>
      <c r="D2" s="1" t="s">
        <v>4</v>
      </c>
      <c r="E2" s="3" t="s">
        <v>5</v>
      </c>
      <c r="F2" s="5" t="s">
        <v>6</v>
      </c>
      <c r="G2" s="5" t="s">
        <v>7</v>
      </c>
      <c r="H2" s="3" t="s">
        <v>8</v>
      </c>
      <c r="I2" s="1" t="s">
        <v>9</v>
      </c>
      <c r="J2" s="29" t="s">
        <v>461</v>
      </c>
      <c r="K2" s="30" t="s">
        <v>476</v>
      </c>
      <c r="L2" s="52" t="s">
        <v>477</v>
      </c>
      <c r="M2" s="30" t="s">
        <v>478</v>
      </c>
      <c r="N2" s="30" t="s">
        <v>479</v>
      </c>
      <c r="O2" s="30" t="s">
        <v>480</v>
      </c>
      <c r="P2" s="30" t="s">
        <v>462</v>
      </c>
      <c r="Q2" s="30" t="s">
        <v>481</v>
      </c>
      <c r="R2" s="30" t="s">
        <v>482</v>
      </c>
      <c r="S2" s="30" t="s">
        <v>483</v>
      </c>
      <c r="T2" s="30" t="s">
        <v>484</v>
      </c>
      <c r="U2" s="52" t="s">
        <v>485</v>
      </c>
      <c r="V2" s="30" t="s">
        <v>486</v>
      </c>
      <c r="W2" s="30" t="s">
        <v>487</v>
      </c>
      <c r="X2" s="30" t="s">
        <v>488</v>
      </c>
      <c r="Y2" s="30" t="s">
        <v>463</v>
      </c>
      <c r="Z2" s="30" t="s">
        <v>460</v>
      </c>
      <c r="AA2" s="30" t="s">
        <v>459</v>
      </c>
      <c r="AB2" s="31"/>
      <c r="AC2" s="32" t="s">
        <v>489</v>
      </c>
      <c r="AD2" s="32">
        <v>1</v>
      </c>
      <c r="AE2" s="33" t="s">
        <v>489</v>
      </c>
      <c r="AF2" s="33">
        <v>2</v>
      </c>
      <c r="AG2" s="33">
        <v>1</v>
      </c>
      <c r="AH2" s="34">
        <v>2</v>
      </c>
      <c r="AI2" s="34">
        <v>1</v>
      </c>
      <c r="AJ2" s="34">
        <v>1</v>
      </c>
      <c r="AK2" s="35"/>
      <c r="AL2" s="35">
        <v>2</v>
      </c>
      <c r="AM2" s="35">
        <v>1</v>
      </c>
      <c r="AN2" s="36"/>
      <c r="AO2" s="36">
        <v>1</v>
      </c>
      <c r="AP2" s="36">
        <v>2</v>
      </c>
      <c r="AQ2" s="37"/>
      <c r="AR2" s="38">
        <f>COUNTA($A$3:$A87)</f>
        <v>85</v>
      </c>
      <c r="AS2" s="38">
        <f>COUNTIF($C$3:$C87,"ស្រី")</f>
        <v>72</v>
      </c>
      <c r="AT2" s="38">
        <f>COUNTIF($AA$3:$AA87,1)</f>
        <v>83</v>
      </c>
      <c r="AU2" s="38">
        <f>DCOUNT($A$2:$AA87,"ផ្ទៀងផ្ទាត់ចុងក្រោយ",$AC$1:$AD$2)</f>
        <v>71</v>
      </c>
      <c r="AV2" s="38">
        <f>DCOUNT($A$2:$AA87,"ផ្ទៀងផ្ទាត់ចុងក្រោយ",$AF$1:$AG$2)</f>
        <v>0</v>
      </c>
      <c r="AW2" s="38">
        <f>DCOUNT($A$2:$AA87,"ផ្ទៀងផ្ទាត់ចុងក្រោយ",$AE$1:$AG$2)</f>
        <v>0</v>
      </c>
      <c r="AX2" s="38">
        <f>AT2-AV2</f>
        <v>83</v>
      </c>
      <c r="AY2" s="38">
        <f>AU2-AW2</f>
        <v>71</v>
      </c>
      <c r="AZ2" s="38">
        <f>DCOUNT($A$2:$AA87,"គ្មានស្នាមមេដៃ",$AH$1:$AJ$2)</f>
        <v>0</v>
      </c>
      <c r="BA2" s="38">
        <f>DCOUNT($A$2:$AA87,"NID_problem",$AK$1:$AM$2)</f>
        <v>2</v>
      </c>
      <c r="BB2" s="38">
        <f>DCOUNT($A$2:$AA87,"NID_problem",$AN$1:$AP$2)</f>
        <v>0</v>
      </c>
      <c r="BC2" s="38">
        <f>((AR2-AT2)-SUM(AZ2,BA2,BB2))</f>
        <v>0</v>
      </c>
      <c r="BD2" s="39" t="str">
        <f>IF((AR2-AT2)=(BA2+BB2+AZ2+BC2),"ត្រឹមត្រូវ","មិនត្រឹមត្រូវ")</f>
        <v>ត្រឹមត្រូវ</v>
      </c>
    </row>
    <row r="3" spans="1:56" ht="60" customHeight="1" x14ac:dyDescent="0.65">
      <c r="A3" s="2">
        <v>1</v>
      </c>
      <c r="B3" s="2" t="s">
        <v>10</v>
      </c>
      <c r="C3" s="2" t="s">
        <v>489</v>
      </c>
      <c r="D3" s="2" t="s">
        <v>12</v>
      </c>
      <c r="E3" s="6" t="s">
        <v>258</v>
      </c>
      <c r="F3" s="4" t="s">
        <v>13</v>
      </c>
      <c r="G3" s="10" t="s">
        <v>282</v>
      </c>
      <c r="H3" s="11" t="s">
        <v>492</v>
      </c>
      <c r="I3" s="2"/>
      <c r="J3" s="40"/>
      <c r="K3" s="41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250017242</v>
      </c>
      <c r="L3" s="42" t="str">
        <f>IF(K3="បរទេស","បរទេស",IF(LEN(K3)&gt;9,2,LEFT(K3,9)))</f>
        <v>250017242</v>
      </c>
      <c r="M3" s="43">
        <f>IF(L3="បរទេស",1,IF((LEN($L3)-9)=0,1,2))</f>
        <v>1</v>
      </c>
      <c r="N3" s="43">
        <f>IF(L3="",2,1)</f>
        <v>1</v>
      </c>
      <c r="O3" s="43">
        <f>IF(L3="បរទេស",1,IF(COUNTIF(L:L,$L3)&gt;1,2,1))</f>
        <v>1</v>
      </c>
      <c r="P3" s="44">
        <f>MAX(M3:O3)</f>
        <v>1</v>
      </c>
      <c r="Q3" s="45" t="str">
        <f>H3</f>
        <v>0974589281</v>
      </c>
      <c r="R3" s="41" t="str">
        <f>SUBSTITUTE(SUBSTITUTE(SUBSTITUTE(SUBSTITUTE(SUBSTITUTE(SUBSTITUTE(SUBSTITUTE(SUBSTITUTE(SUBSTITUTE(SUBSTITUTE(SUBSTITUTE(SUBSTITUTE(SUBSTITUTE(SUBSTITUTE(SUBSTITUTE(SUBSTITUTE(SUBSTITUTE(SUBSTITUTE(SUBSTITUTE(SUBSTITUTE(SUBSTITUTE(SUBSTITUTE(Q3,"១","1"),"២","2"),"៣","3"),"៤","4"),"៥","5"),"៦","6"),"៧","7"),"៨","8"),"៩","9"),"០","0")," ","")," ",""),"​",""),",","/"),"-",""),"(",""),")",""),"+855","0"),"(855)","0"),"O","0"),"o","0"),".","")</f>
        <v>0974589281</v>
      </c>
      <c r="S3" s="43" t="e">
        <f>LEFT(R3, SEARCH("/",R3,1)-1)</f>
        <v>#VALUE!</v>
      </c>
      <c r="T3" s="41" t="str">
        <f>IFERROR(S3,R3)</f>
        <v>0974589281</v>
      </c>
      <c r="U3" s="42" t="str">
        <f>IF(LEFT(T3,5)="បរទេស","បរទេស",IF(LEFT(T3,3)="855","0"&amp;MID(T3,4,10),IF(LEFT(T3,1)="0",MID(T3,1,10),IF(LEFT(T3,1)&gt;=1,"0"&amp;MID(T3,1,10),T3))))</f>
        <v>0974589281</v>
      </c>
      <c r="V3" s="43">
        <f>IF(U3="បរទេស",1,IF(OR(LEN(U3)=9,LEN(U3)=10),1,2))</f>
        <v>1</v>
      </c>
      <c r="W3" s="46">
        <f>IF(U3="",2,1)</f>
        <v>1</v>
      </c>
      <c r="X3" s="43">
        <f>IF(U3="បរទេស",1,IF(COUNTIF(U:U,$U3)&gt;1,2,1))</f>
        <v>1</v>
      </c>
      <c r="Y3" s="44">
        <f>MAX(V3:X3)</f>
        <v>1</v>
      </c>
      <c r="Z3" s="46" t="str">
        <f>IF(H3="បរទេស",2,"")</f>
        <v/>
      </c>
      <c r="AA3" s="44">
        <f>MAX(J3,P3,Y3)</f>
        <v>1</v>
      </c>
      <c r="AB3" s="47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9"/>
      <c r="AR3" s="86" t="s">
        <v>490</v>
      </c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7"/>
    </row>
    <row r="4" spans="1:56" ht="60" customHeight="1" x14ac:dyDescent="0.65">
      <c r="A4" s="2">
        <v>2</v>
      </c>
      <c r="B4" s="2" t="s">
        <v>14</v>
      </c>
      <c r="C4" s="2" t="s">
        <v>489</v>
      </c>
      <c r="D4" s="2" t="s">
        <v>15</v>
      </c>
      <c r="E4" s="6" t="s">
        <v>259</v>
      </c>
      <c r="F4" s="4" t="s">
        <v>16</v>
      </c>
      <c r="G4" s="10" t="s">
        <v>284</v>
      </c>
      <c r="H4" s="11" t="s">
        <v>493</v>
      </c>
      <c r="I4" s="2"/>
      <c r="J4" s="40"/>
      <c r="K4" s="41" t="str">
        <f t="shared" ref="K4:K67" si="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050774023</v>
      </c>
      <c r="L4" s="42" t="str">
        <f t="shared" ref="L4:L67" si="1">IF(K4="បរទេស","បរទេស",IF(LEN(K4)&gt;9,2,LEFT(K4,9)))</f>
        <v>050774023</v>
      </c>
      <c r="M4" s="43">
        <f t="shared" ref="M4:M67" si="2">IF(L4="បរទេស",1,IF((LEN($L4)-9)=0,1,2))</f>
        <v>1</v>
      </c>
      <c r="N4" s="43">
        <f t="shared" ref="N4:N67" si="3">IF(L4="",2,1)</f>
        <v>1</v>
      </c>
      <c r="O4" s="43">
        <f t="shared" ref="O4:O67" si="4">IF(L4="បរទេស",1,IF(COUNTIF(L:L,$L4)&gt;1,2,1))</f>
        <v>1</v>
      </c>
      <c r="P4" s="44">
        <f t="shared" ref="P4:P67" si="5">MAX(M4:O4)</f>
        <v>1</v>
      </c>
      <c r="Q4" s="45" t="str">
        <f t="shared" ref="Q4:Q67" si="6">H4</f>
        <v>010463110</v>
      </c>
      <c r="R4" s="41" t="str">
        <f t="shared" ref="R4:R67" si="7">SUBSTITUTE(SUBSTITUTE(SUBSTITUTE(SUBSTITUTE(SUBSTITUTE(SUBSTITUTE(SUBSTITUTE(SUBSTITUTE(SUBSTITUTE(SUBSTITUTE(SUBSTITUTE(SUBSTITUTE(SUBSTITUTE(SUBSTITUTE(SUBSTITUTE(SUBSTITUTE(SUBSTITUTE(SUBSTITUTE(SUBSTITUTE(SUBSTITUTE(SUBSTITUTE(SUBSTITUTE(Q4,"១","1"),"២","2"),"៣","3"),"៤","4"),"៥","5"),"៦","6"),"៧","7"),"៨","8"),"៩","9"),"០","0")," ","")," ",""),"​",""),",","/"),"-",""),"(",""),")",""),"+855","0"),"(855)","0"),"O","0"),"o","0"),".","")</f>
        <v>010463110</v>
      </c>
      <c r="S4" s="43" t="e">
        <f t="shared" ref="S4:S67" si="8">LEFT(R4, SEARCH("/",R4,1)-1)</f>
        <v>#VALUE!</v>
      </c>
      <c r="T4" s="41" t="str">
        <f t="shared" ref="T4:T67" si="9">IFERROR(S4,R4)</f>
        <v>010463110</v>
      </c>
      <c r="U4" s="42" t="str">
        <f t="shared" ref="U4:U67" si="10">IF(LEFT(T4,5)="បរទេស","បរទេស",IF(LEFT(T4,3)="855","0"&amp;MID(T4,4,10),IF(LEFT(T4,1)="0",MID(T4,1,10),IF(LEFT(T4,1)&gt;=1,"0"&amp;MID(T4,1,10),T4))))</f>
        <v>010463110</v>
      </c>
      <c r="V4" s="43">
        <f t="shared" ref="V4:V67" si="11">IF(U4="បរទេស",1,IF(OR(LEN(U4)=9,LEN(U4)=10),1,2))</f>
        <v>1</v>
      </c>
      <c r="W4" s="46">
        <f t="shared" ref="W4:W67" si="12">IF(U4="",2,1)</f>
        <v>1</v>
      </c>
      <c r="X4" s="43">
        <f t="shared" ref="X4:X67" si="13">IF(U4="បរទេស",1,IF(COUNTIF(U:U,$U4)&gt;1,2,1))</f>
        <v>1</v>
      </c>
      <c r="Y4" s="44">
        <f t="shared" ref="Y4:Y67" si="14">MAX(V4:X4)</f>
        <v>1</v>
      </c>
      <c r="Z4" s="46" t="str">
        <f t="shared" ref="Z4:Z67" si="15">IF(H4="បរទេស",2,"")</f>
        <v/>
      </c>
      <c r="AA4" s="44">
        <f t="shared" ref="AA4:AA67" si="16">MAX(J4,P4,Y4)</f>
        <v>1</v>
      </c>
    </row>
    <row r="5" spans="1:56" ht="60" customHeight="1" x14ac:dyDescent="0.65">
      <c r="A5" s="2">
        <v>3</v>
      </c>
      <c r="B5" s="2" t="s">
        <v>17</v>
      </c>
      <c r="C5" s="2" t="s">
        <v>489</v>
      </c>
      <c r="D5" s="2" t="s">
        <v>18</v>
      </c>
      <c r="E5" s="7" t="s">
        <v>260</v>
      </c>
      <c r="F5" s="4" t="s">
        <v>19</v>
      </c>
      <c r="G5" s="12" t="s">
        <v>286</v>
      </c>
      <c r="H5" s="11" t="s">
        <v>494</v>
      </c>
      <c r="I5" s="2"/>
      <c r="J5" s="40"/>
      <c r="K5" s="41" t="str">
        <f t="shared" si="0"/>
        <v>062141354</v>
      </c>
      <c r="L5" s="42" t="str">
        <f t="shared" si="1"/>
        <v>062141354</v>
      </c>
      <c r="M5" s="43">
        <f t="shared" si="2"/>
        <v>1</v>
      </c>
      <c r="N5" s="43">
        <f t="shared" si="3"/>
        <v>1</v>
      </c>
      <c r="O5" s="43">
        <f t="shared" si="4"/>
        <v>1</v>
      </c>
      <c r="P5" s="44">
        <f t="shared" si="5"/>
        <v>1</v>
      </c>
      <c r="Q5" s="45" t="str">
        <f t="shared" si="6"/>
        <v>0887559042</v>
      </c>
      <c r="R5" s="41" t="str">
        <f t="shared" si="7"/>
        <v>0887559042</v>
      </c>
      <c r="S5" s="43" t="e">
        <f t="shared" si="8"/>
        <v>#VALUE!</v>
      </c>
      <c r="T5" s="41" t="str">
        <f t="shared" si="9"/>
        <v>0887559042</v>
      </c>
      <c r="U5" s="42" t="str">
        <f t="shared" si="10"/>
        <v>0887559042</v>
      </c>
      <c r="V5" s="43">
        <f t="shared" si="11"/>
        <v>1</v>
      </c>
      <c r="W5" s="46">
        <f t="shared" si="12"/>
        <v>1</v>
      </c>
      <c r="X5" s="43">
        <f t="shared" si="13"/>
        <v>1</v>
      </c>
      <c r="Y5" s="44">
        <f t="shared" si="14"/>
        <v>1</v>
      </c>
      <c r="Z5" s="46" t="str">
        <f t="shared" si="15"/>
        <v/>
      </c>
      <c r="AA5" s="44">
        <f t="shared" si="16"/>
        <v>1</v>
      </c>
    </row>
    <row r="6" spans="1:56" ht="60" customHeight="1" x14ac:dyDescent="0.65">
      <c r="A6" s="2">
        <v>4</v>
      </c>
      <c r="B6" s="2" t="s">
        <v>20</v>
      </c>
      <c r="C6" s="2" t="s">
        <v>489</v>
      </c>
      <c r="D6" s="2" t="s">
        <v>21</v>
      </c>
      <c r="E6" s="6" t="s">
        <v>258</v>
      </c>
      <c r="F6" s="4" t="s">
        <v>22</v>
      </c>
      <c r="G6" s="10" t="s">
        <v>288</v>
      </c>
      <c r="H6" s="11" t="s">
        <v>495</v>
      </c>
      <c r="I6" s="2"/>
      <c r="J6" s="40"/>
      <c r="K6" s="41" t="str">
        <f t="shared" si="0"/>
        <v>110402680</v>
      </c>
      <c r="L6" s="42" t="str">
        <f t="shared" si="1"/>
        <v>110402680</v>
      </c>
      <c r="M6" s="43">
        <f t="shared" si="2"/>
        <v>1</v>
      </c>
      <c r="N6" s="43">
        <f t="shared" si="3"/>
        <v>1</v>
      </c>
      <c r="O6" s="43">
        <f t="shared" si="4"/>
        <v>1</v>
      </c>
      <c r="P6" s="44">
        <f t="shared" si="5"/>
        <v>1</v>
      </c>
      <c r="Q6" s="45" t="str">
        <f t="shared" si="6"/>
        <v>010327706</v>
      </c>
      <c r="R6" s="41" t="str">
        <f t="shared" si="7"/>
        <v>010327706</v>
      </c>
      <c r="S6" s="43" t="e">
        <f t="shared" si="8"/>
        <v>#VALUE!</v>
      </c>
      <c r="T6" s="41" t="str">
        <f t="shared" si="9"/>
        <v>010327706</v>
      </c>
      <c r="U6" s="42" t="str">
        <f t="shared" si="10"/>
        <v>010327706</v>
      </c>
      <c r="V6" s="43">
        <f t="shared" si="11"/>
        <v>1</v>
      </c>
      <c r="W6" s="46">
        <f t="shared" si="12"/>
        <v>1</v>
      </c>
      <c r="X6" s="43">
        <f t="shared" si="13"/>
        <v>1</v>
      </c>
      <c r="Y6" s="44">
        <f t="shared" si="14"/>
        <v>1</v>
      </c>
      <c r="Z6" s="46" t="str">
        <f t="shared" si="15"/>
        <v/>
      </c>
      <c r="AA6" s="44">
        <f t="shared" si="16"/>
        <v>1</v>
      </c>
    </row>
    <row r="7" spans="1:56" ht="60" customHeight="1" x14ac:dyDescent="0.65">
      <c r="A7" s="2">
        <v>5</v>
      </c>
      <c r="B7" s="2" t="s">
        <v>23</v>
      </c>
      <c r="C7" s="2" t="s">
        <v>489</v>
      </c>
      <c r="D7" s="2" t="s">
        <v>24</v>
      </c>
      <c r="E7" s="6" t="s">
        <v>258</v>
      </c>
      <c r="F7" s="4" t="s">
        <v>25</v>
      </c>
      <c r="G7" s="10" t="s">
        <v>290</v>
      </c>
      <c r="H7" s="11" t="s">
        <v>496</v>
      </c>
      <c r="I7" s="2"/>
      <c r="J7" s="40"/>
      <c r="K7" s="41" t="str">
        <f t="shared" si="0"/>
        <v>062202660</v>
      </c>
      <c r="L7" s="42" t="str">
        <f t="shared" si="1"/>
        <v>062202660</v>
      </c>
      <c r="M7" s="43">
        <f t="shared" si="2"/>
        <v>1</v>
      </c>
      <c r="N7" s="43">
        <f t="shared" si="3"/>
        <v>1</v>
      </c>
      <c r="O7" s="43">
        <f t="shared" si="4"/>
        <v>1</v>
      </c>
      <c r="P7" s="44">
        <f t="shared" si="5"/>
        <v>1</v>
      </c>
      <c r="Q7" s="45" t="str">
        <f t="shared" si="6"/>
        <v>093238108</v>
      </c>
      <c r="R7" s="41" t="str">
        <f t="shared" si="7"/>
        <v>093238108</v>
      </c>
      <c r="S7" s="43" t="e">
        <f t="shared" si="8"/>
        <v>#VALUE!</v>
      </c>
      <c r="T7" s="41" t="str">
        <f t="shared" si="9"/>
        <v>093238108</v>
      </c>
      <c r="U7" s="42" t="str">
        <f t="shared" si="10"/>
        <v>093238108</v>
      </c>
      <c r="V7" s="43">
        <f t="shared" si="11"/>
        <v>1</v>
      </c>
      <c r="W7" s="46">
        <f t="shared" si="12"/>
        <v>1</v>
      </c>
      <c r="X7" s="43">
        <f t="shared" si="13"/>
        <v>1</v>
      </c>
      <c r="Y7" s="44">
        <f t="shared" si="14"/>
        <v>1</v>
      </c>
      <c r="Z7" s="46" t="str">
        <f t="shared" si="15"/>
        <v/>
      </c>
      <c r="AA7" s="44">
        <f t="shared" si="16"/>
        <v>1</v>
      </c>
    </row>
    <row r="8" spans="1:56" ht="60" customHeight="1" x14ac:dyDescent="0.65">
      <c r="A8" s="2">
        <v>6</v>
      </c>
      <c r="B8" s="2" t="s">
        <v>26</v>
      </c>
      <c r="C8" s="2" t="s">
        <v>489</v>
      </c>
      <c r="D8" s="2" t="s">
        <v>27</v>
      </c>
      <c r="E8" s="6" t="s">
        <v>261</v>
      </c>
      <c r="F8" s="4" t="s">
        <v>28</v>
      </c>
      <c r="G8" s="10" t="s">
        <v>292</v>
      </c>
      <c r="H8" s="11" t="s">
        <v>497</v>
      </c>
      <c r="I8" s="2"/>
      <c r="J8" s="40"/>
      <c r="K8" s="41" t="str">
        <f t="shared" si="0"/>
        <v>061915953</v>
      </c>
      <c r="L8" s="42" t="str">
        <f t="shared" si="1"/>
        <v>061915953</v>
      </c>
      <c r="M8" s="43">
        <f t="shared" si="2"/>
        <v>1</v>
      </c>
      <c r="N8" s="43">
        <f t="shared" si="3"/>
        <v>1</v>
      </c>
      <c r="O8" s="43">
        <f t="shared" si="4"/>
        <v>1</v>
      </c>
      <c r="P8" s="44">
        <f t="shared" si="5"/>
        <v>1</v>
      </c>
      <c r="Q8" s="45" t="str">
        <f t="shared" si="6"/>
        <v>086732119</v>
      </c>
      <c r="R8" s="41" t="str">
        <f t="shared" si="7"/>
        <v>086732119</v>
      </c>
      <c r="S8" s="43" t="e">
        <f t="shared" si="8"/>
        <v>#VALUE!</v>
      </c>
      <c r="T8" s="41" t="str">
        <f t="shared" si="9"/>
        <v>086732119</v>
      </c>
      <c r="U8" s="42" t="str">
        <f t="shared" si="10"/>
        <v>086732119</v>
      </c>
      <c r="V8" s="43">
        <f t="shared" si="11"/>
        <v>1</v>
      </c>
      <c r="W8" s="46">
        <f t="shared" si="12"/>
        <v>1</v>
      </c>
      <c r="X8" s="43">
        <f t="shared" si="13"/>
        <v>1</v>
      </c>
      <c r="Y8" s="44">
        <f t="shared" si="14"/>
        <v>1</v>
      </c>
      <c r="Z8" s="46" t="str">
        <f t="shared" si="15"/>
        <v/>
      </c>
      <c r="AA8" s="44">
        <f t="shared" si="16"/>
        <v>1</v>
      </c>
    </row>
    <row r="9" spans="1:56" ht="60" customHeight="1" x14ac:dyDescent="0.65">
      <c r="A9" s="2">
        <v>7</v>
      </c>
      <c r="B9" s="2" t="s">
        <v>29</v>
      </c>
      <c r="C9" s="2" t="s">
        <v>489</v>
      </c>
      <c r="D9" s="2" t="s">
        <v>30</v>
      </c>
      <c r="E9" s="6" t="s">
        <v>262</v>
      </c>
      <c r="F9" s="4" t="s">
        <v>31</v>
      </c>
      <c r="G9" s="10" t="s">
        <v>294</v>
      </c>
      <c r="H9" s="11" t="s">
        <v>498</v>
      </c>
      <c r="I9" s="2"/>
      <c r="J9" s="40"/>
      <c r="K9" s="41" t="str">
        <f t="shared" si="0"/>
        <v>061644880</v>
      </c>
      <c r="L9" s="42" t="str">
        <f t="shared" si="1"/>
        <v>061644880</v>
      </c>
      <c r="M9" s="43">
        <f t="shared" si="2"/>
        <v>1</v>
      </c>
      <c r="N9" s="43">
        <f t="shared" si="3"/>
        <v>1</v>
      </c>
      <c r="O9" s="43">
        <f t="shared" si="4"/>
        <v>1</v>
      </c>
      <c r="P9" s="44">
        <f t="shared" si="5"/>
        <v>1</v>
      </c>
      <c r="Q9" s="45" t="str">
        <f t="shared" si="6"/>
        <v>010926386</v>
      </c>
      <c r="R9" s="41" t="str">
        <f t="shared" si="7"/>
        <v>010926386</v>
      </c>
      <c r="S9" s="43" t="e">
        <f t="shared" si="8"/>
        <v>#VALUE!</v>
      </c>
      <c r="T9" s="41" t="str">
        <f t="shared" si="9"/>
        <v>010926386</v>
      </c>
      <c r="U9" s="42" t="str">
        <f t="shared" si="10"/>
        <v>010926386</v>
      </c>
      <c r="V9" s="43">
        <f t="shared" si="11"/>
        <v>1</v>
      </c>
      <c r="W9" s="46">
        <f t="shared" si="12"/>
        <v>1</v>
      </c>
      <c r="X9" s="43">
        <f t="shared" si="13"/>
        <v>1</v>
      </c>
      <c r="Y9" s="44">
        <f t="shared" si="14"/>
        <v>1</v>
      </c>
      <c r="Z9" s="46" t="str">
        <f t="shared" si="15"/>
        <v/>
      </c>
      <c r="AA9" s="44">
        <f t="shared" si="16"/>
        <v>1</v>
      </c>
    </row>
    <row r="10" spans="1:56" ht="60" customHeight="1" x14ac:dyDescent="0.65">
      <c r="A10" s="2">
        <v>8</v>
      </c>
      <c r="B10" s="2" t="s">
        <v>32</v>
      </c>
      <c r="C10" s="2" t="s">
        <v>489</v>
      </c>
      <c r="D10" s="2" t="s">
        <v>33</v>
      </c>
      <c r="E10" s="6" t="s">
        <v>261</v>
      </c>
      <c r="F10" s="4" t="s">
        <v>34</v>
      </c>
      <c r="G10" s="10" t="s">
        <v>296</v>
      </c>
      <c r="H10" s="11" t="s">
        <v>499</v>
      </c>
      <c r="I10" s="2"/>
      <c r="J10" s="40"/>
      <c r="K10" s="41" t="str">
        <f t="shared" si="0"/>
        <v>061383847</v>
      </c>
      <c r="L10" s="42" t="str">
        <f t="shared" si="1"/>
        <v>061383847</v>
      </c>
      <c r="M10" s="43">
        <f t="shared" si="2"/>
        <v>1</v>
      </c>
      <c r="N10" s="43">
        <f t="shared" si="3"/>
        <v>1</v>
      </c>
      <c r="O10" s="43">
        <f t="shared" si="4"/>
        <v>1</v>
      </c>
      <c r="P10" s="44">
        <f t="shared" si="5"/>
        <v>1</v>
      </c>
      <c r="Q10" s="45" t="str">
        <f t="shared" si="6"/>
        <v>0973709685</v>
      </c>
      <c r="R10" s="41" t="str">
        <f t="shared" si="7"/>
        <v>0973709685</v>
      </c>
      <c r="S10" s="43" t="e">
        <f t="shared" si="8"/>
        <v>#VALUE!</v>
      </c>
      <c r="T10" s="41" t="str">
        <f t="shared" si="9"/>
        <v>0973709685</v>
      </c>
      <c r="U10" s="42" t="str">
        <f t="shared" si="10"/>
        <v>0973709685</v>
      </c>
      <c r="V10" s="43">
        <f t="shared" si="11"/>
        <v>1</v>
      </c>
      <c r="W10" s="46">
        <f t="shared" si="12"/>
        <v>1</v>
      </c>
      <c r="X10" s="43">
        <f t="shared" si="13"/>
        <v>1</v>
      </c>
      <c r="Y10" s="44">
        <f t="shared" si="14"/>
        <v>1</v>
      </c>
      <c r="Z10" s="46" t="str">
        <f t="shared" si="15"/>
        <v/>
      </c>
      <c r="AA10" s="44">
        <f t="shared" si="16"/>
        <v>1</v>
      </c>
    </row>
    <row r="11" spans="1:56" ht="60" customHeight="1" x14ac:dyDescent="0.65">
      <c r="A11" s="2">
        <v>9</v>
      </c>
      <c r="B11" s="2" t="s">
        <v>35</v>
      </c>
      <c r="C11" s="2" t="s">
        <v>489</v>
      </c>
      <c r="D11" s="2" t="s">
        <v>36</v>
      </c>
      <c r="E11" s="7" t="s">
        <v>263</v>
      </c>
      <c r="F11" s="4" t="s">
        <v>37</v>
      </c>
      <c r="G11" s="12" t="s">
        <v>298</v>
      </c>
      <c r="H11" s="11" t="s">
        <v>500</v>
      </c>
      <c r="I11" s="2"/>
      <c r="J11" s="40"/>
      <c r="K11" s="41" t="str">
        <f t="shared" si="0"/>
        <v>061713527</v>
      </c>
      <c r="L11" s="42" t="str">
        <f t="shared" si="1"/>
        <v>061713527</v>
      </c>
      <c r="M11" s="43">
        <f t="shared" si="2"/>
        <v>1</v>
      </c>
      <c r="N11" s="43">
        <f t="shared" si="3"/>
        <v>1</v>
      </c>
      <c r="O11" s="43">
        <f t="shared" si="4"/>
        <v>1</v>
      </c>
      <c r="P11" s="44">
        <f t="shared" si="5"/>
        <v>1</v>
      </c>
      <c r="Q11" s="45" t="str">
        <f t="shared" si="6"/>
        <v>098534949</v>
      </c>
      <c r="R11" s="41" t="str">
        <f t="shared" si="7"/>
        <v>098534949</v>
      </c>
      <c r="S11" s="43" t="e">
        <f t="shared" si="8"/>
        <v>#VALUE!</v>
      </c>
      <c r="T11" s="41" t="str">
        <f t="shared" si="9"/>
        <v>098534949</v>
      </c>
      <c r="U11" s="42" t="str">
        <f t="shared" si="10"/>
        <v>098534949</v>
      </c>
      <c r="V11" s="43">
        <f t="shared" si="11"/>
        <v>1</v>
      </c>
      <c r="W11" s="46">
        <f t="shared" si="12"/>
        <v>1</v>
      </c>
      <c r="X11" s="43">
        <f t="shared" si="13"/>
        <v>1</v>
      </c>
      <c r="Y11" s="44">
        <f t="shared" si="14"/>
        <v>1</v>
      </c>
      <c r="Z11" s="46" t="str">
        <f t="shared" si="15"/>
        <v/>
      </c>
      <c r="AA11" s="44">
        <f t="shared" si="16"/>
        <v>1</v>
      </c>
    </row>
    <row r="12" spans="1:56" ht="60" customHeight="1" x14ac:dyDescent="0.65">
      <c r="A12" s="2">
        <v>10</v>
      </c>
      <c r="B12" s="2" t="s">
        <v>38</v>
      </c>
      <c r="C12" s="2" t="s">
        <v>489</v>
      </c>
      <c r="D12" s="2" t="s">
        <v>39</v>
      </c>
      <c r="E12" s="6" t="s">
        <v>261</v>
      </c>
      <c r="F12" s="4" t="s">
        <v>40</v>
      </c>
      <c r="G12" s="10" t="s">
        <v>300</v>
      </c>
      <c r="H12" s="11" t="s">
        <v>501</v>
      </c>
      <c r="I12" s="2"/>
      <c r="J12" s="40"/>
      <c r="K12" s="41" t="str">
        <f t="shared" si="0"/>
        <v>061743708</v>
      </c>
      <c r="L12" s="42" t="str">
        <f t="shared" si="1"/>
        <v>061743708</v>
      </c>
      <c r="M12" s="43">
        <f t="shared" si="2"/>
        <v>1</v>
      </c>
      <c r="N12" s="43">
        <f t="shared" si="3"/>
        <v>1</v>
      </c>
      <c r="O12" s="43">
        <f t="shared" si="4"/>
        <v>1</v>
      </c>
      <c r="P12" s="44">
        <f t="shared" si="5"/>
        <v>1</v>
      </c>
      <c r="Q12" s="45" t="str">
        <f t="shared" si="6"/>
        <v>0967564817</v>
      </c>
      <c r="R12" s="41" t="str">
        <f t="shared" si="7"/>
        <v>0967564817</v>
      </c>
      <c r="S12" s="43" t="e">
        <f t="shared" si="8"/>
        <v>#VALUE!</v>
      </c>
      <c r="T12" s="41" t="str">
        <f t="shared" si="9"/>
        <v>0967564817</v>
      </c>
      <c r="U12" s="42" t="str">
        <f t="shared" si="10"/>
        <v>0967564817</v>
      </c>
      <c r="V12" s="43">
        <f t="shared" si="11"/>
        <v>1</v>
      </c>
      <c r="W12" s="46">
        <f t="shared" si="12"/>
        <v>1</v>
      </c>
      <c r="X12" s="43">
        <f t="shared" si="13"/>
        <v>1</v>
      </c>
      <c r="Y12" s="44">
        <f t="shared" si="14"/>
        <v>1</v>
      </c>
      <c r="Z12" s="46" t="str">
        <f t="shared" si="15"/>
        <v/>
      </c>
      <c r="AA12" s="44">
        <f t="shared" si="16"/>
        <v>1</v>
      </c>
    </row>
    <row r="13" spans="1:56" ht="60" customHeight="1" x14ac:dyDescent="0.65">
      <c r="A13" s="2">
        <v>11</v>
      </c>
      <c r="B13" s="2" t="s">
        <v>41</v>
      </c>
      <c r="C13" s="2" t="s">
        <v>489</v>
      </c>
      <c r="D13" s="2" t="s">
        <v>42</v>
      </c>
      <c r="E13" s="6" t="s">
        <v>261</v>
      </c>
      <c r="F13" s="4" t="s">
        <v>43</v>
      </c>
      <c r="G13" s="10" t="s">
        <v>302</v>
      </c>
      <c r="H13" s="11" t="s">
        <v>502</v>
      </c>
      <c r="I13" s="2"/>
      <c r="J13" s="40"/>
      <c r="K13" s="41" t="str">
        <f t="shared" si="0"/>
        <v>061951601</v>
      </c>
      <c r="L13" s="42" t="str">
        <f t="shared" si="1"/>
        <v>061951601</v>
      </c>
      <c r="M13" s="43">
        <f t="shared" si="2"/>
        <v>1</v>
      </c>
      <c r="N13" s="43">
        <f t="shared" si="3"/>
        <v>1</v>
      </c>
      <c r="O13" s="43">
        <f t="shared" si="4"/>
        <v>1</v>
      </c>
      <c r="P13" s="44">
        <f t="shared" si="5"/>
        <v>1</v>
      </c>
      <c r="Q13" s="45" t="str">
        <f t="shared" si="6"/>
        <v>0966187494</v>
      </c>
      <c r="R13" s="41" t="str">
        <f t="shared" si="7"/>
        <v>0966187494</v>
      </c>
      <c r="S13" s="43" t="e">
        <f t="shared" si="8"/>
        <v>#VALUE!</v>
      </c>
      <c r="T13" s="41" t="str">
        <f t="shared" si="9"/>
        <v>0966187494</v>
      </c>
      <c r="U13" s="42" t="str">
        <f t="shared" si="10"/>
        <v>0966187494</v>
      </c>
      <c r="V13" s="43">
        <f t="shared" si="11"/>
        <v>1</v>
      </c>
      <c r="W13" s="46">
        <f t="shared" si="12"/>
        <v>1</v>
      </c>
      <c r="X13" s="43">
        <f t="shared" si="13"/>
        <v>1</v>
      </c>
      <c r="Y13" s="44">
        <f t="shared" si="14"/>
        <v>1</v>
      </c>
      <c r="Z13" s="46" t="str">
        <f t="shared" si="15"/>
        <v/>
      </c>
      <c r="AA13" s="44">
        <f t="shared" si="16"/>
        <v>1</v>
      </c>
    </row>
    <row r="14" spans="1:56" ht="60" customHeight="1" x14ac:dyDescent="0.65">
      <c r="A14" s="2">
        <v>12</v>
      </c>
      <c r="B14" s="2" t="s">
        <v>44</v>
      </c>
      <c r="C14" s="2" t="s">
        <v>489</v>
      </c>
      <c r="D14" s="2" t="s">
        <v>45</v>
      </c>
      <c r="E14" s="6" t="s">
        <v>261</v>
      </c>
      <c r="F14" s="4" t="s">
        <v>46</v>
      </c>
      <c r="G14" s="10" t="s">
        <v>304</v>
      </c>
      <c r="H14" s="11" t="s">
        <v>503</v>
      </c>
      <c r="I14" s="2"/>
      <c r="J14" s="40"/>
      <c r="K14" s="41" t="str">
        <f t="shared" si="0"/>
        <v>061702620</v>
      </c>
      <c r="L14" s="42" t="str">
        <f t="shared" si="1"/>
        <v>061702620</v>
      </c>
      <c r="M14" s="43">
        <f t="shared" si="2"/>
        <v>1</v>
      </c>
      <c r="N14" s="43">
        <f t="shared" si="3"/>
        <v>1</v>
      </c>
      <c r="O14" s="43">
        <f t="shared" si="4"/>
        <v>1</v>
      </c>
      <c r="P14" s="44">
        <f t="shared" si="5"/>
        <v>1</v>
      </c>
      <c r="Q14" s="45" t="str">
        <f t="shared" si="6"/>
        <v>016996609</v>
      </c>
      <c r="R14" s="41" t="str">
        <f t="shared" si="7"/>
        <v>016996609</v>
      </c>
      <c r="S14" s="43" t="e">
        <f t="shared" si="8"/>
        <v>#VALUE!</v>
      </c>
      <c r="T14" s="41" t="str">
        <f t="shared" si="9"/>
        <v>016996609</v>
      </c>
      <c r="U14" s="42" t="str">
        <f t="shared" si="10"/>
        <v>016996609</v>
      </c>
      <c r="V14" s="43">
        <f t="shared" si="11"/>
        <v>1</v>
      </c>
      <c r="W14" s="46">
        <f t="shared" si="12"/>
        <v>1</v>
      </c>
      <c r="X14" s="43">
        <f t="shared" si="13"/>
        <v>1</v>
      </c>
      <c r="Y14" s="44">
        <f t="shared" si="14"/>
        <v>1</v>
      </c>
      <c r="Z14" s="46" t="str">
        <f t="shared" si="15"/>
        <v/>
      </c>
      <c r="AA14" s="44">
        <f t="shared" si="16"/>
        <v>1</v>
      </c>
    </row>
    <row r="15" spans="1:56" ht="60" customHeight="1" x14ac:dyDescent="0.65">
      <c r="A15" s="2">
        <v>13</v>
      </c>
      <c r="B15" s="2" t="s">
        <v>47</v>
      </c>
      <c r="C15" s="2" t="s">
        <v>489</v>
      </c>
      <c r="D15" s="2" t="s">
        <v>48</v>
      </c>
      <c r="E15" s="6" t="s">
        <v>261</v>
      </c>
      <c r="F15" s="4" t="s">
        <v>49</v>
      </c>
      <c r="G15" s="10" t="s">
        <v>306</v>
      </c>
      <c r="H15" s="11" t="s">
        <v>504</v>
      </c>
      <c r="I15" s="2"/>
      <c r="J15" s="40"/>
      <c r="K15" s="41" t="str">
        <f t="shared" si="0"/>
        <v>061891985</v>
      </c>
      <c r="L15" s="42" t="str">
        <f t="shared" si="1"/>
        <v>061891985</v>
      </c>
      <c r="M15" s="43">
        <f t="shared" si="2"/>
        <v>1</v>
      </c>
      <c r="N15" s="43">
        <f t="shared" si="3"/>
        <v>1</v>
      </c>
      <c r="O15" s="43">
        <f t="shared" si="4"/>
        <v>1</v>
      </c>
      <c r="P15" s="44">
        <f t="shared" si="5"/>
        <v>1</v>
      </c>
      <c r="Q15" s="45" t="str">
        <f t="shared" si="6"/>
        <v>069500713</v>
      </c>
      <c r="R15" s="41" t="str">
        <f t="shared" si="7"/>
        <v>069500713</v>
      </c>
      <c r="S15" s="43" t="e">
        <f t="shared" si="8"/>
        <v>#VALUE!</v>
      </c>
      <c r="T15" s="41" t="str">
        <f t="shared" si="9"/>
        <v>069500713</v>
      </c>
      <c r="U15" s="42" t="str">
        <f t="shared" si="10"/>
        <v>069500713</v>
      </c>
      <c r="V15" s="43">
        <f t="shared" si="11"/>
        <v>1</v>
      </c>
      <c r="W15" s="46">
        <f t="shared" si="12"/>
        <v>1</v>
      </c>
      <c r="X15" s="43">
        <f t="shared" si="13"/>
        <v>1</v>
      </c>
      <c r="Y15" s="44">
        <f t="shared" si="14"/>
        <v>1</v>
      </c>
      <c r="Z15" s="46" t="str">
        <f t="shared" si="15"/>
        <v/>
      </c>
      <c r="AA15" s="44">
        <f t="shared" si="16"/>
        <v>1</v>
      </c>
    </row>
    <row r="16" spans="1:56" ht="60" customHeight="1" x14ac:dyDescent="0.65">
      <c r="A16" s="2">
        <v>14</v>
      </c>
      <c r="B16" s="2" t="s">
        <v>50</v>
      </c>
      <c r="C16" s="2" t="s">
        <v>489</v>
      </c>
      <c r="D16" s="2" t="s">
        <v>51</v>
      </c>
      <c r="E16" s="6" t="s">
        <v>261</v>
      </c>
      <c r="F16" s="4" t="s">
        <v>52</v>
      </c>
      <c r="G16" s="10" t="s">
        <v>308</v>
      </c>
      <c r="H16" s="11" t="s">
        <v>505</v>
      </c>
      <c r="I16" s="2"/>
      <c r="J16" s="40"/>
      <c r="K16" s="41" t="str">
        <f t="shared" si="0"/>
        <v>061146370</v>
      </c>
      <c r="L16" s="42" t="str">
        <f t="shared" si="1"/>
        <v>061146370</v>
      </c>
      <c r="M16" s="43">
        <f t="shared" si="2"/>
        <v>1</v>
      </c>
      <c r="N16" s="43">
        <f t="shared" si="3"/>
        <v>1</v>
      </c>
      <c r="O16" s="43">
        <f t="shared" si="4"/>
        <v>1</v>
      </c>
      <c r="P16" s="44">
        <f t="shared" si="5"/>
        <v>1</v>
      </c>
      <c r="Q16" s="45" t="str">
        <f t="shared" si="6"/>
        <v>010673108</v>
      </c>
      <c r="R16" s="41" t="str">
        <f t="shared" si="7"/>
        <v>010673108</v>
      </c>
      <c r="S16" s="43" t="e">
        <f t="shared" si="8"/>
        <v>#VALUE!</v>
      </c>
      <c r="T16" s="41" t="str">
        <f t="shared" si="9"/>
        <v>010673108</v>
      </c>
      <c r="U16" s="42" t="str">
        <f t="shared" si="10"/>
        <v>010673108</v>
      </c>
      <c r="V16" s="43">
        <f t="shared" si="11"/>
        <v>1</v>
      </c>
      <c r="W16" s="46">
        <f t="shared" si="12"/>
        <v>1</v>
      </c>
      <c r="X16" s="43">
        <f t="shared" si="13"/>
        <v>1</v>
      </c>
      <c r="Y16" s="44">
        <f t="shared" si="14"/>
        <v>1</v>
      </c>
      <c r="Z16" s="46" t="str">
        <f t="shared" si="15"/>
        <v/>
      </c>
      <c r="AA16" s="44">
        <f t="shared" si="16"/>
        <v>1</v>
      </c>
    </row>
    <row r="17" spans="1:27" ht="60" customHeight="1" x14ac:dyDescent="0.65">
      <c r="A17" s="2">
        <v>15</v>
      </c>
      <c r="B17" s="2" t="s">
        <v>53</v>
      </c>
      <c r="C17" s="2" t="s">
        <v>489</v>
      </c>
      <c r="D17" s="2" t="s">
        <v>54</v>
      </c>
      <c r="E17" s="6" t="s">
        <v>258</v>
      </c>
      <c r="F17" s="4" t="s">
        <v>55</v>
      </c>
      <c r="G17" s="10" t="s">
        <v>310</v>
      </c>
      <c r="H17" s="11" t="s">
        <v>506</v>
      </c>
      <c r="I17" s="2"/>
      <c r="J17" s="40"/>
      <c r="K17" s="41" t="str">
        <f t="shared" si="0"/>
        <v>061662940</v>
      </c>
      <c r="L17" s="42" t="str">
        <f t="shared" si="1"/>
        <v>061662940</v>
      </c>
      <c r="M17" s="43">
        <f t="shared" si="2"/>
        <v>1</v>
      </c>
      <c r="N17" s="43">
        <f t="shared" si="3"/>
        <v>1</v>
      </c>
      <c r="O17" s="43">
        <f t="shared" si="4"/>
        <v>1</v>
      </c>
      <c r="P17" s="44">
        <f t="shared" si="5"/>
        <v>1</v>
      </c>
      <c r="Q17" s="45" t="str">
        <f t="shared" si="6"/>
        <v>0977422998</v>
      </c>
      <c r="R17" s="41" t="str">
        <f t="shared" si="7"/>
        <v>0977422998</v>
      </c>
      <c r="S17" s="43" t="e">
        <f t="shared" si="8"/>
        <v>#VALUE!</v>
      </c>
      <c r="T17" s="41" t="str">
        <f t="shared" si="9"/>
        <v>0977422998</v>
      </c>
      <c r="U17" s="42" t="str">
        <f t="shared" si="10"/>
        <v>0977422998</v>
      </c>
      <c r="V17" s="43">
        <f t="shared" si="11"/>
        <v>1</v>
      </c>
      <c r="W17" s="46">
        <f t="shared" si="12"/>
        <v>1</v>
      </c>
      <c r="X17" s="43">
        <f t="shared" si="13"/>
        <v>1</v>
      </c>
      <c r="Y17" s="44">
        <f t="shared" si="14"/>
        <v>1</v>
      </c>
      <c r="Z17" s="46" t="str">
        <f t="shared" si="15"/>
        <v/>
      </c>
      <c r="AA17" s="44">
        <f t="shared" si="16"/>
        <v>1</v>
      </c>
    </row>
    <row r="18" spans="1:27" ht="60" customHeight="1" x14ac:dyDescent="0.65">
      <c r="A18" s="2">
        <v>16</v>
      </c>
      <c r="B18" s="2" t="s">
        <v>56</v>
      </c>
      <c r="C18" s="2" t="s">
        <v>489</v>
      </c>
      <c r="D18" s="2" t="s">
        <v>57</v>
      </c>
      <c r="E18" s="6" t="s">
        <v>261</v>
      </c>
      <c r="F18" s="4" t="s">
        <v>58</v>
      </c>
      <c r="G18" s="10" t="s">
        <v>312</v>
      </c>
      <c r="H18" s="11" t="s">
        <v>507</v>
      </c>
      <c r="I18" s="2"/>
      <c r="J18" s="40"/>
      <c r="K18" s="41" t="str">
        <f t="shared" si="0"/>
        <v>061915950</v>
      </c>
      <c r="L18" s="42" t="str">
        <f t="shared" si="1"/>
        <v>061915950</v>
      </c>
      <c r="M18" s="43">
        <f t="shared" si="2"/>
        <v>1</v>
      </c>
      <c r="N18" s="43">
        <f t="shared" si="3"/>
        <v>1</v>
      </c>
      <c r="O18" s="43">
        <f t="shared" si="4"/>
        <v>1</v>
      </c>
      <c r="P18" s="44">
        <f t="shared" si="5"/>
        <v>1</v>
      </c>
      <c r="Q18" s="45" t="str">
        <f t="shared" si="6"/>
        <v>0975759423</v>
      </c>
      <c r="R18" s="41" t="str">
        <f t="shared" si="7"/>
        <v>0975759423</v>
      </c>
      <c r="S18" s="43" t="e">
        <f t="shared" si="8"/>
        <v>#VALUE!</v>
      </c>
      <c r="T18" s="41" t="str">
        <f t="shared" si="9"/>
        <v>0975759423</v>
      </c>
      <c r="U18" s="42" t="str">
        <f t="shared" si="10"/>
        <v>0975759423</v>
      </c>
      <c r="V18" s="43">
        <f t="shared" si="11"/>
        <v>1</v>
      </c>
      <c r="W18" s="46">
        <f t="shared" si="12"/>
        <v>1</v>
      </c>
      <c r="X18" s="43">
        <f t="shared" si="13"/>
        <v>1</v>
      </c>
      <c r="Y18" s="44">
        <f t="shared" si="14"/>
        <v>1</v>
      </c>
      <c r="Z18" s="46" t="str">
        <f t="shared" si="15"/>
        <v/>
      </c>
      <c r="AA18" s="44">
        <f t="shared" si="16"/>
        <v>1</v>
      </c>
    </row>
    <row r="19" spans="1:27" ht="60" customHeight="1" x14ac:dyDescent="0.65">
      <c r="A19" s="2">
        <v>17</v>
      </c>
      <c r="B19" s="2" t="s">
        <v>59</v>
      </c>
      <c r="C19" s="2" t="s">
        <v>489</v>
      </c>
      <c r="D19" s="2" t="s">
        <v>60</v>
      </c>
      <c r="E19" s="6" t="s">
        <v>261</v>
      </c>
      <c r="F19" s="4" t="s">
        <v>61</v>
      </c>
      <c r="G19" s="10" t="s">
        <v>314</v>
      </c>
      <c r="H19" s="11" t="s">
        <v>508</v>
      </c>
      <c r="I19" s="2"/>
      <c r="J19" s="40"/>
      <c r="K19" s="41" t="str">
        <f t="shared" si="0"/>
        <v>061731483</v>
      </c>
      <c r="L19" s="42" t="str">
        <f t="shared" si="1"/>
        <v>061731483</v>
      </c>
      <c r="M19" s="43">
        <f t="shared" si="2"/>
        <v>1</v>
      </c>
      <c r="N19" s="43">
        <f t="shared" si="3"/>
        <v>1</v>
      </c>
      <c r="O19" s="43">
        <f t="shared" si="4"/>
        <v>1</v>
      </c>
      <c r="P19" s="44">
        <f t="shared" si="5"/>
        <v>1</v>
      </c>
      <c r="Q19" s="45" t="str">
        <f t="shared" si="6"/>
        <v>0969938919</v>
      </c>
      <c r="R19" s="41" t="str">
        <f t="shared" si="7"/>
        <v>0969938919</v>
      </c>
      <c r="S19" s="43" t="e">
        <f t="shared" si="8"/>
        <v>#VALUE!</v>
      </c>
      <c r="T19" s="41" t="str">
        <f t="shared" si="9"/>
        <v>0969938919</v>
      </c>
      <c r="U19" s="42" t="str">
        <f t="shared" si="10"/>
        <v>0969938919</v>
      </c>
      <c r="V19" s="43">
        <f t="shared" si="11"/>
        <v>1</v>
      </c>
      <c r="W19" s="46">
        <f t="shared" si="12"/>
        <v>1</v>
      </c>
      <c r="X19" s="43">
        <f t="shared" si="13"/>
        <v>1</v>
      </c>
      <c r="Y19" s="44">
        <f t="shared" si="14"/>
        <v>1</v>
      </c>
      <c r="Z19" s="46" t="str">
        <f t="shared" si="15"/>
        <v/>
      </c>
      <c r="AA19" s="44">
        <f t="shared" si="16"/>
        <v>1</v>
      </c>
    </row>
    <row r="20" spans="1:27" ht="60" customHeight="1" x14ac:dyDescent="0.65">
      <c r="A20" s="2">
        <v>18</v>
      </c>
      <c r="B20" s="2" t="s">
        <v>62</v>
      </c>
      <c r="C20" s="2" t="s">
        <v>489</v>
      </c>
      <c r="D20" s="2" t="s">
        <v>63</v>
      </c>
      <c r="E20" s="6" t="s">
        <v>258</v>
      </c>
      <c r="F20" s="4" t="s">
        <v>64</v>
      </c>
      <c r="G20" s="10" t="s">
        <v>316</v>
      </c>
      <c r="H20" s="11" t="s">
        <v>509</v>
      </c>
      <c r="I20" s="2"/>
      <c r="J20" s="40"/>
      <c r="K20" s="41" t="str">
        <f t="shared" si="0"/>
        <v>061630993</v>
      </c>
      <c r="L20" s="42" t="str">
        <f t="shared" si="1"/>
        <v>061630993</v>
      </c>
      <c r="M20" s="43">
        <f t="shared" si="2"/>
        <v>1</v>
      </c>
      <c r="N20" s="43">
        <f t="shared" si="3"/>
        <v>1</v>
      </c>
      <c r="O20" s="43">
        <f t="shared" si="4"/>
        <v>1</v>
      </c>
      <c r="P20" s="44">
        <f t="shared" si="5"/>
        <v>1</v>
      </c>
      <c r="Q20" s="45" t="str">
        <f t="shared" si="6"/>
        <v>0969120405</v>
      </c>
      <c r="R20" s="41" t="str">
        <f t="shared" si="7"/>
        <v>0969120405</v>
      </c>
      <c r="S20" s="43" t="e">
        <f t="shared" si="8"/>
        <v>#VALUE!</v>
      </c>
      <c r="T20" s="41" t="str">
        <f t="shared" si="9"/>
        <v>0969120405</v>
      </c>
      <c r="U20" s="42" t="str">
        <f t="shared" si="10"/>
        <v>0969120405</v>
      </c>
      <c r="V20" s="43">
        <f t="shared" si="11"/>
        <v>1</v>
      </c>
      <c r="W20" s="46">
        <f t="shared" si="12"/>
        <v>1</v>
      </c>
      <c r="X20" s="43">
        <f t="shared" si="13"/>
        <v>1</v>
      </c>
      <c r="Y20" s="44">
        <f t="shared" si="14"/>
        <v>1</v>
      </c>
      <c r="Z20" s="46" t="str">
        <f t="shared" si="15"/>
        <v/>
      </c>
      <c r="AA20" s="44">
        <f t="shared" si="16"/>
        <v>1</v>
      </c>
    </row>
    <row r="21" spans="1:27" ht="60" customHeight="1" x14ac:dyDescent="0.65">
      <c r="A21" s="2">
        <v>19</v>
      </c>
      <c r="B21" s="2" t="s">
        <v>65</v>
      </c>
      <c r="C21" s="2" t="s">
        <v>489</v>
      </c>
      <c r="D21" s="2" t="s">
        <v>66</v>
      </c>
      <c r="E21" s="6" t="s">
        <v>261</v>
      </c>
      <c r="F21" s="4" t="s">
        <v>67</v>
      </c>
      <c r="G21" s="10" t="s">
        <v>318</v>
      </c>
      <c r="H21" s="11" t="s">
        <v>510</v>
      </c>
      <c r="I21" s="2"/>
      <c r="J21" s="40"/>
      <c r="K21" s="41" t="str">
        <f t="shared" si="0"/>
        <v>061892417</v>
      </c>
      <c r="L21" s="42" t="str">
        <f t="shared" si="1"/>
        <v>061892417</v>
      </c>
      <c r="M21" s="43">
        <f t="shared" si="2"/>
        <v>1</v>
      </c>
      <c r="N21" s="43">
        <f t="shared" si="3"/>
        <v>1</v>
      </c>
      <c r="O21" s="43">
        <f t="shared" si="4"/>
        <v>1</v>
      </c>
      <c r="P21" s="44">
        <f t="shared" si="5"/>
        <v>1</v>
      </c>
      <c r="Q21" s="45" t="str">
        <f t="shared" si="6"/>
        <v>0968045129</v>
      </c>
      <c r="R21" s="41" t="str">
        <f t="shared" si="7"/>
        <v>0968045129</v>
      </c>
      <c r="S21" s="43" t="e">
        <f t="shared" si="8"/>
        <v>#VALUE!</v>
      </c>
      <c r="T21" s="41" t="str">
        <f t="shared" si="9"/>
        <v>0968045129</v>
      </c>
      <c r="U21" s="42" t="str">
        <f t="shared" si="10"/>
        <v>0968045129</v>
      </c>
      <c r="V21" s="43">
        <f t="shared" si="11"/>
        <v>1</v>
      </c>
      <c r="W21" s="46">
        <f t="shared" si="12"/>
        <v>1</v>
      </c>
      <c r="X21" s="43">
        <f t="shared" si="13"/>
        <v>1</v>
      </c>
      <c r="Y21" s="44">
        <f t="shared" si="14"/>
        <v>1</v>
      </c>
      <c r="Z21" s="46" t="str">
        <f t="shared" si="15"/>
        <v/>
      </c>
      <c r="AA21" s="44">
        <f t="shared" si="16"/>
        <v>1</v>
      </c>
    </row>
    <row r="22" spans="1:27" ht="60" customHeight="1" x14ac:dyDescent="0.65">
      <c r="A22" s="2">
        <v>20</v>
      </c>
      <c r="B22" s="2" t="s">
        <v>68</v>
      </c>
      <c r="C22" s="2" t="s">
        <v>489</v>
      </c>
      <c r="D22" s="2" t="s">
        <v>69</v>
      </c>
      <c r="E22" s="6" t="s">
        <v>261</v>
      </c>
      <c r="F22" s="4" t="s">
        <v>70</v>
      </c>
      <c r="G22" s="10" t="s">
        <v>320</v>
      </c>
      <c r="H22" s="11" t="s">
        <v>511</v>
      </c>
      <c r="I22" s="2"/>
      <c r="J22" s="40"/>
      <c r="K22" s="41" t="str">
        <f t="shared" si="0"/>
        <v>061915951</v>
      </c>
      <c r="L22" s="42" t="str">
        <f t="shared" si="1"/>
        <v>061915951</v>
      </c>
      <c r="M22" s="43">
        <f t="shared" si="2"/>
        <v>1</v>
      </c>
      <c r="N22" s="43">
        <f t="shared" si="3"/>
        <v>1</v>
      </c>
      <c r="O22" s="43">
        <f t="shared" si="4"/>
        <v>1</v>
      </c>
      <c r="P22" s="44">
        <f t="shared" si="5"/>
        <v>1</v>
      </c>
      <c r="Q22" s="45" t="str">
        <f t="shared" si="6"/>
        <v>010350854</v>
      </c>
      <c r="R22" s="41" t="str">
        <f t="shared" si="7"/>
        <v>010350854</v>
      </c>
      <c r="S22" s="43" t="e">
        <f t="shared" si="8"/>
        <v>#VALUE!</v>
      </c>
      <c r="T22" s="41" t="str">
        <f t="shared" si="9"/>
        <v>010350854</v>
      </c>
      <c r="U22" s="42" t="str">
        <f t="shared" si="10"/>
        <v>010350854</v>
      </c>
      <c r="V22" s="43">
        <f t="shared" si="11"/>
        <v>1</v>
      </c>
      <c r="W22" s="46">
        <f t="shared" si="12"/>
        <v>1</v>
      </c>
      <c r="X22" s="43">
        <f t="shared" si="13"/>
        <v>1</v>
      </c>
      <c r="Y22" s="44">
        <f t="shared" si="14"/>
        <v>1</v>
      </c>
      <c r="Z22" s="46" t="str">
        <f t="shared" si="15"/>
        <v/>
      </c>
      <c r="AA22" s="44">
        <f t="shared" si="16"/>
        <v>1</v>
      </c>
    </row>
    <row r="23" spans="1:27" ht="60" customHeight="1" x14ac:dyDescent="0.65">
      <c r="A23" s="2">
        <v>21</v>
      </c>
      <c r="B23" s="2" t="s">
        <v>71</v>
      </c>
      <c r="C23" s="2" t="s">
        <v>489</v>
      </c>
      <c r="D23" s="2" t="s">
        <v>72</v>
      </c>
      <c r="E23" s="6" t="s">
        <v>261</v>
      </c>
      <c r="F23" s="4" t="s">
        <v>73</v>
      </c>
      <c r="G23" s="10" t="s">
        <v>322</v>
      </c>
      <c r="H23" s="11" t="s">
        <v>512</v>
      </c>
      <c r="I23" s="2"/>
      <c r="J23" s="40"/>
      <c r="K23" s="41" t="str">
        <f t="shared" si="0"/>
        <v>061897581</v>
      </c>
      <c r="L23" s="42" t="str">
        <f t="shared" si="1"/>
        <v>061897581</v>
      </c>
      <c r="M23" s="43">
        <f t="shared" si="2"/>
        <v>1</v>
      </c>
      <c r="N23" s="43">
        <f t="shared" si="3"/>
        <v>1</v>
      </c>
      <c r="O23" s="43">
        <f t="shared" si="4"/>
        <v>1</v>
      </c>
      <c r="P23" s="44">
        <f t="shared" si="5"/>
        <v>1</v>
      </c>
      <c r="Q23" s="45" t="str">
        <f t="shared" si="6"/>
        <v>095634884</v>
      </c>
      <c r="R23" s="41" t="str">
        <f t="shared" si="7"/>
        <v>095634884</v>
      </c>
      <c r="S23" s="43" t="e">
        <f t="shared" si="8"/>
        <v>#VALUE!</v>
      </c>
      <c r="T23" s="41" t="str">
        <f t="shared" si="9"/>
        <v>095634884</v>
      </c>
      <c r="U23" s="42" t="str">
        <f t="shared" si="10"/>
        <v>095634884</v>
      </c>
      <c r="V23" s="43">
        <f t="shared" si="11"/>
        <v>1</v>
      </c>
      <c r="W23" s="46">
        <f t="shared" si="12"/>
        <v>1</v>
      </c>
      <c r="X23" s="43">
        <f t="shared" si="13"/>
        <v>1</v>
      </c>
      <c r="Y23" s="44">
        <f t="shared" si="14"/>
        <v>1</v>
      </c>
      <c r="Z23" s="46" t="str">
        <f t="shared" si="15"/>
        <v/>
      </c>
      <c r="AA23" s="44">
        <f t="shared" si="16"/>
        <v>1</v>
      </c>
    </row>
    <row r="24" spans="1:27" ht="60" customHeight="1" x14ac:dyDescent="0.65">
      <c r="A24" s="2">
        <v>22</v>
      </c>
      <c r="B24" s="2" t="s">
        <v>74</v>
      </c>
      <c r="C24" s="2" t="s">
        <v>489</v>
      </c>
      <c r="D24" s="2" t="s">
        <v>75</v>
      </c>
      <c r="E24" s="6" t="s">
        <v>258</v>
      </c>
      <c r="F24" s="4" t="s">
        <v>76</v>
      </c>
      <c r="G24" s="10" t="s">
        <v>324</v>
      </c>
      <c r="H24" s="11" t="s">
        <v>513</v>
      </c>
      <c r="I24" s="2"/>
      <c r="J24" s="40"/>
      <c r="K24" s="41" t="str">
        <f t="shared" si="0"/>
        <v>061951701</v>
      </c>
      <c r="L24" s="42" t="str">
        <f t="shared" si="1"/>
        <v>061951701</v>
      </c>
      <c r="M24" s="43">
        <f t="shared" si="2"/>
        <v>1</v>
      </c>
      <c r="N24" s="43">
        <f t="shared" si="3"/>
        <v>1</v>
      </c>
      <c r="O24" s="43">
        <f t="shared" si="4"/>
        <v>1</v>
      </c>
      <c r="P24" s="44">
        <f t="shared" si="5"/>
        <v>1</v>
      </c>
      <c r="Q24" s="45" t="str">
        <f t="shared" si="6"/>
        <v>0962636008</v>
      </c>
      <c r="R24" s="41" t="str">
        <f t="shared" si="7"/>
        <v>0962636008</v>
      </c>
      <c r="S24" s="43" t="e">
        <f t="shared" si="8"/>
        <v>#VALUE!</v>
      </c>
      <c r="T24" s="41" t="str">
        <f t="shared" si="9"/>
        <v>0962636008</v>
      </c>
      <c r="U24" s="42" t="str">
        <f t="shared" si="10"/>
        <v>0962636008</v>
      </c>
      <c r="V24" s="43">
        <f t="shared" si="11"/>
        <v>1</v>
      </c>
      <c r="W24" s="46">
        <f t="shared" si="12"/>
        <v>1</v>
      </c>
      <c r="X24" s="43">
        <f t="shared" si="13"/>
        <v>1</v>
      </c>
      <c r="Y24" s="44">
        <f t="shared" si="14"/>
        <v>1</v>
      </c>
      <c r="Z24" s="46" t="str">
        <f t="shared" si="15"/>
        <v/>
      </c>
      <c r="AA24" s="44">
        <f t="shared" si="16"/>
        <v>1</v>
      </c>
    </row>
    <row r="25" spans="1:27" ht="60" customHeight="1" x14ac:dyDescent="0.65">
      <c r="A25" s="2">
        <v>23</v>
      </c>
      <c r="B25" s="2" t="s">
        <v>77</v>
      </c>
      <c r="C25" s="2" t="s">
        <v>489</v>
      </c>
      <c r="D25" s="2" t="s">
        <v>78</v>
      </c>
      <c r="E25" s="6" t="s">
        <v>258</v>
      </c>
      <c r="F25" s="4" t="s">
        <v>79</v>
      </c>
      <c r="G25" s="10" t="s">
        <v>326</v>
      </c>
      <c r="H25" s="11" t="s">
        <v>514</v>
      </c>
      <c r="I25" s="2"/>
      <c r="J25" s="40"/>
      <c r="K25" s="41" t="str">
        <f t="shared" si="0"/>
        <v>110259534</v>
      </c>
      <c r="L25" s="42" t="str">
        <f t="shared" si="1"/>
        <v>110259534</v>
      </c>
      <c r="M25" s="43">
        <f t="shared" si="2"/>
        <v>1</v>
      </c>
      <c r="N25" s="43">
        <f t="shared" si="3"/>
        <v>1</v>
      </c>
      <c r="O25" s="43">
        <f t="shared" si="4"/>
        <v>1</v>
      </c>
      <c r="P25" s="44">
        <f t="shared" si="5"/>
        <v>1</v>
      </c>
      <c r="Q25" s="45" t="str">
        <f t="shared" si="6"/>
        <v>0972200300</v>
      </c>
      <c r="R25" s="41" t="str">
        <f t="shared" si="7"/>
        <v>0972200300</v>
      </c>
      <c r="S25" s="43" t="e">
        <f t="shared" si="8"/>
        <v>#VALUE!</v>
      </c>
      <c r="T25" s="41" t="str">
        <f t="shared" si="9"/>
        <v>0972200300</v>
      </c>
      <c r="U25" s="42" t="str">
        <f t="shared" si="10"/>
        <v>0972200300</v>
      </c>
      <c r="V25" s="43">
        <f t="shared" si="11"/>
        <v>1</v>
      </c>
      <c r="W25" s="46">
        <f t="shared" si="12"/>
        <v>1</v>
      </c>
      <c r="X25" s="43">
        <f t="shared" si="13"/>
        <v>1</v>
      </c>
      <c r="Y25" s="44">
        <f t="shared" si="14"/>
        <v>1</v>
      </c>
      <c r="Z25" s="46" t="str">
        <f t="shared" si="15"/>
        <v/>
      </c>
      <c r="AA25" s="44">
        <f t="shared" si="16"/>
        <v>1</v>
      </c>
    </row>
    <row r="26" spans="1:27" ht="60" customHeight="1" x14ac:dyDescent="0.65">
      <c r="A26" s="2">
        <v>24</v>
      </c>
      <c r="B26" s="2" t="s">
        <v>80</v>
      </c>
      <c r="C26" s="2" t="s">
        <v>489</v>
      </c>
      <c r="D26" s="2" t="s">
        <v>81</v>
      </c>
      <c r="E26" s="6" t="s">
        <v>261</v>
      </c>
      <c r="F26" s="4" t="s">
        <v>82</v>
      </c>
      <c r="G26" s="10" t="s">
        <v>328</v>
      </c>
      <c r="H26" s="11" t="s">
        <v>515</v>
      </c>
      <c r="I26" s="2"/>
      <c r="J26" s="40"/>
      <c r="K26" s="41" t="str">
        <f t="shared" si="0"/>
        <v>061646001</v>
      </c>
      <c r="L26" s="42" t="str">
        <f t="shared" si="1"/>
        <v>061646001</v>
      </c>
      <c r="M26" s="43">
        <f t="shared" si="2"/>
        <v>1</v>
      </c>
      <c r="N26" s="43">
        <f t="shared" si="3"/>
        <v>1</v>
      </c>
      <c r="O26" s="43">
        <f t="shared" si="4"/>
        <v>1</v>
      </c>
      <c r="P26" s="44">
        <f t="shared" si="5"/>
        <v>1</v>
      </c>
      <c r="Q26" s="45" t="str">
        <f t="shared" si="6"/>
        <v>0968486472</v>
      </c>
      <c r="R26" s="41" t="str">
        <f t="shared" si="7"/>
        <v>0968486472</v>
      </c>
      <c r="S26" s="43" t="e">
        <f t="shared" si="8"/>
        <v>#VALUE!</v>
      </c>
      <c r="T26" s="41" t="str">
        <f t="shared" si="9"/>
        <v>0968486472</v>
      </c>
      <c r="U26" s="42" t="str">
        <f t="shared" si="10"/>
        <v>0968486472</v>
      </c>
      <c r="V26" s="43">
        <f t="shared" si="11"/>
        <v>1</v>
      </c>
      <c r="W26" s="46">
        <f t="shared" si="12"/>
        <v>1</v>
      </c>
      <c r="X26" s="43">
        <f t="shared" si="13"/>
        <v>1</v>
      </c>
      <c r="Y26" s="44">
        <f t="shared" si="14"/>
        <v>1</v>
      </c>
      <c r="Z26" s="46" t="str">
        <f t="shared" si="15"/>
        <v/>
      </c>
      <c r="AA26" s="44">
        <f t="shared" si="16"/>
        <v>1</v>
      </c>
    </row>
    <row r="27" spans="1:27" ht="60" customHeight="1" x14ac:dyDescent="0.65">
      <c r="A27" s="2">
        <v>25</v>
      </c>
      <c r="B27" s="2" t="s">
        <v>83</v>
      </c>
      <c r="C27" s="2" t="s">
        <v>489</v>
      </c>
      <c r="D27" s="2" t="s">
        <v>84</v>
      </c>
      <c r="E27" s="6" t="s">
        <v>258</v>
      </c>
      <c r="F27" s="4">
        <v>0</v>
      </c>
      <c r="G27" s="13" t="s">
        <v>330</v>
      </c>
      <c r="H27" s="11" t="s">
        <v>516</v>
      </c>
      <c r="I27" s="2"/>
      <c r="J27" s="40"/>
      <c r="K27" s="41" t="str">
        <f t="shared" si="0"/>
        <v>0</v>
      </c>
      <c r="L27" s="42" t="str">
        <f t="shared" si="1"/>
        <v>0</v>
      </c>
      <c r="M27" s="43">
        <f t="shared" si="2"/>
        <v>2</v>
      </c>
      <c r="N27" s="43">
        <f t="shared" si="3"/>
        <v>1</v>
      </c>
      <c r="O27" s="43">
        <f t="shared" si="4"/>
        <v>2</v>
      </c>
      <c r="P27" s="44">
        <f t="shared" si="5"/>
        <v>2</v>
      </c>
      <c r="Q27" s="45" t="str">
        <f t="shared" si="6"/>
        <v>0972567974</v>
      </c>
      <c r="R27" s="41" t="str">
        <f t="shared" si="7"/>
        <v>0972567974</v>
      </c>
      <c r="S27" s="43" t="e">
        <f t="shared" si="8"/>
        <v>#VALUE!</v>
      </c>
      <c r="T27" s="41" t="str">
        <f t="shared" si="9"/>
        <v>0972567974</v>
      </c>
      <c r="U27" s="42" t="str">
        <f t="shared" si="10"/>
        <v>0972567974</v>
      </c>
      <c r="V27" s="43">
        <f t="shared" si="11"/>
        <v>1</v>
      </c>
      <c r="W27" s="46">
        <f t="shared" si="12"/>
        <v>1</v>
      </c>
      <c r="X27" s="43">
        <f t="shared" si="13"/>
        <v>1</v>
      </c>
      <c r="Y27" s="44">
        <f t="shared" si="14"/>
        <v>1</v>
      </c>
      <c r="Z27" s="46" t="str">
        <f t="shared" si="15"/>
        <v/>
      </c>
      <c r="AA27" s="44">
        <f t="shared" si="16"/>
        <v>2</v>
      </c>
    </row>
    <row r="28" spans="1:27" ht="60" customHeight="1" x14ac:dyDescent="0.65">
      <c r="A28" s="2">
        <v>26</v>
      </c>
      <c r="B28" s="2" t="s">
        <v>85</v>
      </c>
      <c r="C28" s="2" t="s">
        <v>489</v>
      </c>
      <c r="D28" s="2" t="s">
        <v>86</v>
      </c>
      <c r="E28" s="6" t="s">
        <v>261</v>
      </c>
      <c r="F28" s="4" t="s">
        <v>87</v>
      </c>
      <c r="G28" s="10" t="s">
        <v>332</v>
      </c>
      <c r="H28" s="11" t="s">
        <v>517</v>
      </c>
      <c r="I28" s="2"/>
      <c r="J28" s="40"/>
      <c r="K28" s="41" t="str">
        <f t="shared" si="0"/>
        <v>070129241</v>
      </c>
      <c r="L28" s="42" t="str">
        <f t="shared" si="1"/>
        <v>070129241</v>
      </c>
      <c r="M28" s="43">
        <f t="shared" si="2"/>
        <v>1</v>
      </c>
      <c r="N28" s="43">
        <f t="shared" si="3"/>
        <v>1</v>
      </c>
      <c r="O28" s="43">
        <f t="shared" si="4"/>
        <v>1</v>
      </c>
      <c r="P28" s="44">
        <f t="shared" si="5"/>
        <v>1</v>
      </c>
      <c r="Q28" s="45" t="str">
        <f t="shared" si="6"/>
        <v>0889351651</v>
      </c>
      <c r="R28" s="41" t="str">
        <f t="shared" si="7"/>
        <v>0889351651</v>
      </c>
      <c r="S28" s="43" t="e">
        <f t="shared" si="8"/>
        <v>#VALUE!</v>
      </c>
      <c r="T28" s="41" t="str">
        <f t="shared" si="9"/>
        <v>0889351651</v>
      </c>
      <c r="U28" s="42" t="str">
        <f t="shared" si="10"/>
        <v>0889351651</v>
      </c>
      <c r="V28" s="43">
        <f t="shared" si="11"/>
        <v>1</v>
      </c>
      <c r="W28" s="46">
        <f t="shared" si="12"/>
        <v>1</v>
      </c>
      <c r="X28" s="43">
        <f t="shared" si="13"/>
        <v>1</v>
      </c>
      <c r="Y28" s="44">
        <f t="shared" si="14"/>
        <v>1</v>
      </c>
      <c r="Z28" s="46" t="str">
        <f t="shared" si="15"/>
        <v/>
      </c>
      <c r="AA28" s="44">
        <f t="shared" si="16"/>
        <v>1</v>
      </c>
    </row>
    <row r="29" spans="1:27" ht="60" customHeight="1" x14ac:dyDescent="0.65">
      <c r="A29" s="2">
        <v>27</v>
      </c>
      <c r="B29" s="2" t="s">
        <v>88</v>
      </c>
      <c r="C29" s="2" t="s">
        <v>489</v>
      </c>
      <c r="D29" s="2" t="s">
        <v>89</v>
      </c>
      <c r="E29" s="6" t="s">
        <v>264</v>
      </c>
      <c r="F29" s="4" t="s">
        <v>90</v>
      </c>
      <c r="G29" s="10" t="s">
        <v>334</v>
      </c>
      <c r="H29" s="11" t="s">
        <v>518</v>
      </c>
      <c r="I29" s="2"/>
      <c r="J29" s="40"/>
      <c r="K29" s="41" t="str">
        <f t="shared" si="0"/>
        <v>061897248</v>
      </c>
      <c r="L29" s="42" t="str">
        <f t="shared" si="1"/>
        <v>061897248</v>
      </c>
      <c r="M29" s="43">
        <f t="shared" si="2"/>
        <v>1</v>
      </c>
      <c r="N29" s="43">
        <f t="shared" si="3"/>
        <v>1</v>
      </c>
      <c r="O29" s="43">
        <f t="shared" si="4"/>
        <v>1</v>
      </c>
      <c r="P29" s="44">
        <f t="shared" si="5"/>
        <v>1</v>
      </c>
      <c r="Q29" s="45" t="str">
        <f t="shared" si="6"/>
        <v>0886477613</v>
      </c>
      <c r="R29" s="41" t="str">
        <f t="shared" si="7"/>
        <v>0886477613</v>
      </c>
      <c r="S29" s="43" t="e">
        <f t="shared" si="8"/>
        <v>#VALUE!</v>
      </c>
      <c r="T29" s="41" t="str">
        <f t="shared" si="9"/>
        <v>0886477613</v>
      </c>
      <c r="U29" s="42" t="str">
        <f t="shared" si="10"/>
        <v>0886477613</v>
      </c>
      <c r="V29" s="43">
        <f t="shared" si="11"/>
        <v>1</v>
      </c>
      <c r="W29" s="46">
        <f t="shared" si="12"/>
        <v>1</v>
      </c>
      <c r="X29" s="43">
        <f t="shared" si="13"/>
        <v>1</v>
      </c>
      <c r="Y29" s="44">
        <f t="shared" si="14"/>
        <v>1</v>
      </c>
      <c r="Z29" s="46" t="str">
        <f t="shared" si="15"/>
        <v/>
      </c>
      <c r="AA29" s="44">
        <f t="shared" si="16"/>
        <v>1</v>
      </c>
    </row>
    <row r="30" spans="1:27" ht="60" customHeight="1" x14ac:dyDescent="0.65">
      <c r="A30" s="2">
        <v>28</v>
      </c>
      <c r="B30" s="2" t="s">
        <v>91</v>
      </c>
      <c r="C30" s="2" t="s">
        <v>489</v>
      </c>
      <c r="D30" s="2" t="s">
        <v>92</v>
      </c>
      <c r="E30" s="6" t="s">
        <v>261</v>
      </c>
      <c r="F30" s="4" t="s">
        <v>93</v>
      </c>
      <c r="G30" s="10" t="s">
        <v>336</v>
      </c>
      <c r="H30" s="11" t="s">
        <v>519</v>
      </c>
      <c r="I30" s="2"/>
      <c r="J30" s="40"/>
      <c r="K30" s="41" t="str">
        <f t="shared" si="0"/>
        <v>061966931</v>
      </c>
      <c r="L30" s="42" t="str">
        <f t="shared" si="1"/>
        <v>061966931</v>
      </c>
      <c r="M30" s="43">
        <f t="shared" si="2"/>
        <v>1</v>
      </c>
      <c r="N30" s="43">
        <f t="shared" si="3"/>
        <v>1</v>
      </c>
      <c r="O30" s="43">
        <f t="shared" si="4"/>
        <v>1</v>
      </c>
      <c r="P30" s="44">
        <f t="shared" si="5"/>
        <v>1</v>
      </c>
      <c r="Q30" s="45" t="str">
        <f t="shared" si="6"/>
        <v>086857077</v>
      </c>
      <c r="R30" s="41" t="str">
        <f t="shared" si="7"/>
        <v>086857077</v>
      </c>
      <c r="S30" s="43" t="e">
        <f t="shared" si="8"/>
        <v>#VALUE!</v>
      </c>
      <c r="T30" s="41" t="str">
        <f t="shared" si="9"/>
        <v>086857077</v>
      </c>
      <c r="U30" s="42" t="str">
        <f t="shared" si="10"/>
        <v>086857077</v>
      </c>
      <c r="V30" s="43">
        <f t="shared" si="11"/>
        <v>1</v>
      </c>
      <c r="W30" s="46">
        <f t="shared" si="12"/>
        <v>1</v>
      </c>
      <c r="X30" s="43">
        <f t="shared" si="13"/>
        <v>1</v>
      </c>
      <c r="Y30" s="44">
        <f t="shared" si="14"/>
        <v>1</v>
      </c>
      <c r="Z30" s="46" t="str">
        <f t="shared" si="15"/>
        <v/>
      </c>
      <c r="AA30" s="44">
        <f t="shared" si="16"/>
        <v>1</v>
      </c>
    </row>
    <row r="31" spans="1:27" ht="60" customHeight="1" x14ac:dyDescent="0.65">
      <c r="A31" s="2">
        <v>29</v>
      </c>
      <c r="B31" s="2" t="s">
        <v>94</v>
      </c>
      <c r="C31" s="2" t="s">
        <v>489</v>
      </c>
      <c r="D31" s="2" t="s">
        <v>95</v>
      </c>
      <c r="E31" s="6" t="s">
        <v>261</v>
      </c>
      <c r="F31" s="4" t="s">
        <v>96</v>
      </c>
      <c r="G31" s="10" t="s">
        <v>338</v>
      </c>
      <c r="H31" s="11" t="s">
        <v>520</v>
      </c>
      <c r="I31" s="2"/>
      <c r="J31" s="40"/>
      <c r="K31" s="41" t="str">
        <f t="shared" si="0"/>
        <v>061929748</v>
      </c>
      <c r="L31" s="42" t="str">
        <f t="shared" si="1"/>
        <v>061929748</v>
      </c>
      <c r="M31" s="43">
        <f t="shared" si="2"/>
        <v>1</v>
      </c>
      <c r="N31" s="43">
        <f t="shared" si="3"/>
        <v>1</v>
      </c>
      <c r="O31" s="43">
        <f t="shared" si="4"/>
        <v>1</v>
      </c>
      <c r="P31" s="44">
        <f t="shared" si="5"/>
        <v>1</v>
      </c>
      <c r="Q31" s="45" t="str">
        <f t="shared" si="6"/>
        <v>087579349</v>
      </c>
      <c r="R31" s="41" t="str">
        <f t="shared" si="7"/>
        <v>087579349</v>
      </c>
      <c r="S31" s="43" t="e">
        <f t="shared" si="8"/>
        <v>#VALUE!</v>
      </c>
      <c r="T31" s="41" t="str">
        <f t="shared" si="9"/>
        <v>087579349</v>
      </c>
      <c r="U31" s="42" t="str">
        <f t="shared" si="10"/>
        <v>087579349</v>
      </c>
      <c r="V31" s="43">
        <f t="shared" si="11"/>
        <v>1</v>
      </c>
      <c r="W31" s="46">
        <f t="shared" si="12"/>
        <v>1</v>
      </c>
      <c r="X31" s="43">
        <f t="shared" si="13"/>
        <v>1</v>
      </c>
      <c r="Y31" s="44">
        <f t="shared" si="14"/>
        <v>1</v>
      </c>
      <c r="Z31" s="46" t="str">
        <f t="shared" si="15"/>
        <v/>
      </c>
      <c r="AA31" s="44">
        <f t="shared" si="16"/>
        <v>1</v>
      </c>
    </row>
    <row r="32" spans="1:27" ht="60" customHeight="1" x14ac:dyDescent="0.65">
      <c r="A32" s="2">
        <v>30</v>
      </c>
      <c r="B32" s="2" t="s">
        <v>97</v>
      </c>
      <c r="C32" s="2" t="s">
        <v>489</v>
      </c>
      <c r="D32" s="2" t="s">
        <v>98</v>
      </c>
      <c r="E32" s="6" t="s">
        <v>258</v>
      </c>
      <c r="F32" s="4" t="s">
        <v>99</v>
      </c>
      <c r="G32" s="10" t="s">
        <v>340</v>
      </c>
      <c r="H32" s="11" t="s">
        <v>521</v>
      </c>
      <c r="I32" s="2"/>
      <c r="J32" s="40"/>
      <c r="K32" s="41" t="str">
        <f t="shared" si="0"/>
        <v>090514181</v>
      </c>
      <c r="L32" s="42" t="str">
        <f t="shared" si="1"/>
        <v>090514181</v>
      </c>
      <c r="M32" s="43">
        <f t="shared" si="2"/>
        <v>1</v>
      </c>
      <c r="N32" s="43">
        <f t="shared" si="3"/>
        <v>1</v>
      </c>
      <c r="O32" s="43">
        <f t="shared" si="4"/>
        <v>1</v>
      </c>
      <c r="P32" s="44">
        <f t="shared" si="5"/>
        <v>1</v>
      </c>
      <c r="Q32" s="45" t="str">
        <f t="shared" si="6"/>
        <v>016436962</v>
      </c>
      <c r="R32" s="41" t="str">
        <f t="shared" si="7"/>
        <v>016436962</v>
      </c>
      <c r="S32" s="43" t="e">
        <f t="shared" si="8"/>
        <v>#VALUE!</v>
      </c>
      <c r="T32" s="41" t="str">
        <f t="shared" si="9"/>
        <v>016436962</v>
      </c>
      <c r="U32" s="42" t="str">
        <f t="shared" si="10"/>
        <v>016436962</v>
      </c>
      <c r="V32" s="43">
        <f t="shared" si="11"/>
        <v>1</v>
      </c>
      <c r="W32" s="46">
        <f t="shared" si="12"/>
        <v>1</v>
      </c>
      <c r="X32" s="43">
        <f t="shared" si="13"/>
        <v>1</v>
      </c>
      <c r="Y32" s="44">
        <f t="shared" si="14"/>
        <v>1</v>
      </c>
      <c r="Z32" s="46" t="str">
        <f t="shared" si="15"/>
        <v/>
      </c>
      <c r="AA32" s="44">
        <f t="shared" si="16"/>
        <v>1</v>
      </c>
    </row>
    <row r="33" spans="1:27" ht="60" customHeight="1" x14ac:dyDescent="0.65">
      <c r="A33" s="2">
        <v>31</v>
      </c>
      <c r="B33" s="2" t="s">
        <v>100</v>
      </c>
      <c r="C33" s="2" t="s">
        <v>489</v>
      </c>
      <c r="D33" s="2" t="s">
        <v>101</v>
      </c>
      <c r="E33" s="6" t="s">
        <v>261</v>
      </c>
      <c r="F33" s="4" t="s">
        <v>102</v>
      </c>
      <c r="G33" s="10" t="s">
        <v>342</v>
      </c>
      <c r="H33" s="11" t="s">
        <v>522</v>
      </c>
      <c r="I33" s="2"/>
      <c r="J33" s="40"/>
      <c r="K33" s="41" t="str">
        <f t="shared" si="0"/>
        <v>061361362</v>
      </c>
      <c r="L33" s="42" t="str">
        <f t="shared" si="1"/>
        <v>061361362</v>
      </c>
      <c r="M33" s="43">
        <f t="shared" si="2"/>
        <v>1</v>
      </c>
      <c r="N33" s="43">
        <f t="shared" si="3"/>
        <v>1</v>
      </c>
      <c r="O33" s="43">
        <f t="shared" si="4"/>
        <v>1</v>
      </c>
      <c r="P33" s="44">
        <f t="shared" si="5"/>
        <v>1</v>
      </c>
      <c r="Q33" s="45" t="str">
        <f t="shared" si="6"/>
        <v>070245898</v>
      </c>
      <c r="R33" s="41" t="str">
        <f t="shared" si="7"/>
        <v>070245898</v>
      </c>
      <c r="S33" s="43" t="e">
        <f t="shared" si="8"/>
        <v>#VALUE!</v>
      </c>
      <c r="T33" s="41" t="str">
        <f t="shared" si="9"/>
        <v>070245898</v>
      </c>
      <c r="U33" s="42" t="str">
        <f t="shared" si="10"/>
        <v>070245898</v>
      </c>
      <c r="V33" s="43">
        <f t="shared" si="11"/>
        <v>1</v>
      </c>
      <c r="W33" s="46">
        <f t="shared" si="12"/>
        <v>1</v>
      </c>
      <c r="X33" s="43">
        <f t="shared" si="13"/>
        <v>1</v>
      </c>
      <c r="Y33" s="44">
        <f t="shared" si="14"/>
        <v>1</v>
      </c>
      <c r="Z33" s="46" t="str">
        <f t="shared" si="15"/>
        <v/>
      </c>
      <c r="AA33" s="44">
        <f t="shared" si="16"/>
        <v>1</v>
      </c>
    </row>
    <row r="34" spans="1:27" ht="60" customHeight="1" x14ac:dyDescent="0.65">
      <c r="A34" s="2">
        <v>32</v>
      </c>
      <c r="B34" s="2" t="s">
        <v>103</v>
      </c>
      <c r="C34" s="2" t="s">
        <v>489</v>
      </c>
      <c r="D34" s="2" t="s">
        <v>104</v>
      </c>
      <c r="E34" s="6" t="s">
        <v>261</v>
      </c>
      <c r="F34" s="4" t="s">
        <v>105</v>
      </c>
      <c r="G34" s="10" t="s">
        <v>344</v>
      </c>
      <c r="H34" s="11" t="s">
        <v>523</v>
      </c>
      <c r="I34" s="2"/>
      <c r="J34" s="40"/>
      <c r="K34" s="41" t="str">
        <f t="shared" si="0"/>
        <v>061926756</v>
      </c>
      <c r="L34" s="42" t="str">
        <f t="shared" si="1"/>
        <v>061926756</v>
      </c>
      <c r="M34" s="43">
        <f t="shared" si="2"/>
        <v>1</v>
      </c>
      <c r="N34" s="43">
        <f t="shared" si="3"/>
        <v>1</v>
      </c>
      <c r="O34" s="43">
        <f t="shared" si="4"/>
        <v>1</v>
      </c>
      <c r="P34" s="44">
        <f t="shared" si="5"/>
        <v>1</v>
      </c>
      <c r="Q34" s="45" t="str">
        <f t="shared" si="6"/>
        <v>069789545</v>
      </c>
      <c r="R34" s="41" t="str">
        <f t="shared" si="7"/>
        <v>069789545</v>
      </c>
      <c r="S34" s="43" t="e">
        <f t="shared" si="8"/>
        <v>#VALUE!</v>
      </c>
      <c r="T34" s="41" t="str">
        <f t="shared" si="9"/>
        <v>069789545</v>
      </c>
      <c r="U34" s="42" t="str">
        <f t="shared" si="10"/>
        <v>069789545</v>
      </c>
      <c r="V34" s="43">
        <f t="shared" si="11"/>
        <v>1</v>
      </c>
      <c r="W34" s="46">
        <f t="shared" si="12"/>
        <v>1</v>
      </c>
      <c r="X34" s="43">
        <f t="shared" si="13"/>
        <v>1</v>
      </c>
      <c r="Y34" s="44">
        <f t="shared" si="14"/>
        <v>1</v>
      </c>
      <c r="Z34" s="46" t="str">
        <f t="shared" si="15"/>
        <v/>
      </c>
      <c r="AA34" s="44">
        <f t="shared" si="16"/>
        <v>1</v>
      </c>
    </row>
    <row r="35" spans="1:27" ht="60" customHeight="1" x14ac:dyDescent="0.65">
      <c r="A35" s="2">
        <v>33</v>
      </c>
      <c r="B35" s="2" t="s">
        <v>106</v>
      </c>
      <c r="C35" s="2" t="s">
        <v>489</v>
      </c>
      <c r="D35" s="2" t="s">
        <v>107</v>
      </c>
      <c r="E35" s="6" t="s">
        <v>258</v>
      </c>
      <c r="F35" s="4" t="s">
        <v>108</v>
      </c>
      <c r="G35" s="14" t="s">
        <v>346</v>
      </c>
      <c r="H35" s="11" t="s">
        <v>524</v>
      </c>
      <c r="I35" s="2"/>
      <c r="J35" s="40"/>
      <c r="K35" s="41" t="str">
        <f t="shared" si="0"/>
        <v>062039612</v>
      </c>
      <c r="L35" s="42" t="str">
        <f t="shared" si="1"/>
        <v>062039612</v>
      </c>
      <c r="M35" s="43">
        <f t="shared" si="2"/>
        <v>1</v>
      </c>
      <c r="N35" s="43">
        <f t="shared" si="3"/>
        <v>1</v>
      </c>
      <c r="O35" s="43">
        <f t="shared" si="4"/>
        <v>1</v>
      </c>
      <c r="P35" s="44">
        <f t="shared" si="5"/>
        <v>1</v>
      </c>
      <c r="Q35" s="45" t="str">
        <f t="shared" si="6"/>
        <v>010387245</v>
      </c>
      <c r="R35" s="41" t="str">
        <f t="shared" si="7"/>
        <v>010387245</v>
      </c>
      <c r="S35" s="43" t="e">
        <f t="shared" si="8"/>
        <v>#VALUE!</v>
      </c>
      <c r="T35" s="41" t="str">
        <f t="shared" si="9"/>
        <v>010387245</v>
      </c>
      <c r="U35" s="42" t="str">
        <f t="shared" si="10"/>
        <v>010387245</v>
      </c>
      <c r="V35" s="43">
        <f t="shared" si="11"/>
        <v>1</v>
      </c>
      <c r="W35" s="46">
        <f t="shared" si="12"/>
        <v>1</v>
      </c>
      <c r="X35" s="43">
        <f t="shared" si="13"/>
        <v>1</v>
      </c>
      <c r="Y35" s="44">
        <f t="shared" si="14"/>
        <v>1</v>
      </c>
      <c r="Z35" s="46" t="str">
        <f t="shared" si="15"/>
        <v/>
      </c>
      <c r="AA35" s="44">
        <f t="shared" si="16"/>
        <v>1</v>
      </c>
    </row>
    <row r="36" spans="1:27" ht="60" customHeight="1" x14ac:dyDescent="0.65">
      <c r="A36" s="2">
        <v>34</v>
      </c>
      <c r="B36" s="2" t="s">
        <v>109</v>
      </c>
      <c r="C36" s="2" t="s">
        <v>489</v>
      </c>
      <c r="D36" s="2" t="s">
        <v>110</v>
      </c>
      <c r="E36" s="6" t="s">
        <v>261</v>
      </c>
      <c r="F36" s="4" t="s">
        <v>111</v>
      </c>
      <c r="G36" s="14" t="s">
        <v>348</v>
      </c>
      <c r="H36" s="11" t="s">
        <v>525</v>
      </c>
      <c r="I36" s="2"/>
      <c r="J36" s="40"/>
      <c r="K36" s="41" t="str">
        <f t="shared" si="0"/>
        <v>061877959</v>
      </c>
      <c r="L36" s="42" t="str">
        <f t="shared" si="1"/>
        <v>061877959</v>
      </c>
      <c r="M36" s="43">
        <f t="shared" si="2"/>
        <v>1</v>
      </c>
      <c r="N36" s="43">
        <f t="shared" si="3"/>
        <v>1</v>
      </c>
      <c r="O36" s="43">
        <f t="shared" si="4"/>
        <v>1</v>
      </c>
      <c r="P36" s="44">
        <f t="shared" si="5"/>
        <v>1</v>
      </c>
      <c r="Q36" s="45" t="str">
        <f t="shared" si="6"/>
        <v>0883289354</v>
      </c>
      <c r="R36" s="41" t="str">
        <f t="shared" si="7"/>
        <v>0883289354</v>
      </c>
      <c r="S36" s="43" t="e">
        <f t="shared" si="8"/>
        <v>#VALUE!</v>
      </c>
      <c r="T36" s="41" t="str">
        <f t="shared" si="9"/>
        <v>0883289354</v>
      </c>
      <c r="U36" s="42" t="str">
        <f t="shared" si="10"/>
        <v>0883289354</v>
      </c>
      <c r="V36" s="43">
        <f t="shared" si="11"/>
        <v>1</v>
      </c>
      <c r="W36" s="46">
        <f t="shared" si="12"/>
        <v>1</v>
      </c>
      <c r="X36" s="43">
        <f t="shared" si="13"/>
        <v>1</v>
      </c>
      <c r="Y36" s="44">
        <f t="shared" si="14"/>
        <v>1</v>
      </c>
      <c r="Z36" s="46" t="str">
        <f t="shared" si="15"/>
        <v/>
      </c>
      <c r="AA36" s="44">
        <f t="shared" si="16"/>
        <v>1</v>
      </c>
    </row>
    <row r="37" spans="1:27" ht="60" customHeight="1" x14ac:dyDescent="0.65">
      <c r="A37" s="2">
        <v>35</v>
      </c>
      <c r="B37" s="2" t="s">
        <v>112</v>
      </c>
      <c r="C37" s="2" t="s">
        <v>489</v>
      </c>
      <c r="D37" s="2" t="s">
        <v>113</v>
      </c>
      <c r="E37" s="6" t="s">
        <v>261</v>
      </c>
      <c r="F37" s="4" t="s">
        <v>114</v>
      </c>
      <c r="G37" s="14" t="s">
        <v>350</v>
      </c>
      <c r="H37" s="11" t="s">
        <v>526</v>
      </c>
      <c r="I37" s="2"/>
      <c r="J37" s="40"/>
      <c r="K37" s="41" t="str">
        <f t="shared" si="0"/>
        <v>250064628</v>
      </c>
      <c r="L37" s="42" t="str">
        <f t="shared" si="1"/>
        <v>250064628</v>
      </c>
      <c r="M37" s="43">
        <f t="shared" si="2"/>
        <v>1</v>
      </c>
      <c r="N37" s="43">
        <f t="shared" si="3"/>
        <v>1</v>
      </c>
      <c r="O37" s="43">
        <f t="shared" si="4"/>
        <v>1</v>
      </c>
      <c r="P37" s="44">
        <f t="shared" si="5"/>
        <v>1</v>
      </c>
      <c r="Q37" s="45" t="str">
        <f t="shared" si="6"/>
        <v>0887163630</v>
      </c>
      <c r="R37" s="41" t="str">
        <f t="shared" si="7"/>
        <v>0887163630</v>
      </c>
      <c r="S37" s="43" t="e">
        <f t="shared" si="8"/>
        <v>#VALUE!</v>
      </c>
      <c r="T37" s="41" t="str">
        <f t="shared" si="9"/>
        <v>0887163630</v>
      </c>
      <c r="U37" s="42" t="str">
        <f t="shared" si="10"/>
        <v>0887163630</v>
      </c>
      <c r="V37" s="43">
        <f t="shared" si="11"/>
        <v>1</v>
      </c>
      <c r="W37" s="46">
        <f t="shared" si="12"/>
        <v>1</v>
      </c>
      <c r="X37" s="43">
        <f t="shared" si="13"/>
        <v>1</v>
      </c>
      <c r="Y37" s="44">
        <f t="shared" si="14"/>
        <v>1</v>
      </c>
      <c r="Z37" s="46" t="str">
        <f t="shared" si="15"/>
        <v/>
      </c>
      <c r="AA37" s="44">
        <f t="shared" si="16"/>
        <v>1</v>
      </c>
    </row>
    <row r="38" spans="1:27" ht="60" customHeight="1" x14ac:dyDescent="0.65">
      <c r="A38" s="2">
        <v>36</v>
      </c>
      <c r="B38" s="2" t="s">
        <v>115</v>
      </c>
      <c r="C38" s="2" t="s">
        <v>489</v>
      </c>
      <c r="D38" s="2" t="s">
        <v>116</v>
      </c>
      <c r="E38" s="6" t="s">
        <v>261</v>
      </c>
      <c r="F38" s="4" t="s">
        <v>117</v>
      </c>
      <c r="G38" s="14" t="s">
        <v>352</v>
      </c>
      <c r="H38" s="11" t="s">
        <v>527</v>
      </c>
      <c r="I38" s="2"/>
      <c r="J38" s="40"/>
      <c r="K38" s="41" t="str">
        <f t="shared" si="0"/>
        <v>061930205</v>
      </c>
      <c r="L38" s="42" t="str">
        <f t="shared" si="1"/>
        <v>061930205</v>
      </c>
      <c r="M38" s="43">
        <f t="shared" si="2"/>
        <v>1</v>
      </c>
      <c r="N38" s="43">
        <f t="shared" si="3"/>
        <v>1</v>
      </c>
      <c r="O38" s="43">
        <f t="shared" si="4"/>
        <v>1</v>
      </c>
      <c r="P38" s="44">
        <f t="shared" si="5"/>
        <v>1</v>
      </c>
      <c r="Q38" s="45" t="str">
        <f t="shared" si="6"/>
        <v>089962120</v>
      </c>
      <c r="R38" s="41" t="str">
        <f t="shared" si="7"/>
        <v>089962120</v>
      </c>
      <c r="S38" s="43" t="e">
        <f t="shared" si="8"/>
        <v>#VALUE!</v>
      </c>
      <c r="T38" s="41" t="str">
        <f t="shared" si="9"/>
        <v>089962120</v>
      </c>
      <c r="U38" s="42" t="str">
        <f t="shared" si="10"/>
        <v>089962120</v>
      </c>
      <c r="V38" s="43">
        <f t="shared" si="11"/>
        <v>1</v>
      </c>
      <c r="W38" s="46">
        <f t="shared" si="12"/>
        <v>1</v>
      </c>
      <c r="X38" s="43">
        <f t="shared" si="13"/>
        <v>1</v>
      </c>
      <c r="Y38" s="44">
        <f t="shared" si="14"/>
        <v>1</v>
      </c>
      <c r="Z38" s="46" t="str">
        <f t="shared" si="15"/>
        <v/>
      </c>
      <c r="AA38" s="44">
        <f t="shared" si="16"/>
        <v>1</v>
      </c>
    </row>
    <row r="39" spans="1:27" ht="60" customHeight="1" x14ac:dyDescent="0.65">
      <c r="A39" s="2">
        <v>37</v>
      </c>
      <c r="B39" s="2" t="s">
        <v>118</v>
      </c>
      <c r="C39" s="2" t="s">
        <v>489</v>
      </c>
      <c r="D39" s="2" t="s">
        <v>119</v>
      </c>
      <c r="E39" s="6" t="s">
        <v>261</v>
      </c>
      <c r="F39" s="4" t="s">
        <v>120</v>
      </c>
      <c r="G39" s="14" t="s">
        <v>354</v>
      </c>
      <c r="H39" s="11" t="s">
        <v>528</v>
      </c>
      <c r="I39" s="2"/>
      <c r="J39" s="40"/>
      <c r="K39" s="41" t="str">
        <f t="shared" si="0"/>
        <v>061727351</v>
      </c>
      <c r="L39" s="42" t="str">
        <f t="shared" si="1"/>
        <v>061727351</v>
      </c>
      <c r="M39" s="43">
        <f t="shared" si="2"/>
        <v>1</v>
      </c>
      <c r="N39" s="43">
        <f t="shared" si="3"/>
        <v>1</v>
      </c>
      <c r="O39" s="43">
        <f t="shared" si="4"/>
        <v>1</v>
      </c>
      <c r="P39" s="44">
        <f t="shared" si="5"/>
        <v>1</v>
      </c>
      <c r="Q39" s="45" t="str">
        <f t="shared" si="6"/>
        <v>093377481</v>
      </c>
      <c r="R39" s="41" t="str">
        <f t="shared" si="7"/>
        <v>093377481</v>
      </c>
      <c r="S39" s="43" t="e">
        <f t="shared" si="8"/>
        <v>#VALUE!</v>
      </c>
      <c r="T39" s="41" t="str">
        <f t="shared" si="9"/>
        <v>093377481</v>
      </c>
      <c r="U39" s="42" t="str">
        <f t="shared" si="10"/>
        <v>093377481</v>
      </c>
      <c r="V39" s="43">
        <f t="shared" si="11"/>
        <v>1</v>
      </c>
      <c r="W39" s="46">
        <f t="shared" si="12"/>
        <v>1</v>
      </c>
      <c r="X39" s="43">
        <f t="shared" si="13"/>
        <v>1</v>
      </c>
      <c r="Y39" s="44">
        <f t="shared" si="14"/>
        <v>1</v>
      </c>
      <c r="Z39" s="46" t="str">
        <f t="shared" si="15"/>
        <v/>
      </c>
      <c r="AA39" s="44">
        <f t="shared" si="16"/>
        <v>1</v>
      </c>
    </row>
    <row r="40" spans="1:27" ht="60" customHeight="1" x14ac:dyDescent="0.65">
      <c r="A40" s="2">
        <v>38</v>
      </c>
      <c r="B40" s="2" t="s">
        <v>121</v>
      </c>
      <c r="C40" s="2" t="s">
        <v>489</v>
      </c>
      <c r="D40" s="2" t="s">
        <v>122</v>
      </c>
      <c r="E40" s="6" t="s">
        <v>261</v>
      </c>
      <c r="F40" s="4" t="s">
        <v>123</v>
      </c>
      <c r="G40" s="14" t="s">
        <v>356</v>
      </c>
      <c r="H40" s="11" t="s">
        <v>529</v>
      </c>
      <c r="I40" s="2"/>
      <c r="J40" s="40"/>
      <c r="K40" s="41" t="str">
        <f t="shared" si="0"/>
        <v>061954353</v>
      </c>
      <c r="L40" s="42" t="str">
        <f t="shared" si="1"/>
        <v>061954353</v>
      </c>
      <c r="M40" s="43">
        <f t="shared" si="2"/>
        <v>1</v>
      </c>
      <c r="N40" s="43">
        <f t="shared" si="3"/>
        <v>1</v>
      </c>
      <c r="O40" s="43">
        <f t="shared" si="4"/>
        <v>1</v>
      </c>
      <c r="P40" s="44">
        <f t="shared" si="5"/>
        <v>1</v>
      </c>
      <c r="Q40" s="45" t="str">
        <f t="shared" si="6"/>
        <v>077311727</v>
      </c>
      <c r="R40" s="41" t="str">
        <f t="shared" si="7"/>
        <v>077311727</v>
      </c>
      <c r="S40" s="43" t="e">
        <f t="shared" si="8"/>
        <v>#VALUE!</v>
      </c>
      <c r="T40" s="41" t="str">
        <f t="shared" si="9"/>
        <v>077311727</v>
      </c>
      <c r="U40" s="42" t="str">
        <f t="shared" si="10"/>
        <v>077311727</v>
      </c>
      <c r="V40" s="43">
        <f t="shared" si="11"/>
        <v>1</v>
      </c>
      <c r="W40" s="46">
        <f t="shared" si="12"/>
        <v>1</v>
      </c>
      <c r="X40" s="43">
        <f t="shared" si="13"/>
        <v>1</v>
      </c>
      <c r="Y40" s="44">
        <f t="shared" si="14"/>
        <v>1</v>
      </c>
      <c r="Z40" s="46" t="str">
        <f t="shared" si="15"/>
        <v/>
      </c>
      <c r="AA40" s="44">
        <f t="shared" si="16"/>
        <v>1</v>
      </c>
    </row>
    <row r="41" spans="1:27" ht="60" customHeight="1" x14ac:dyDescent="0.65">
      <c r="A41" s="2">
        <v>39</v>
      </c>
      <c r="B41" s="2" t="s">
        <v>124</v>
      </c>
      <c r="C41" s="2" t="s">
        <v>489</v>
      </c>
      <c r="D41" s="2" t="s">
        <v>125</v>
      </c>
      <c r="E41" s="6" t="s">
        <v>261</v>
      </c>
      <c r="F41" s="4" t="s">
        <v>126</v>
      </c>
      <c r="G41" s="14" t="s">
        <v>358</v>
      </c>
      <c r="H41" s="11" t="s">
        <v>530</v>
      </c>
      <c r="I41" s="2"/>
      <c r="J41" s="40"/>
      <c r="K41" s="41" t="str">
        <f t="shared" si="0"/>
        <v>062153881</v>
      </c>
      <c r="L41" s="42" t="str">
        <f t="shared" si="1"/>
        <v>062153881</v>
      </c>
      <c r="M41" s="43">
        <f t="shared" si="2"/>
        <v>1</v>
      </c>
      <c r="N41" s="43">
        <f t="shared" si="3"/>
        <v>1</v>
      </c>
      <c r="O41" s="43">
        <f t="shared" si="4"/>
        <v>1</v>
      </c>
      <c r="P41" s="44">
        <f t="shared" si="5"/>
        <v>1</v>
      </c>
      <c r="Q41" s="45" t="str">
        <f t="shared" si="6"/>
        <v>081678784</v>
      </c>
      <c r="R41" s="41" t="str">
        <f t="shared" si="7"/>
        <v>081678784</v>
      </c>
      <c r="S41" s="43" t="e">
        <f t="shared" si="8"/>
        <v>#VALUE!</v>
      </c>
      <c r="T41" s="41" t="str">
        <f t="shared" si="9"/>
        <v>081678784</v>
      </c>
      <c r="U41" s="42" t="str">
        <f t="shared" si="10"/>
        <v>081678784</v>
      </c>
      <c r="V41" s="43">
        <f t="shared" si="11"/>
        <v>1</v>
      </c>
      <c r="W41" s="46">
        <f t="shared" si="12"/>
        <v>1</v>
      </c>
      <c r="X41" s="43">
        <f t="shared" si="13"/>
        <v>1</v>
      </c>
      <c r="Y41" s="44">
        <f t="shared" si="14"/>
        <v>1</v>
      </c>
      <c r="Z41" s="46" t="str">
        <f t="shared" si="15"/>
        <v/>
      </c>
      <c r="AA41" s="44">
        <f t="shared" si="16"/>
        <v>1</v>
      </c>
    </row>
    <row r="42" spans="1:27" ht="60" customHeight="1" x14ac:dyDescent="0.65">
      <c r="A42" s="2">
        <v>40</v>
      </c>
      <c r="B42" s="2" t="s">
        <v>127</v>
      </c>
      <c r="C42" s="2" t="s">
        <v>489</v>
      </c>
      <c r="D42" s="2" t="s">
        <v>128</v>
      </c>
      <c r="E42" s="6" t="s">
        <v>258</v>
      </c>
      <c r="F42" s="4" t="s">
        <v>129</v>
      </c>
      <c r="G42" s="14" t="s">
        <v>360</v>
      </c>
      <c r="H42" s="11" t="s">
        <v>531</v>
      </c>
      <c r="I42" s="2"/>
      <c r="J42" s="40"/>
      <c r="K42" s="41" t="str">
        <f t="shared" si="0"/>
        <v>061721782</v>
      </c>
      <c r="L42" s="42" t="str">
        <f t="shared" si="1"/>
        <v>061721782</v>
      </c>
      <c r="M42" s="43">
        <f t="shared" si="2"/>
        <v>1</v>
      </c>
      <c r="N42" s="43">
        <f t="shared" si="3"/>
        <v>1</v>
      </c>
      <c r="O42" s="43">
        <f t="shared" si="4"/>
        <v>1</v>
      </c>
      <c r="P42" s="44">
        <f t="shared" si="5"/>
        <v>1</v>
      </c>
      <c r="Q42" s="45" t="str">
        <f t="shared" si="6"/>
        <v>0978941497</v>
      </c>
      <c r="R42" s="41" t="str">
        <f t="shared" si="7"/>
        <v>0978941497</v>
      </c>
      <c r="S42" s="43" t="e">
        <f t="shared" si="8"/>
        <v>#VALUE!</v>
      </c>
      <c r="T42" s="41" t="str">
        <f t="shared" si="9"/>
        <v>0978941497</v>
      </c>
      <c r="U42" s="42" t="str">
        <f t="shared" si="10"/>
        <v>0978941497</v>
      </c>
      <c r="V42" s="43">
        <f t="shared" si="11"/>
        <v>1</v>
      </c>
      <c r="W42" s="46">
        <f t="shared" si="12"/>
        <v>1</v>
      </c>
      <c r="X42" s="43">
        <f t="shared" si="13"/>
        <v>1</v>
      </c>
      <c r="Y42" s="44">
        <f t="shared" si="14"/>
        <v>1</v>
      </c>
      <c r="Z42" s="46" t="str">
        <f t="shared" si="15"/>
        <v/>
      </c>
      <c r="AA42" s="44">
        <f t="shared" si="16"/>
        <v>1</v>
      </c>
    </row>
    <row r="43" spans="1:27" ht="60" customHeight="1" x14ac:dyDescent="0.65">
      <c r="A43" s="2">
        <v>41</v>
      </c>
      <c r="B43" s="2" t="s">
        <v>130</v>
      </c>
      <c r="C43" s="2" t="s">
        <v>489</v>
      </c>
      <c r="D43" s="2" t="s">
        <v>131</v>
      </c>
      <c r="E43" s="6" t="s">
        <v>261</v>
      </c>
      <c r="F43" s="4" t="s">
        <v>132</v>
      </c>
      <c r="G43" s="14" t="s">
        <v>362</v>
      </c>
      <c r="H43" s="11" t="s">
        <v>532</v>
      </c>
      <c r="I43" s="2"/>
      <c r="J43" s="40"/>
      <c r="K43" s="41" t="str">
        <f t="shared" si="0"/>
        <v>061765742</v>
      </c>
      <c r="L43" s="42" t="str">
        <f t="shared" si="1"/>
        <v>061765742</v>
      </c>
      <c r="M43" s="43">
        <f t="shared" si="2"/>
        <v>1</v>
      </c>
      <c r="N43" s="43">
        <f t="shared" si="3"/>
        <v>1</v>
      </c>
      <c r="O43" s="43">
        <f t="shared" si="4"/>
        <v>1</v>
      </c>
      <c r="P43" s="44">
        <f t="shared" si="5"/>
        <v>1</v>
      </c>
      <c r="Q43" s="45" t="str">
        <f t="shared" si="6"/>
        <v>0882166469</v>
      </c>
      <c r="R43" s="41" t="str">
        <f t="shared" si="7"/>
        <v>0882166469</v>
      </c>
      <c r="S43" s="43" t="e">
        <f t="shared" si="8"/>
        <v>#VALUE!</v>
      </c>
      <c r="T43" s="41" t="str">
        <f t="shared" si="9"/>
        <v>0882166469</v>
      </c>
      <c r="U43" s="42" t="str">
        <f t="shared" si="10"/>
        <v>0882166469</v>
      </c>
      <c r="V43" s="43">
        <f t="shared" si="11"/>
        <v>1</v>
      </c>
      <c r="W43" s="46">
        <f t="shared" si="12"/>
        <v>1</v>
      </c>
      <c r="X43" s="43">
        <f t="shared" si="13"/>
        <v>1</v>
      </c>
      <c r="Y43" s="44">
        <f t="shared" si="14"/>
        <v>1</v>
      </c>
      <c r="Z43" s="46" t="str">
        <f t="shared" si="15"/>
        <v/>
      </c>
      <c r="AA43" s="44">
        <f t="shared" si="16"/>
        <v>1</v>
      </c>
    </row>
    <row r="44" spans="1:27" ht="60" customHeight="1" x14ac:dyDescent="0.65">
      <c r="A44" s="2">
        <v>42</v>
      </c>
      <c r="B44" s="2" t="s">
        <v>133</v>
      </c>
      <c r="C44" s="2" t="s">
        <v>489</v>
      </c>
      <c r="D44" s="2" t="s">
        <v>134</v>
      </c>
      <c r="E44" s="6" t="s">
        <v>258</v>
      </c>
      <c r="F44" s="4" t="s">
        <v>135</v>
      </c>
      <c r="G44" s="14" t="s">
        <v>364</v>
      </c>
      <c r="H44" s="11" t="s">
        <v>533</v>
      </c>
      <c r="I44" s="2"/>
      <c r="J44" s="40"/>
      <c r="K44" s="41" t="str">
        <f t="shared" si="0"/>
        <v>061588443</v>
      </c>
      <c r="L44" s="42" t="str">
        <f t="shared" si="1"/>
        <v>061588443</v>
      </c>
      <c r="M44" s="43">
        <f t="shared" si="2"/>
        <v>1</v>
      </c>
      <c r="N44" s="43">
        <f t="shared" si="3"/>
        <v>1</v>
      </c>
      <c r="O44" s="43">
        <f t="shared" si="4"/>
        <v>1</v>
      </c>
      <c r="P44" s="44">
        <f t="shared" si="5"/>
        <v>1</v>
      </c>
      <c r="Q44" s="45" t="str">
        <f t="shared" si="6"/>
        <v>0965919996</v>
      </c>
      <c r="R44" s="41" t="str">
        <f t="shared" si="7"/>
        <v>0965919996</v>
      </c>
      <c r="S44" s="43" t="e">
        <f t="shared" si="8"/>
        <v>#VALUE!</v>
      </c>
      <c r="T44" s="41" t="str">
        <f t="shared" si="9"/>
        <v>0965919996</v>
      </c>
      <c r="U44" s="42" t="str">
        <f t="shared" si="10"/>
        <v>0965919996</v>
      </c>
      <c r="V44" s="43">
        <f t="shared" si="11"/>
        <v>1</v>
      </c>
      <c r="W44" s="46">
        <f t="shared" si="12"/>
        <v>1</v>
      </c>
      <c r="X44" s="43">
        <f t="shared" si="13"/>
        <v>1</v>
      </c>
      <c r="Y44" s="44">
        <f t="shared" si="14"/>
        <v>1</v>
      </c>
      <c r="Z44" s="46" t="str">
        <f t="shared" si="15"/>
        <v/>
      </c>
      <c r="AA44" s="44">
        <f t="shared" si="16"/>
        <v>1</v>
      </c>
    </row>
    <row r="45" spans="1:27" ht="60" customHeight="1" x14ac:dyDescent="0.65">
      <c r="A45" s="2">
        <v>43</v>
      </c>
      <c r="B45" s="2" t="s">
        <v>136</v>
      </c>
      <c r="C45" s="2" t="s">
        <v>489</v>
      </c>
      <c r="D45" s="2" t="s">
        <v>137</v>
      </c>
      <c r="E45" s="7" t="s">
        <v>261</v>
      </c>
      <c r="F45" s="4" t="s">
        <v>138</v>
      </c>
      <c r="G45" s="15" t="s">
        <v>366</v>
      </c>
      <c r="H45" s="11" t="s">
        <v>534</v>
      </c>
      <c r="I45" s="2"/>
      <c r="J45" s="40"/>
      <c r="K45" s="41" t="str">
        <f t="shared" si="0"/>
        <v>061417221</v>
      </c>
      <c r="L45" s="42" t="str">
        <f t="shared" si="1"/>
        <v>061417221</v>
      </c>
      <c r="M45" s="43">
        <f t="shared" si="2"/>
        <v>1</v>
      </c>
      <c r="N45" s="43">
        <f t="shared" si="3"/>
        <v>1</v>
      </c>
      <c r="O45" s="43">
        <f t="shared" si="4"/>
        <v>1</v>
      </c>
      <c r="P45" s="44">
        <f t="shared" si="5"/>
        <v>1</v>
      </c>
      <c r="Q45" s="45" t="str">
        <f t="shared" si="6"/>
        <v>069871869</v>
      </c>
      <c r="R45" s="41" t="str">
        <f t="shared" si="7"/>
        <v>069871869</v>
      </c>
      <c r="S45" s="43" t="e">
        <f t="shared" si="8"/>
        <v>#VALUE!</v>
      </c>
      <c r="T45" s="41" t="str">
        <f t="shared" si="9"/>
        <v>069871869</v>
      </c>
      <c r="U45" s="42" t="str">
        <f t="shared" si="10"/>
        <v>069871869</v>
      </c>
      <c r="V45" s="43">
        <f t="shared" si="11"/>
        <v>1</v>
      </c>
      <c r="W45" s="46">
        <f t="shared" si="12"/>
        <v>1</v>
      </c>
      <c r="X45" s="43">
        <f t="shared" si="13"/>
        <v>1</v>
      </c>
      <c r="Y45" s="44">
        <f t="shared" si="14"/>
        <v>1</v>
      </c>
      <c r="Z45" s="46" t="str">
        <f t="shared" si="15"/>
        <v/>
      </c>
      <c r="AA45" s="44">
        <f t="shared" si="16"/>
        <v>1</v>
      </c>
    </row>
    <row r="46" spans="1:27" ht="60" customHeight="1" x14ac:dyDescent="0.65">
      <c r="A46" s="2">
        <v>44</v>
      </c>
      <c r="B46" s="2" t="s">
        <v>139</v>
      </c>
      <c r="C46" s="2" t="s">
        <v>491</v>
      </c>
      <c r="D46" s="2" t="s">
        <v>141</v>
      </c>
      <c r="E46" s="6" t="s">
        <v>265</v>
      </c>
      <c r="F46" s="4" t="s">
        <v>142</v>
      </c>
      <c r="G46" s="14" t="s">
        <v>368</v>
      </c>
      <c r="H46" s="11" t="s">
        <v>535</v>
      </c>
      <c r="I46" s="2"/>
      <c r="J46" s="40"/>
      <c r="K46" s="41" t="str">
        <f t="shared" si="0"/>
        <v>062179958</v>
      </c>
      <c r="L46" s="42" t="str">
        <f t="shared" si="1"/>
        <v>062179958</v>
      </c>
      <c r="M46" s="43">
        <f t="shared" si="2"/>
        <v>1</v>
      </c>
      <c r="N46" s="43">
        <f t="shared" si="3"/>
        <v>1</v>
      </c>
      <c r="O46" s="43">
        <f t="shared" si="4"/>
        <v>1</v>
      </c>
      <c r="P46" s="44">
        <f t="shared" si="5"/>
        <v>1</v>
      </c>
      <c r="Q46" s="45" t="str">
        <f t="shared" si="6"/>
        <v>089693647</v>
      </c>
      <c r="R46" s="41" t="str">
        <f t="shared" si="7"/>
        <v>089693647</v>
      </c>
      <c r="S46" s="43" t="e">
        <f t="shared" si="8"/>
        <v>#VALUE!</v>
      </c>
      <c r="T46" s="41" t="str">
        <f t="shared" si="9"/>
        <v>089693647</v>
      </c>
      <c r="U46" s="42" t="str">
        <f t="shared" si="10"/>
        <v>089693647</v>
      </c>
      <c r="V46" s="43">
        <f t="shared" si="11"/>
        <v>1</v>
      </c>
      <c r="W46" s="46">
        <f t="shared" si="12"/>
        <v>1</v>
      </c>
      <c r="X46" s="43">
        <f t="shared" si="13"/>
        <v>1</v>
      </c>
      <c r="Y46" s="44">
        <f t="shared" si="14"/>
        <v>1</v>
      </c>
      <c r="Z46" s="46" t="str">
        <f t="shared" si="15"/>
        <v/>
      </c>
      <c r="AA46" s="44">
        <f t="shared" si="16"/>
        <v>1</v>
      </c>
    </row>
    <row r="47" spans="1:27" ht="60" customHeight="1" x14ac:dyDescent="0.65">
      <c r="A47" s="2">
        <v>45</v>
      </c>
      <c r="B47" s="2" t="s">
        <v>143</v>
      </c>
      <c r="C47" s="2" t="s">
        <v>489</v>
      </c>
      <c r="D47" s="2" t="s">
        <v>144</v>
      </c>
      <c r="E47" s="6" t="s">
        <v>261</v>
      </c>
      <c r="F47" s="4" t="s">
        <v>145</v>
      </c>
      <c r="G47" s="14" t="s">
        <v>370</v>
      </c>
      <c r="H47" s="11" t="s">
        <v>536</v>
      </c>
      <c r="I47" s="2"/>
      <c r="J47" s="40"/>
      <c r="K47" s="41" t="str">
        <f t="shared" si="0"/>
        <v>061776739</v>
      </c>
      <c r="L47" s="42" t="str">
        <f t="shared" si="1"/>
        <v>061776739</v>
      </c>
      <c r="M47" s="43">
        <f t="shared" si="2"/>
        <v>1</v>
      </c>
      <c r="N47" s="43">
        <f t="shared" si="3"/>
        <v>1</v>
      </c>
      <c r="O47" s="43">
        <f t="shared" si="4"/>
        <v>1</v>
      </c>
      <c r="P47" s="44">
        <f t="shared" si="5"/>
        <v>1</v>
      </c>
      <c r="Q47" s="45" t="str">
        <f t="shared" si="6"/>
        <v>0962255811</v>
      </c>
      <c r="R47" s="41" t="str">
        <f t="shared" si="7"/>
        <v>0962255811</v>
      </c>
      <c r="S47" s="43" t="e">
        <f t="shared" si="8"/>
        <v>#VALUE!</v>
      </c>
      <c r="T47" s="41" t="str">
        <f t="shared" si="9"/>
        <v>0962255811</v>
      </c>
      <c r="U47" s="42" t="str">
        <f t="shared" si="10"/>
        <v>0962255811</v>
      </c>
      <c r="V47" s="43">
        <f t="shared" si="11"/>
        <v>1</v>
      </c>
      <c r="W47" s="46">
        <f t="shared" si="12"/>
        <v>1</v>
      </c>
      <c r="X47" s="43">
        <f t="shared" si="13"/>
        <v>1</v>
      </c>
      <c r="Y47" s="44">
        <f t="shared" si="14"/>
        <v>1</v>
      </c>
      <c r="Z47" s="46" t="str">
        <f t="shared" si="15"/>
        <v/>
      </c>
      <c r="AA47" s="44">
        <f t="shared" si="16"/>
        <v>1</v>
      </c>
    </row>
    <row r="48" spans="1:27" ht="60" customHeight="1" x14ac:dyDescent="0.65">
      <c r="A48" s="2">
        <v>46</v>
      </c>
      <c r="B48" s="2" t="s">
        <v>146</v>
      </c>
      <c r="C48" s="2" t="s">
        <v>489</v>
      </c>
      <c r="D48" s="2" t="s">
        <v>147</v>
      </c>
      <c r="E48" s="6" t="s">
        <v>261</v>
      </c>
      <c r="F48" s="4" t="s">
        <v>148</v>
      </c>
      <c r="G48" s="14" t="s">
        <v>372</v>
      </c>
      <c r="H48" s="11" t="s">
        <v>537</v>
      </c>
      <c r="I48" s="2"/>
      <c r="J48" s="40"/>
      <c r="K48" s="41" t="str">
        <f t="shared" si="0"/>
        <v>062050159</v>
      </c>
      <c r="L48" s="42" t="str">
        <f t="shared" si="1"/>
        <v>062050159</v>
      </c>
      <c r="M48" s="43">
        <f t="shared" si="2"/>
        <v>1</v>
      </c>
      <c r="N48" s="43">
        <f t="shared" si="3"/>
        <v>1</v>
      </c>
      <c r="O48" s="43">
        <f t="shared" si="4"/>
        <v>1</v>
      </c>
      <c r="P48" s="44">
        <f t="shared" si="5"/>
        <v>1</v>
      </c>
      <c r="Q48" s="45" t="str">
        <f t="shared" si="6"/>
        <v>0713344526</v>
      </c>
      <c r="R48" s="41" t="str">
        <f t="shared" si="7"/>
        <v>0713344526</v>
      </c>
      <c r="S48" s="43" t="e">
        <f t="shared" si="8"/>
        <v>#VALUE!</v>
      </c>
      <c r="T48" s="41" t="str">
        <f t="shared" si="9"/>
        <v>0713344526</v>
      </c>
      <c r="U48" s="42" t="str">
        <f t="shared" si="10"/>
        <v>0713344526</v>
      </c>
      <c r="V48" s="43">
        <f t="shared" si="11"/>
        <v>1</v>
      </c>
      <c r="W48" s="46">
        <f t="shared" si="12"/>
        <v>1</v>
      </c>
      <c r="X48" s="43">
        <f t="shared" si="13"/>
        <v>1</v>
      </c>
      <c r="Y48" s="44">
        <f t="shared" si="14"/>
        <v>1</v>
      </c>
      <c r="Z48" s="46" t="str">
        <f t="shared" si="15"/>
        <v/>
      </c>
      <c r="AA48" s="44">
        <f t="shared" si="16"/>
        <v>1</v>
      </c>
    </row>
    <row r="49" spans="1:27" ht="60" customHeight="1" x14ac:dyDescent="0.65">
      <c r="A49" s="2">
        <v>47</v>
      </c>
      <c r="B49" s="2" t="s">
        <v>149</v>
      </c>
      <c r="C49" s="2" t="s">
        <v>489</v>
      </c>
      <c r="D49" s="2" t="s">
        <v>12</v>
      </c>
      <c r="E49" s="6" t="s">
        <v>261</v>
      </c>
      <c r="F49" s="4" t="s">
        <v>150</v>
      </c>
      <c r="G49" s="14" t="s">
        <v>374</v>
      </c>
      <c r="H49" s="11" t="s">
        <v>538</v>
      </c>
      <c r="I49" s="2"/>
      <c r="J49" s="40"/>
      <c r="K49" s="41" t="str">
        <f t="shared" si="0"/>
        <v>061965680</v>
      </c>
      <c r="L49" s="42" t="str">
        <f t="shared" si="1"/>
        <v>061965680</v>
      </c>
      <c r="M49" s="43">
        <f t="shared" si="2"/>
        <v>1</v>
      </c>
      <c r="N49" s="43">
        <f t="shared" si="3"/>
        <v>1</v>
      </c>
      <c r="O49" s="43">
        <f t="shared" si="4"/>
        <v>1</v>
      </c>
      <c r="P49" s="44">
        <f t="shared" si="5"/>
        <v>1</v>
      </c>
      <c r="Q49" s="45" t="str">
        <f t="shared" si="6"/>
        <v>0712226142</v>
      </c>
      <c r="R49" s="41" t="str">
        <f t="shared" si="7"/>
        <v>0712226142</v>
      </c>
      <c r="S49" s="43" t="e">
        <f t="shared" si="8"/>
        <v>#VALUE!</v>
      </c>
      <c r="T49" s="41" t="str">
        <f t="shared" si="9"/>
        <v>0712226142</v>
      </c>
      <c r="U49" s="42" t="str">
        <f t="shared" si="10"/>
        <v>0712226142</v>
      </c>
      <c r="V49" s="43">
        <f t="shared" si="11"/>
        <v>1</v>
      </c>
      <c r="W49" s="46">
        <f t="shared" si="12"/>
        <v>1</v>
      </c>
      <c r="X49" s="43">
        <f t="shared" si="13"/>
        <v>1</v>
      </c>
      <c r="Y49" s="44">
        <f t="shared" si="14"/>
        <v>1</v>
      </c>
      <c r="Z49" s="46" t="str">
        <f t="shared" si="15"/>
        <v/>
      </c>
      <c r="AA49" s="44">
        <f t="shared" si="16"/>
        <v>1</v>
      </c>
    </row>
    <row r="50" spans="1:27" ht="60" customHeight="1" x14ac:dyDescent="0.65">
      <c r="A50" s="2">
        <v>48</v>
      </c>
      <c r="B50" s="2" t="s">
        <v>151</v>
      </c>
      <c r="C50" s="2" t="s">
        <v>489</v>
      </c>
      <c r="D50" s="2" t="s">
        <v>152</v>
      </c>
      <c r="E50" s="6" t="s">
        <v>265</v>
      </c>
      <c r="F50" s="4" t="s">
        <v>153</v>
      </c>
      <c r="G50" s="14" t="s">
        <v>376</v>
      </c>
      <c r="H50" s="11" t="s">
        <v>539</v>
      </c>
      <c r="I50" s="2"/>
      <c r="J50" s="40"/>
      <c r="K50" s="41" t="str">
        <f t="shared" si="0"/>
        <v>061878574</v>
      </c>
      <c r="L50" s="42" t="str">
        <f t="shared" si="1"/>
        <v>061878574</v>
      </c>
      <c r="M50" s="43">
        <f t="shared" si="2"/>
        <v>1</v>
      </c>
      <c r="N50" s="43">
        <f t="shared" si="3"/>
        <v>1</v>
      </c>
      <c r="O50" s="43">
        <f t="shared" si="4"/>
        <v>1</v>
      </c>
      <c r="P50" s="44">
        <f t="shared" si="5"/>
        <v>1</v>
      </c>
      <c r="Q50" s="45" t="str">
        <f t="shared" si="6"/>
        <v>0884424601</v>
      </c>
      <c r="R50" s="41" t="str">
        <f t="shared" si="7"/>
        <v>0884424601</v>
      </c>
      <c r="S50" s="43" t="e">
        <f t="shared" si="8"/>
        <v>#VALUE!</v>
      </c>
      <c r="T50" s="41" t="str">
        <f t="shared" si="9"/>
        <v>0884424601</v>
      </c>
      <c r="U50" s="42" t="str">
        <f t="shared" si="10"/>
        <v>0884424601</v>
      </c>
      <c r="V50" s="43">
        <f t="shared" si="11"/>
        <v>1</v>
      </c>
      <c r="W50" s="46">
        <f t="shared" si="12"/>
        <v>1</v>
      </c>
      <c r="X50" s="43">
        <f t="shared" si="13"/>
        <v>1</v>
      </c>
      <c r="Y50" s="44">
        <f t="shared" si="14"/>
        <v>1</v>
      </c>
      <c r="Z50" s="46" t="str">
        <f t="shared" si="15"/>
        <v/>
      </c>
      <c r="AA50" s="44">
        <f t="shared" si="16"/>
        <v>1</v>
      </c>
    </row>
    <row r="51" spans="1:27" ht="60" customHeight="1" x14ac:dyDescent="0.65">
      <c r="A51" s="2">
        <v>49</v>
      </c>
      <c r="B51" s="2" t="s">
        <v>154</v>
      </c>
      <c r="C51" s="2" t="s">
        <v>489</v>
      </c>
      <c r="D51" s="2" t="s">
        <v>155</v>
      </c>
      <c r="E51" s="6" t="s">
        <v>261</v>
      </c>
      <c r="F51" s="4" t="s">
        <v>156</v>
      </c>
      <c r="G51" s="14" t="s">
        <v>378</v>
      </c>
      <c r="H51" s="11" t="s">
        <v>540</v>
      </c>
      <c r="I51" s="2"/>
      <c r="J51" s="40"/>
      <c r="K51" s="41" t="str">
        <f t="shared" si="0"/>
        <v>062074662</v>
      </c>
      <c r="L51" s="42" t="str">
        <f t="shared" si="1"/>
        <v>062074662</v>
      </c>
      <c r="M51" s="43">
        <f t="shared" si="2"/>
        <v>1</v>
      </c>
      <c r="N51" s="43">
        <f t="shared" si="3"/>
        <v>1</v>
      </c>
      <c r="O51" s="43">
        <f t="shared" si="4"/>
        <v>1</v>
      </c>
      <c r="P51" s="44">
        <f t="shared" si="5"/>
        <v>1</v>
      </c>
      <c r="Q51" s="45" t="str">
        <f t="shared" si="6"/>
        <v>0968760241</v>
      </c>
      <c r="R51" s="41" t="str">
        <f t="shared" si="7"/>
        <v>0968760241</v>
      </c>
      <c r="S51" s="43" t="e">
        <f t="shared" si="8"/>
        <v>#VALUE!</v>
      </c>
      <c r="T51" s="41" t="str">
        <f t="shared" si="9"/>
        <v>0968760241</v>
      </c>
      <c r="U51" s="42" t="str">
        <f t="shared" si="10"/>
        <v>0968760241</v>
      </c>
      <c r="V51" s="43">
        <f t="shared" si="11"/>
        <v>1</v>
      </c>
      <c r="W51" s="46">
        <f t="shared" si="12"/>
        <v>1</v>
      </c>
      <c r="X51" s="43">
        <f t="shared" si="13"/>
        <v>1</v>
      </c>
      <c r="Y51" s="44">
        <f t="shared" si="14"/>
        <v>1</v>
      </c>
      <c r="Z51" s="46" t="str">
        <f t="shared" si="15"/>
        <v/>
      </c>
      <c r="AA51" s="44">
        <f t="shared" si="16"/>
        <v>1</v>
      </c>
    </row>
    <row r="52" spans="1:27" ht="60" customHeight="1" x14ac:dyDescent="0.65">
      <c r="A52" s="2">
        <v>50</v>
      </c>
      <c r="B52" s="2" t="s">
        <v>157</v>
      </c>
      <c r="C52" s="2" t="s">
        <v>489</v>
      </c>
      <c r="D52" s="2" t="s">
        <v>158</v>
      </c>
      <c r="E52" s="6" t="s">
        <v>265</v>
      </c>
      <c r="F52" s="4" t="s">
        <v>159</v>
      </c>
      <c r="G52" s="14" t="s">
        <v>380</v>
      </c>
      <c r="H52" s="11" t="s">
        <v>541</v>
      </c>
      <c r="I52" s="2"/>
      <c r="J52" s="40"/>
      <c r="K52" s="41" t="str">
        <f t="shared" si="0"/>
        <v>061882483</v>
      </c>
      <c r="L52" s="42" t="str">
        <f t="shared" si="1"/>
        <v>061882483</v>
      </c>
      <c r="M52" s="43">
        <f t="shared" si="2"/>
        <v>1</v>
      </c>
      <c r="N52" s="43">
        <f t="shared" si="3"/>
        <v>1</v>
      </c>
      <c r="O52" s="43">
        <f t="shared" si="4"/>
        <v>1</v>
      </c>
      <c r="P52" s="44">
        <f t="shared" si="5"/>
        <v>1</v>
      </c>
      <c r="Q52" s="45" t="str">
        <f t="shared" si="6"/>
        <v>0977059537</v>
      </c>
      <c r="R52" s="41" t="str">
        <f t="shared" si="7"/>
        <v>0977059537</v>
      </c>
      <c r="S52" s="43" t="e">
        <f t="shared" si="8"/>
        <v>#VALUE!</v>
      </c>
      <c r="T52" s="41" t="str">
        <f t="shared" si="9"/>
        <v>0977059537</v>
      </c>
      <c r="U52" s="42" t="str">
        <f t="shared" si="10"/>
        <v>0977059537</v>
      </c>
      <c r="V52" s="43">
        <f t="shared" si="11"/>
        <v>1</v>
      </c>
      <c r="W52" s="46">
        <f t="shared" si="12"/>
        <v>1</v>
      </c>
      <c r="X52" s="43">
        <f t="shared" si="13"/>
        <v>1</v>
      </c>
      <c r="Y52" s="44">
        <f t="shared" si="14"/>
        <v>1</v>
      </c>
      <c r="Z52" s="46" t="str">
        <f t="shared" si="15"/>
        <v/>
      </c>
      <c r="AA52" s="44">
        <f t="shared" si="16"/>
        <v>1</v>
      </c>
    </row>
    <row r="53" spans="1:27" ht="60" customHeight="1" x14ac:dyDescent="0.65">
      <c r="A53" s="2">
        <v>51</v>
      </c>
      <c r="B53" s="2" t="s">
        <v>160</v>
      </c>
      <c r="C53" s="2" t="s">
        <v>489</v>
      </c>
      <c r="D53" s="2" t="s">
        <v>161</v>
      </c>
      <c r="E53" s="6" t="s">
        <v>261</v>
      </c>
      <c r="F53" s="4" t="s">
        <v>162</v>
      </c>
      <c r="G53" s="14" t="s">
        <v>382</v>
      </c>
      <c r="H53" s="11" t="s">
        <v>542</v>
      </c>
      <c r="I53" s="2"/>
      <c r="J53" s="40"/>
      <c r="K53" s="41" t="str">
        <f t="shared" si="0"/>
        <v>061976137</v>
      </c>
      <c r="L53" s="42" t="str">
        <f t="shared" si="1"/>
        <v>061976137</v>
      </c>
      <c r="M53" s="43">
        <f t="shared" si="2"/>
        <v>1</v>
      </c>
      <c r="N53" s="43">
        <f t="shared" si="3"/>
        <v>1</v>
      </c>
      <c r="O53" s="43">
        <f t="shared" si="4"/>
        <v>1</v>
      </c>
      <c r="P53" s="44">
        <f t="shared" si="5"/>
        <v>1</v>
      </c>
      <c r="Q53" s="45" t="str">
        <f t="shared" si="6"/>
        <v>0882754843</v>
      </c>
      <c r="R53" s="41" t="str">
        <f t="shared" si="7"/>
        <v>0882754843</v>
      </c>
      <c r="S53" s="43" t="e">
        <f t="shared" si="8"/>
        <v>#VALUE!</v>
      </c>
      <c r="T53" s="41" t="str">
        <f t="shared" si="9"/>
        <v>0882754843</v>
      </c>
      <c r="U53" s="42" t="str">
        <f t="shared" si="10"/>
        <v>0882754843</v>
      </c>
      <c r="V53" s="43">
        <f t="shared" si="11"/>
        <v>1</v>
      </c>
      <c r="W53" s="46">
        <f t="shared" si="12"/>
        <v>1</v>
      </c>
      <c r="X53" s="43">
        <f t="shared" si="13"/>
        <v>1</v>
      </c>
      <c r="Y53" s="44">
        <f t="shared" si="14"/>
        <v>1</v>
      </c>
      <c r="Z53" s="46" t="str">
        <f t="shared" si="15"/>
        <v/>
      </c>
      <c r="AA53" s="44">
        <f t="shared" si="16"/>
        <v>1</v>
      </c>
    </row>
    <row r="54" spans="1:27" ht="60" customHeight="1" x14ac:dyDescent="0.65">
      <c r="A54" s="2">
        <v>52</v>
      </c>
      <c r="B54" s="2" t="s">
        <v>163</v>
      </c>
      <c r="C54" s="2" t="s">
        <v>489</v>
      </c>
      <c r="D54" s="2" t="s">
        <v>164</v>
      </c>
      <c r="E54" s="6" t="s">
        <v>261</v>
      </c>
      <c r="F54" s="4" t="s">
        <v>165</v>
      </c>
      <c r="G54" s="14" t="s">
        <v>384</v>
      </c>
      <c r="H54" s="11" t="s">
        <v>543</v>
      </c>
      <c r="I54" s="2"/>
      <c r="J54" s="40"/>
      <c r="K54" s="41" t="str">
        <f t="shared" si="0"/>
        <v>061791340</v>
      </c>
      <c r="L54" s="42" t="str">
        <f t="shared" si="1"/>
        <v>061791340</v>
      </c>
      <c r="M54" s="43">
        <f t="shared" si="2"/>
        <v>1</v>
      </c>
      <c r="N54" s="43">
        <f t="shared" si="3"/>
        <v>1</v>
      </c>
      <c r="O54" s="43">
        <f t="shared" si="4"/>
        <v>1</v>
      </c>
      <c r="P54" s="44">
        <f t="shared" si="5"/>
        <v>1</v>
      </c>
      <c r="Q54" s="45" t="str">
        <f t="shared" si="6"/>
        <v>069801194</v>
      </c>
      <c r="R54" s="41" t="str">
        <f t="shared" si="7"/>
        <v>069801194</v>
      </c>
      <c r="S54" s="43" t="e">
        <f t="shared" si="8"/>
        <v>#VALUE!</v>
      </c>
      <c r="T54" s="41" t="str">
        <f t="shared" si="9"/>
        <v>069801194</v>
      </c>
      <c r="U54" s="42" t="str">
        <f t="shared" si="10"/>
        <v>069801194</v>
      </c>
      <c r="V54" s="43">
        <f t="shared" si="11"/>
        <v>1</v>
      </c>
      <c r="W54" s="46">
        <f t="shared" si="12"/>
        <v>1</v>
      </c>
      <c r="X54" s="43">
        <f t="shared" si="13"/>
        <v>1</v>
      </c>
      <c r="Y54" s="44">
        <f t="shared" si="14"/>
        <v>1</v>
      </c>
      <c r="Z54" s="46" t="str">
        <f t="shared" si="15"/>
        <v/>
      </c>
      <c r="AA54" s="44">
        <f t="shared" si="16"/>
        <v>1</v>
      </c>
    </row>
    <row r="55" spans="1:27" ht="60" customHeight="1" x14ac:dyDescent="0.65">
      <c r="A55" s="2">
        <v>53</v>
      </c>
      <c r="B55" s="2" t="s">
        <v>166</v>
      </c>
      <c r="C55" s="2" t="s">
        <v>489</v>
      </c>
      <c r="D55" s="2" t="s">
        <v>167</v>
      </c>
      <c r="E55" s="6" t="s">
        <v>265</v>
      </c>
      <c r="F55" s="4" t="s">
        <v>168</v>
      </c>
      <c r="G55" s="14" t="s">
        <v>386</v>
      </c>
      <c r="H55" s="11" t="s">
        <v>544</v>
      </c>
      <c r="I55" s="2"/>
      <c r="J55" s="40"/>
      <c r="K55" s="41" t="str">
        <f t="shared" si="0"/>
        <v>061641851</v>
      </c>
      <c r="L55" s="42" t="str">
        <f t="shared" si="1"/>
        <v>061641851</v>
      </c>
      <c r="M55" s="43">
        <f t="shared" si="2"/>
        <v>1</v>
      </c>
      <c r="N55" s="43">
        <f t="shared" si="3"/>
        <v>1</v>
      </c>
      <c r="O55" s="43">
        <f t="shared" si="4"/>
        <v>1</v>
      </c>
      <c r="P55" s="44">
        <f t="shared" si="5"/>
        <v>1</v>
      </c>
      <c r="Q55" s="45" t="str">
        <f t="shared" si="6"/>
        <v>0716466989</v>
      </c>
      <c r="R55" s="41" t="str">
        <f t="shared" si="7"/>
        <v>0716466989</v>
      </c>
      <c r="S55" s="43" t="e">
        <f t="shared" si="8"/>
        <v>#VALUE!</v>
      </c>
      <c r="T55" s="41" t="str">
        <f t="shared" si="9"/>
        <v>0716466989</v>
      </c>
      <c r="U55" s="42" t="str">
        <f t="shared" si="10"/>
        <v>0716466989</v>
      </c>
      <c r="V55" s="43">
        <f t="shared" si="11"/>
        <v>1</v>
      </c>
      <c r="W55" s="46">
        <f t="shared" si="12"/>
        <v>1</v>
      </c>
      <c r="X55" s="43">
        <f t="shared" si="13"/>
        <v>1</v>
      </c>
      <c r="Y55" s="44">
        <f t="shared" si="14"/>
        <v>1</v>
      </c>
      <c r="Z55" s="46" t="str">
        <f t="shared" si="15"/>
        <v/>
      </c>
      <c r="AA55" s="44">
        <f t="shared" si="16"/>
        <v>1</v>
      </c>
    </row>
    <row r="56" spans="1:27" ht="60" customHeight="1" x14ac:dyDescent="0.65">
      <c r="A56" s="2">
        <v>54</v>
      </c>
      <c r="B56" s="2" t="s">
        <v>169</v>
      </c>
      <c r="C56" s="2" t="s">
        <v>489</v>
      </c>
      <c r="D56" s="2" t="s">
        <v>170</v>
      </c>
      <c r="E56" s="6" t="s">
        <v>266</v>
      </c>
      <c r="F56" s="4" t="s">
        <v>171</v>
      </c>
      <c r="G56" s="14" t="s">
        <v>388</v>
      </c>
      <c r="H56" s="11" t="s">
        <v>545</v>
      </c>
      <c r="I56" s="2"/>
      <c r="J56" s="40"/>
      <c r="K56" s="41" t="str">
        <f t="shared" si="0"/>
        <v>062163976</v>
      </c>
      <c r="L56" s="42" t="str">
        <f t="shared" si="1"/>
        <v>062163976</v>
      </c>
      <c r="M56" s="43">
        <f t="shared" si="2"/>
        <v>1</v>
      </c>
      <c r="N56" s="43">
        <f t="shared" si="3"/>
        <v>1</v>
      </c>
      <c r="O56" s="43">
        <f t="shared" si="4"/>
        <v>1</v>
      </c>
      <c r="P56" s="44">
        <f t="shared" si="5"/>
        <v>1</v>
      </c>
      <c r="Q56" s="45" t="str">
        <f t="shared" si="6"/>
        <v>069562404</v>
      </c>
      <c r="R56" s="41" t="str">
        <f t="shared" si="7"/>
        <v>069562404</v>
      </c>
      <c r="S56" s="43" t="e">
        <f t="shared" si="8"/>
        <v>#VALUE!</v>
      </c>
      <c r="T56" s="41" t="str">
        <f t="shared" si="9"/>
        <v>069562404</v>
      </c>
      <c r="U56" s="42" t="str">
        <f t="shared" si="10"/>
        <v>069562404</v>
      </c>
      <c r="V56" s="43">
        <f t="shared" si="11"/>
        <v>1</v>
      </c>
      <c r="W56" s="46">
        <f t="shared" si="12"/>
        <v>1</v>
      </c>
      <c r="X56" s="43">
        <f t="shared" si="13"/>
        <v>1</v>
      </c>
      <c r="Y56" s="44">
        <f t="shared" si="14"/>
        <v>1</v>
      </c>
      <c r="Z56" s="46" t="str">
        <f t="shared" si="15"/>
        <v/>
      </c>
      <c r="AA56" s="44">
        <f t="shared" si="16"/>
        <v>1</v>
      </c>
    </row>
    <row r="57" spans="1:27" ht="60" customHeight="1" x14ac:dyDescent="0.65">
      <c r="A57" s="2">
        <v>55</v>
      </c>
      <c r="B57" s="2" t="s">
        <v>172</v>
      </c>
      <c r="C57" s="2" t="s">
        <v>491</v>
      </c>
      <c r="D57" s="2" t="s">
        <v>173</v>
      </c>
      <c r="E57" s="6" t="s">
        <v>267</v>
      </c>
      <c r="F57" s="17" t="s">
        <v>451</v>
      </c>
      <c r="G57" s="14" t="s">
        <v>390</v>
      </c>
      <c r="H57" s="11" t="s">
        <v>546</v>
      </c>
      <c r="I57" s="2"/>
      <c r="J57" s="40"/>
      <c r="K57" s="41" t="str">
        <f t="shared" si="0"/>
        <v>021176948</v>
      </c>
      <c r="L57" s="42" t="str">
        <f t="shared" si="1"/>
        <v>021176948</v>
      </c>
      <c r="M57" s="43">
        <f t="shared" si="2"/>
        <v>1</v>
      </c>
      <c r="N57" s="43">
        <f t="shared" si="3"/>
        <v>1</v>
      </c>
      <c r="O57" s="43">
        <f t="shared" si="4"/>
        <v>1</v>
      </c>
      <c r="P57" s="44">
        <f t="shared" si="5"/>
        <v>1</v>
      </c>
      <c r="Q57" s="45" t="str">
        <f t="shared" si="6"/>
        <v>086796609</v>
      </c>
      <c r="R57" s="41" t="str">
        <f t="shared" si="7"/>
        <v>086796609</v>
      </c>
      <c r="S57" s="43" t="e">
        <f t="shared" si="8"/>
        <v>#VALUE!</v>
      </c>
      <c r="T57" s="41" t="str">
        <f t="shared" si="9"/>
        <v>086796609</v>
      </c>
      <c r="U57" s="42" t="str">
        <f t="shared" si="10"/>
        <v>086796609</v>
      </c>
      <c r="V57" s="43">
        <f t="shared" si="11"/>
        <v>1</v>
      </c>
      <c r="W57" s="46">
        <f t="shared" si="12"/>
        <v>1</v>
      </c>
      <c r="X57" s="43">
        <f t="shared" si="13"/>
        <v>1</v>
      </c>
      <c r="Y57" s="44">
        <f t="shared" si="14"/>
        <v>1</v>
      </c>
      <c r="Z57" s="46" t="str">
        <f t="shared" si="15"/>
        <v/>
      </c>
      <c r="AA57" s="44">
        <f t="shared" si="16"/>
        <v>1</v>
      </c>
    </row>
    <row r="58" spans="1:27" ht="60" customHeight="1" x14ac:dyDescent="0.65">
      <c r="A58" s="2">
        <v>56</v>
      </c>
      <c r="B58" s="2" t="s">
        <v>174</v>
      </c>
      <c r="C58" s="2" t="s">
        <v>491</v>
      </c>
      <c r="D58" s="2" t="s">
        <v>175</v>
      </c>
      <c r="E58" s="6" t="s">
        <v>268</v>
      </c>
      <c r="F58" s="17" t="s">
        <v>452</v>
      </c>
      <c r="G58" s="14" t="s">
        <v>392</v>
      </c>
      <c r="H58" s="11" t="s">
        <v>547</v>
      </c>
      <c r="I58" s="2"/>
      <c r="J58" s="40"/>
      <c r="K58" s="41" t="str">
        <f t="shared" si="0"/>
        <v>062046457</v>
      </c>
      <c r="L58" s="42" t="str">
        <f t="shared" si="1"/>
        <v>062046457</v>
      </c>
      <c r="M58" s="43">
        <f t="shared" si="2"/>
        <v>1</v>
      </c>
      <c r="N58" s="43">
        <f t="shared" si="3"/>
        <v>1</v>
      </c>
      <c r="O58" s="43">
        <f t="shared" si="4"/>
        <v>1</v>
      </c>
      <c r="P58" s="44">
        <f t="shared" si="5"/>
        <v>1</v>
      </c>
      <c r="Q58" s="45" t="str">
        <f t="shared" si="6"/>
        <v>016855923</v>
      </c>
      <c r="R58" s="41" t="str">
        <f t="shared" si="7"/>
        <v>016855923</v>
      </c>
      <c r="S58" s="43" t="e">
        <f t="shared" si="8"/>
        <v>#VALUE!</v>
      </c>
      <c r="T58" s="41" t="str">
        <f t="shared" si="9"/>
        <v>016855923</v>
      </c>
      <c r="U58" s="42" t="str">
        <f t="shared" si="10"/>
        <v>016855923</v>
      </c>
      <c r="V58" s="43">
        <f t="shared" si="11"/>
        <v>1</v>
      </c>
      <c r="W58" s="46">
        <f t="shared" si="12"/>
        <v>1</v>
      </c>
      <c r="X58" s="43">
        <f t="shared" si="13"/>
        <v>1</v>
      </c>
      <c r="Y58" s="44">
        <f t="shared" si="14"/>
        <v>1</v>
      </c>
      <c r="Z58" s="46" t="str">
        <f t="shared" si="15"/>
        <v/>
      </c>
      <c r="AA58" s="44">
        <f t="shared" si="16"/>
        <v>1</v>
      </c>
    </row>
    <row r="59" spans="1:27" ht="60" customHeight="1" x14ac:dyDescent="0.65">
      <c r="A59" s="2">
        <v>57</v>
      </c>
      <c r="B59" s="2" t="s">
        <v>176</v>
      </c>
      <c r="C59" s="2" t="s">
        <v>491</v>
      </c>
      <c r="D59" s="2" t="s">
        <v>177</v>
      </c>
      <c r="E59" s="6" t="s">
        <v>269</v>
      </c>
      <c r="F59" s="4" t="s">
        <v>178</v>
      </c>
      <c r="G59" s="14" t="s">
        <v>394</v>
      </c>
      <c r="H59" s="11" t="s">
        <v>548</v>
      </c>
      <c r="I59" s="2"/>
      <c r="J59" s="40"/>
      <c r="K59" s="41" t="str">
        <f t="shared" si="0"/>
        <v>090851136</v>
      </c>
      <c r="L59" s="42" t="str">
        <f t="shared" si="1"/>
        <v>090851136</v>
      </c>
      <c r="M59" s="43">
        <f t="shared" si="2"/>
        <v>1</v>
      </c>
      <c r="N59" s="43">
        <f t="shared" si="3"/>
        <v>1</v>
      </c>
      <c r="O59" s="43">
        <f t="shared" si="4"/>
        <v>1</v>
      </c>
      <c r="P59" s="44">
        <f t="shared" si="5"/>
        <v>1</v>
      </c>
      <c r="Q59" s="45" t="str">
        <f t="shared" si="6"/>
        <v>016749377</v>
      </c>
      <c r="R59" s="41" t="str">
        <f t="shared" si="7"/>
        <v>016749377</v>
      </c>
      <c r="S59" s="43" t="e">
        <f t="shared" si="8"/>
        <v>#VALUE!</v>
      </c>
      <c r="T59" s="41" t="str">
        <f t="shared" si="9"/>
        <v>016749377</v>
      </c>
      <c r="U59" s="42" t="str">
        <f t="shared" si="10"/>
        <v>016749377</v>
      </c>
      <c r="V59" s="43">
        <f t="shared" si="11"/>
        <v>1</v>
      </c>
      <c r="W59" s="46">
        <f t="shared" si="12"/>
        <v>1</v>
      </c>
      <c r="X59" s="43">
        <f t="shared" si="13"/>
        <v>1</v>
      </c>
      <c r="Y59" s="44">
        <f t="shared" si="14"/>
        <v>1</v>
      </c>
      <c r="Z59" s="46" t="str">
        <f t="shared" si="15"/>
        <v/>
      </c>
      <c r="AA59" s="44">
        <f t="shared" si="16"/>
        <v>1</v>
      </c>
    </row>
    <row r="60" spans="1:27" ht="60" customHeight="1" x14ac:dyDescent="0.65">
      <c r="A60" s="2">
        <v>58</v>
      </c>
      <c r="B60" s="2" t="s">
        <v>179</v>
      </c>
      <c r="C60" s="2" t="s">
        <v>491</v>
      </c>
      <c r="D60" s="2" t="s">
        <v>180</v>
      </c>
      <c r="E60" s="6" t="s">
        <v>270</v>
      </c>
      <c r="F60" s="17" t="s">
        <v>453</v>
      </c>
      <c r="G60" s="14" t="s">
        <v>396</v>
      </c>
      <c r="H60" s="11" t="s">
        <v>549</v>
      </c>
      <c r="I60" s="2"/>
      <c r="J60" s="40"/>
      <c r="K60" s="41" t="str">
        <f t="shared" si="0"/>
        <v>011297595</v>
      </c>
      <c r="L60" s="42" t="str">
        <f t="shared" si="1"/>
        <v>011297595</v>
      </c>
      <c r="M60" s="43">
        <f t="shared" si="2"/>
        <v>1</v>
      </c>
      <c r="N60" s="43">
        <f t="shared" si="3"/>
        <v>1</v>
      </c>
      <c r="O60" s="43">
        <f t="shared" si="4"/>
        <v>1</v>
      </c>
      <c r="P60" s="44">
        <f t="shared" si="5"/>
        <v>1</v>
      </c>
      <c r="Q60" s="45" t="str">
        <f t="shared" si="6"/>
        <v>0968768767</v>
      </c>
      <c r="R60" s="41" t="str">
        <f t="shared" si="7"/>
        <v>0968768767</v>
      </c>
      <c r="S60" s="43" t="e">
        <f t="shared" si="8"/>
        <v>#VALUE!</v>
      </c>
      <c r="T60" s="41" t="str">
        <f t="shared" si="9"/>
        <v>0968768767</v>
      </c>
      <c r="U60" s="42" t="str">
        <f t="shared" si="10"/>
        <v>0968768767</v>
      </c>
      <c r="V60" s="43">
        <f t="shared" si="11"/>
        <v>1</v>
      </c>
      <c r="W60" s="46">
        <f t="shared" si="12"/>
        <v>1</v>
      </c>
      <c r="X60" s="43">
        <f t="shared" si="13"/>
        <v>1</v>
      </c>
      <c r="Y60" s="44">
        <f t="shared" si="14"/>
        <v>1</v>
      </c>
      <c r="Z60" s="46" t="str">
        <f t="shared" si="15"/>
        <v/>
      </c>
      <c r="AA60" s="44">
        <f t="shared" si="16"/>
        <v>1</v>
      </c>
    </row>
    <row r="61" spans="1:27" ht="60" customHeight="1" x14ac:dyDescent="0.65">
      <c r="A61" s="2">
        <v>59</v>
      </c>
      <c r="B61" s="2" t="s">
        <v>181</v>
      </c>
      <c r="C61" s="2" t="s">
        <v>489</v>
      </c>
      <c r="D61" s="2" t="s">
        <v>182</v>
      </c>
      <c r="E61" s="6" t="s">
        <v>261</v>
      </c>
      <c r="F61" s="4" t="s">
        <v>183</v>
      </c>
      <c r="G61" s="14" t="s">
        <v>398</v>
      </c>
      <c r="H61" s="11" t="s">
        <v>550</v>
      </c>
      <c r="I61" s="2"/>
      <c r="J61" s="40"/>
      <c r="K61" s="41" t="str">
        <f t="shared" si="0"/>
        <v>061780274</v>
      </c>
      <c r="L61" s="42" t="str">
        <f t="shared" si="1"/>
        <v>061780274</v>
      </c>
      <c r="M61" s="43">
        <f t="shared" si="2"/>
        <v>1</v>
      </c>
      <c r="N61" s="43">
        <f t="shared" si="3"/>
        <v>1</v>
      </c>
      <c r="O61" s="43">
        <f t="shared" si="4"/>
        <v>1</v>
      </c>
      <c r="P61" s="44">
        <f t="shared" si="5"/>
        <v>1</v>
      </c>
      <c r="Q61" s="45" t="str">
        <f t="shared" si="6"/>
        <v>0973598409</v>
      </c>
      <c r="R61" s="41" t="str">
        <f t="shared" si="7"/>
        <v>0973598409</v>
      </c>
      <c r="S61" s="43" t="e">
        <f t="shared" si="8"/>
        <v>#VALUE!</v>
      </c>
      <c r="T61" s="41" t="str">
        <f t="shared" si="9"/>
        <v>0973598409</v>
      </c>
      <c r="U61" s="42" t="str">
        <f t="shared" si="10"/>
        <v>0973598409</v>
      </c>
      <c r="V61" s="43">
        <f t="shared" si="11"/>
        <v>1</v>
      </c>
      <c r="W61" s="46">
        <f t="shared" si="12"/>
        <v>1</v>
      </c>
      <c r="X61" s="43">
        <f t="shared" si="13"/>
        <v>1</v>
      </c>
      <c r="Y61" s="44">
        <f t="shared" si="14"/>
        <v>1</v>
      </c>
      <c r="Z61" s="46" t="str">
        <f t="shared" si="15"/>
        <v/>
      </c>
      <c r="AA61" s="44">
        <f t="shared" si="16"/>
        <v>1</v>
      </c>
    </row>
    <row r="62" spans="1:27" ht="60" customHeight="1" x14ac:dyDescent="0.65">
      <c r="A62" s="2">
        <v>60</v>
      </c>
      <c r="B62" s="2" t="s">
        <v>184</v>
      </c>
      <c r="C62" s="2" t="s">
        <v>489</v>
      </c>
      <c r="D62" s="2" t="s">
        <v>185</v>
      </c>
      <c r="E62" s="6" t="s">
        <v>261</v>
      </c>
      <c r="F62" s="4" t="s">
        <v>186</v>
      </c>
      <c r="G62" s="14" t="s">
        <v>400</v>
      </c>
      <c r="H62" s="11" t="s">
        <v>551</v>
      </c>
      <c r="I62" s="2"/>
      <c r="J62" s="40"/>
      <c r="K62" s="41" t="str">
        <f t="shared" si="0"/>
        <v>061742368</v>
      </c>
      <c r="L62" s="42" t="str">
        <f t="shared" si="1"/>
        <v>061742368</v>
      </c>
      <c r="M62" s="43">
        <f t="shared" si="2"/>
        <v>1</v>
      </c>
      <c r="N62" s="43">
        <f t="shared" si="3"/>
        <v>1</v>
      </c>
      <c r="O62" s="43">
        <f t="shared" si="4"/>
        <v>1</v>
      </c>
      <c r="P62" s="44">
        <f t="shared" si="5"/>
        <v>1</v>
      </c>
      <c r="Q62" s="45" t="str">
        <f t="shared" si="6"/>
        <v>0965981415</v>
      </c>
      <c r="R62" s="41" t="str">
        <f t="shared" si="7"/>
        <v>0965981415</v>
      </c>
      <c r="S62" s="43" t="e">
        <f t="shared" si="8"/>
        <v>#VALUE!</v>
      </c>
      <c r="T62" s="41" t="str">
        <f t="shared" si="9"/>
        <v>0965981415</v>
      </c>
      <c r="U62" s="42" t="str">
        <f t="shared" si="10"/>
        <v>0965981415</v>
      </c>
      <c r="V62" s="43">
        <f t="shared" si="11"/>
        <v>1</v>
      </c>
      <c r="W62" s="46">
        <f t="shared" si="12"/>
        <v>1</v>
      </c>
      <c r="X62" s="43">
        <f t="shared" si="13"/>
        <v>1</v>
      </c>
      <c r="Y62" s="44">
        <f t="shared" si="14"/>
        <v>1</v>
      </c>
      <c r="Z62" s="46" t="str">
        <f t="shared" si="15"/>
        <v/>
      </c>
      <c r="AA62" s="44">
        <f t="shared" si="16"/>
        <v>1</v>
      </c>
    </row>
    <row r="63" spans="1:27" ht="60" customHeight="1" x14ac:dyDescent="0.65">
      <c r="A63" s="2">
        <v>61</v>
      </c>
      <c r="B63" s="2" t="s">
        <v>187</v>
      </c>
      <c r="C63" s="2" t="s">
        <v>489</v>
      </c>
      <c r="D63" s="2" t="s">
        <v>188</v>
      </c>
      <c r="E63" s="7" t="s">
        <v>261</v>
      </c>
      <c r="F63" s="4" t="s">
        <v>189</v>
      </c>
      <c r="G63" s="15" t="s">
        <v>402</v>
      </c>
      <c r="H63" s="11" t="s">
        <v>552</v>
      </c>
      <c r="I63" s="2"/>
      <c r="J63" s="40"/>
      <c r="K63" s="41" t="str">
        <f t="shared" si="0"/>
        <v>062138130</v>
      </c>
      <c r="L63" s="42" t="str">
        <f t="shared" si="1"/>
        <v>062138130</v>
      </c>
      <c r="M63" s="43">
        <f t="shared" si="2"/>
        <v>1</v>
      </c>
      <c r="N63" s="43">
        <f t="shared" si="3"/>
        <v>1</v>
      </c>
      <c r="O63" s="43">
        <f t="shared" si="4"/>
        <v>1</v>
      </c>
      <c r="P63" s="44">
        <f t="shared" si="5"/>
        <v>1</v>
      </c>
      <c r="Q63" s="45" t="str">
        <f t="shared" si="6"/>
        <v>0966445591</v>
      </c>
      <c r="R63" s="41" t="str">
        <f t="shared" si="7"/>
        <v>0966445591</v>
      </c>
      <c r="S63" s="43" t="e">
        <f t="shared" si="8"/>
        <v>#VALUE!</v>
      </c>
      <c r="T63" s="41" t="str">
        <f t="shared" si="9"/>
        <v>0966445591</v>
      </c>
      <c r="U63" s="42" t="str">
        <f t="shared" si="10"/>
        <v>0966445591</v>
      </c>
      <c r="V63" s="43">
        <f t="shared" si="11"/>
        <v>1</v>
      </c>
      <c r="W63" s="46">
        <f t="shared" si="12"/>
        <v>1</v>
      </c>
      <c r="X63" s="43">
        <f t="shared" si="13"/>
        <v>1</v>
      </c>
      <c r="Y63" s="44">
        <f t="shared" si="14"/>
        <v>1</v>
      </c>
      <c r="Z63" s="46" t="str">
        <f t="shared" si="15"/>
        <v/>
      </c>
      <c r="AA63" s="44">
        <f t="shared" si="16"/>
        <v>1</v>
      </c>
    </row>
    <row r="64" spans="1:27" ht="60" customHeight="1" x14ac:dyDescent="0.65">
      <c r="A64" s="2">
        <v>62</v>
      </c>
      <c r="B64" s="2" t="s">
        <v>190</v>
      </c>
      <c r="C64" s="2" t="s">
        <v>489</v>
      </c>
      <c r="D64" s="2" t="s">
        <v>191</v>
      </c>
      <c r="E64" s="6" t="s">
        <v>261</v>
      </c>
      <c r="F64" s="4" t="s">
        <v>192</v>
      </c>
      <c r="G64" s="14" t="s">
        <v>404</v>
      </c>
      <c r="H64" s="11" t="s">
        <v>553</v>
      </c>
      <c r="I64" s="2"/>
      <c r="J64" s="40"/>
      <c r="K64" s="41" t="str">
        <f t="shared" si="0"/>
        <v>062104919</v>
      </c>
      <c r="L64" s="42" t="str">
        <f t="shared" si="1"/>
        <v>062104919</v>
      </c>
      <c r="M64" s="43">
        <f t="shared" si="2"/>
        <v>1</v>
      </c>
      <c r="N64" s="43">
        <f t="shared" si="3"/>
        <v>1</v>
      </c>
      <c r="O64" s="43">
        <f t="shared" si="4"/>
        <v>1</v>
      </c>
      <c r="P64" s="44">
        <f t="shared" si="5"/>
        <v>1</v>
      </c>
      <c r="Q64" s="45" t="str">
        <f t="shared" si="6"/>
        <v>0889190141</v>
      </c>
      <c r="R64" s="41" t="str">
        <f t="shared" si="7"/>
        <v>0889190141</v>
      </c>
      <c r="S64" s="43" t="e">
        <f t="shared" si="8"/>
        <v>#VALUE!</v>
      </c>
      <c r="T64" s="41" t="str">
        <f t="shared" si="9"/>
        <v>0889190141</v>
      </c>
      <c r="U64" s="42" t="str">
        <f t="shared" si="10"/>
        <v>0889190141</v>
      </c>
      <c r="V64" s="43">
        <f t="shared" si="11"/>
        <v>1</v>
      </c>
      <c r="W64" s="46">
        <f t="shared" si="12"/>
        <v>1</v>
      </c>
      <c r="X64" s="43">
        <f t="shared" si="13"/>
        <v>1</v>
      </c>
      <c r="Y64" s="44">
        <f t="shared" si="14"/>
        <v>1</v>
      </c>
      <c r="Z64" s="46" t="str">
        <f t="shared" si="15"/>
        <v/>
      </c>
      <c r="AA64" s="44">
        <f t="shared" si="16"/>
        <v>1</v>
      </c>
    </row>
    <row r="65" spans="1:27" ht="60" customHeight="1" x14ac:dyDescent="0.65">
      <c r="A65" s="2">
        <v>63</v>
      </c>
      <c r="B65" s="2" t="s">
        <v>193</v>
      </c>
      <c r="C65" s="2" t="s">
        <v>489</v>
      </c>
      <c r="D65" s="2" t="s">
        <v>194</v>
      </c>
      <c r="E65" s="6" t="s">
        <v>261</v>
      </c>
      <c r="F65" s="4" t="s">
        <v>195</v>
      </c>
      <c r="G65" s="14" t="s">
        <v>406</v>
      </c>
      <c r="H65" s="11" t="s">
        <v>554</v>
      </c>
      <c r="I65" s="2"/>
      <c r="J65" s="40"/>
      <c r="K65" s="41" t="str">
        <f t="shared" si="0"/>
        <v>250189868</v>
      </c>
      <c r="L65" s="42" t="str">
        <f t="shared" si="1"/>
        <v>250189868</v>
      </c>
      <c r="M65" s="43">
        <f t="shared" si="2"/>
        <v>1</v>
      </c>
      <c r="N65" s="43">
        <f t="shared" si="3"/>
        <v>1</v>
      </c>
      <c r="O65" s="43">
        <f t="shared" si="4"/>
        <v>1</v>
      </c>
      <c r="P65" s="44">
        <f t="shared" si="5"/>
        <v>1</v>
      </c>
      <c r="Q65" s="45" t="str">
        <f t="shared" si="6"/>
        <v>0714853448</v>
      </c>
      <c r="R65" s="41" t="str">
        <f t="shared" si="7"/>
        <v>0714853448</v>
      </c>
      <c r="S65" s="43" t="e">
        <f t="shared" si="8"/>
        <v>#VALUE!</v>
      </c>
      <c r="T65" s="41" t="str">
        <f t="shared" si="9"/>
        <v>0714853448</v>
      </c>
      <c r="U65" s="42" t="str">
        <f t="shared" si="10"/>
        <v>0714853448</v>
      </c>
      <c r="V65" s="43">
        <f t="shared" si="11"/>
        <v>1</v>
      </c>
      <c r="W65" s="46">
        <f t="shared" si="12"/>
        <v>1</v>
      </c>
      <c r="X65" s="43">
        <f t="shared" si="13"/>
        <v>1</v>
      </c>
      <c r="Y65" s="44">
        <f t="shared" si="14"/>
        <v>1</v>
      </c>
      <c r="Z65" s="46" t="str">
        <f t="shared" si="15"/>
        <v/>
      </c>
      <c r="AA65" s="44">
        <f t="shared" si="16"/>
        <v>1</v>
      </c>
    </row>
    <row r="66" spans="1:27" ht="60" customHeight="1" x14ac:dyDescent="0.65">
      <c r="A66" s="2">
        <v>64</v>
      </c>
      <c r="B66" s="2" t="s">
        <v>196</v>
      </c>
      <c r="C66" s="2" t="s">
        <v>489</v>
      </c>
      <c r="D66" s="2" t="s">
        <v>197</v>
      </c>
      <c r="E66" s="6" t="s">
        <v>261</v>
      </c>
      <c r="F66" s="4" t="s">
        <v>198</v>
      </c>
      <c r="G66" s="14" t="s">
        <v>408</v>
      </c>
      <c r="H66" s="11" t="s">
        <v>555</v>
      </c>
      <c r="I66" s="2"/>
      <c r="J66" s="40"/>
      <c r="K66" s="41" t="str">
        <f t="shared" si="0"/>
        <v>061822374</v>
      </c>
      <c r="L66" s="42" t="str">
        <f t="shared" si="1"/>
        <v>061822374</v>
      </c>
      <c r="M66" s="43">
        <f t="shared" si="2"/>
        <v>1</v>
      </c>
      <c r="N66" s="43">
        <f t="shared" si="3"/>
        <v>1</v>
      </c>
      <c r="O66" s="43">
        <f t="shared" si="4"/>
        <v>1</v>
      </c>
      <c r="P66" s="44">
        <f t="shared" si="5"/>
        <v>1</v>
      </c>
      <c r="Q66" s="45" t="str">
        <f t="shared" si="6"/>
        <v>0884555552</v>
      </c>
      <c r="R66" s="41" t="str">
        <f t="shared" si="7"/>
        <v>0884555552</v>
      </c>
      <c r="S66" s="43" t="e">
        <f t="shared" si="8"/>
        <v>#VALUE!</v>
      </c>
      <c r="T66" s="41" t="str">
        <f t="shared" si="9"/>
        <v>0884555552</v>
      </c>
      <c r="U66" s="42" t="str">
        <f t="shared" si="10"/>
        <v>0884555552</v>
      </c>
      <c r="V66" s="43">
        <f t="shared" si="11"/>
        <v>1</v>
      </c>
      <c r="W66" s="46">
        <f t="shared" si="12"/>
        <v>1</v>
      </c>
      <c r="X66" s="43">
        <f t="shared" si="13"/>
        <v>1</v>
      </c>
      <c r="Y66" s="44">
        <f t="shared" si="14"/>
        <v>1</v>
      </c>
      <c r="Z66" s="46" t="str">
        <f t="shared" si="15"/>
        <v/>
      </c>
      <c r="AA66" s="44">
        <f t="shared" si="16"/>
        <v>1</v>
      </c>
    </row>
    <row r="67" spans="1:27" ht="60" customHeight="1" x14ac:dyDescent="0.65">
      <c r="A67" s="2">
        <v>65</v>
      </c>
      <c r="B67" s="2" t="s">
        <v>199</v>
      </c>
      <c r="C67" s="2" t="s">
        <v>489</v>
      </c>
      <c r="D67" s="2" t="s">
        <v>200</v>
      </c>
      <c r="E67" s="6" t="s">
        <v>265</v>
      </c>
      <c r="F67" s="4" t="s">
        <v>201</v>
      </c>
      <c r="G67" s="14" t="s">
        <v>410</v>
      </c>
      <c r="H67" s="11" t="s">
        <v>556</v>
      </c>
      <c r="I67" s="2"/>
      <c r="J67" s="40"/>
      <c r="K67" s="41" t="str">
        <f t="shared" si="0"/>
        <v>070341719</v>
      </c>
      <c r="L67" s="42" t="str">
        <f t="shared" si="1"/>
        <v>070341719</v>
      </c>
      <c r="M67" s="43">
        <f t="shared" si="2"/>
        <v>1</v>
      </c>
      <c r="N67" s="43">
        <f t="shared" si="3"/>
        <v>1</v>
      </c>
      <c r="O67" s="43">
        <f t="shared" si="4"/>
        <v>1</v>
      </c>
      <c r="P67" s="44">
        <f t="shared" si="5"/>
        <v>1</v>
      </c>
      <c r="Q67" s="45" t="str">
        <f t="shared" si="6"/>
        <v>0882561767</v>
      </c>
      <c r="R67" s="41" t="str">
        <f t="shared" si="7"/>
        <v>0882561767</v>
      </c>
      <c r="S67" s="43" t="e">
        <f t="shared" si="8"/>
        <v>#VALUE!</v>
      </c>
      <c r="T67" s="41" t="str">
        <f t="shared" si="9"/>
        <v>0882561767</v>
      </c>
      <c r="U67" s="42" t="str">
        <f t="shared" si="10"/>
        <v>0882561767</v>
      </c>
      <c r="V67" s="43">
        <f t="shared" si="11"/>
        <v>1</v>
      </c>
      <c r="W67" s="46">
        <f t="shared" si="12"/>
        <v>1</v>
      </c>
      <c r="X67" s="43">
        <f t="shared" si="13"/>
        <v>1</v>
      </c>
      <c r="Y67" s="44">
        <f t="shared" si="14"/>
        <v>1</v>
      </c>
      <c r="Z67" s="46" t="str">
        <f t="shared" si="15"/>
        <v/>
      </c>
      <c r="AA67" s="44">
        <f t="shared" si="16"/>
        <v>1</v>
      </c>
    </row>
    <row r="68" spans="1:27" ht="60" customHeight="1" x14ac:dyDescent="0.65">
      <c r="A68" s="2">
        <v>66</v>
      </c>
      <c r="B68" s="2" t="s">
        <v>202</v>
      </c>
      <c r="C68" s="2" t="s">
        <v>489</v>
      </c>
      <c r="D68" s="2" t="s">
        <v>182</v>
      </c>
      <c r="E68" s="6" t="s">
        <v>265</v>
      </c>
      <c r="F68" s="4" t="s">
        <v>203</v>
      </c>
      <c r="G68" s="14" t="s">
        <v>412</v>
      </c>
      <c r="H68" s="11" t="s">
        <v>557</v>
      </c>
      <c r="I68" s="2"/>
      <c r="J68" s="40"/>
      <c r="K68" s="41" t="str">
        <f t="shared" ref="K68:K87" si="17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 ",""),"​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</f>
        <v>061924057</v>
      </c>
      <c r="L68" s="42" t="str">
        <f t="shared" ref="L68:L87" si="18">IF(K68="បរទេស","បរទេស",IF(LEN(K68)&gt;9,2,LEFT(K68,9)))</f>
        <v>061924057</v>
      </c>
      <c r="M68" s="43">
        <f t="shared" ref="M68:M87" si="19">IF(L68="បរទេស",1,IF((LEN($L68)-9)=0,1,2))</f>
        <v>1</v>
      </c>
      <c r="N68" s="43">
        <f t="shared" ref="N68:N87" si="20">IF(L68="",2,1)</f>
        <v>1</v>
      </c>
      <c r="O68" s="43">
        <f t="shared" ref="O68:O87" si="21">IF(L68="បរទេស",1,IF(COUNTIF(L:L,$L68)&gt;1,2,1))</f>
        <v>1</v>
      </c>
      <c r="P68" s="44">
        <f t="shared" ref="P68:P87" si="22">MAX(M68:O68)</f>
        <v>1</v>
      </c>
      <c r="Q68" s="45" t="str">
        <f t="shared" ref="Q68:Q87" si="23">H68</f>
        <v>0965345097</v>
      </c>
      <c r="R68" s="41" t="str">
        <f t="shared" ref="R68:R87" si="24">SUBSTITUTE(SUBSTITUTE(SUBSTITUTE(SUBSTITUTE(SUBSTITUTE(SUBSTITUTE(SUBSTITUTE(SUBSTITUTE(SUBSTITUTE(SUBSTITUTE(SUBSTITUTE(SUBSTITUTE(SUBSTITUTE(SUBSTITUTE(SUBSTITUTE(SUBSTITUTE(SUBSTITUTE(SUBSTITUTE(SUBSTITUTE(SUBSTITUTE(SUBSTITUTE(SUBSTITUTE(Q68,"១","1"),"២","2"),"៣","3"),"៤","4"),"៥","5"),"៦","6"),"៧","7"),"៨","8"),"៩","9"),"០","0")," ","")," ",""),"​",""),",","/"),"-",""),"(",""),")",""),"+855","0"),"(855)","0"),"O","0"),"o","0"),".","")</f>
        <v>0965345097</v>
      </c>
      <c r="S68" s="43" t="e">
        <f t="shared" ref="S68:S87" si="25">LEFT(R68, SEARCH("/",R68,1)-1)</f>
        <v>#VALUE!</v>
      </c>
      <c r="T68" s="41" t="str">
        <f t="shared" ref="T68:T87" si="26">IFERROR(S68,R68)</f>
        <v>0965345097</v>
      </c>
      <c r="U68" s="42" t="str">
        <f t="shared" ref="U68:U87" si="27">IF(LEFT(T68,5)="បរទេស","បរទេស",IF(LEFT(T68,3)="855","0"&amp;MID(T68,4,10),IF(LEFT(T68,1)="0",MID(T68,1,10),IF(LEFT(T68,1)&gt;=1,"0"&amp;MID(T68,1,10),T68))))</f>
        <v>0965345097</v>
      </c>
      <c r="V68" s="43">
        <f t="shared" ref="V68:V87" si="28">IF(U68="បរទេស",1,IF(OR(LEN(U68)=9,LEN(U68)=10),1,2))</f>
        <v>1</v>
      </c>
      <c r="W68" s="46">
        <f t="shared" ref="W68:W87" si="29">IF(U68="",2,1)</f>
        <v>1</v>
      </c>
      <c r="X68" s="43">
        <f t="shared" ref="X68:X87" si="30">IF(U68="បរទេស",1,IF(COUNTIF(U:U,$U68)&gt;1,2,1))</f>
        <v>1</v>
      </c>
      <c r="Y68" s="44">
        <f t="shared" ref="Y68:Y87" si="31">MAX(V68:X68)</f>
        <v>1</v>
      </c>
      <c r="Z68" s="46" t="str">
        <f t="shared" ref="Z68:Z87" si="32">IF(H68="បរទេស",2,"")</f>
        <v/>
      </c>
      <c r="AA68" s="44">
        <f t="shared" ref="AA68:AA87" si="33">MAX(J68,P68,Y68)</f>
        <v>1</v>
      </c>
    </row>
    <row r="69" spans="1:27" ht="60" customHeight="1" x14ac:dyDescent="0.65">
      <c r="A69" s="2">
        <v>67</v>
      </c>
      <c r="B69" s="2" t="s">
        <v>204</v>
      </c>
      <c r="C69" s="2" t="s">
        <v>491</v>
      </c>
      <c r="D69" s="2" t="s">
        <v>205</v>
      </c>
      <c r="E69" s="6" t="s">
        <v>271</v>
      </c>
      <c r="F69" s="4" t="s">
        <v>206</v>
      </c>
      <c r="G69" s="14" t="s">
        <v>414</v>
      </c>
      <c r="H69" s="11" t="s">
        <v>558</v>
      </c>
      <c r="I69" s="2"/>
      <c r="J69" s="40"/>
      <c r="K69" s="41" t="str">
        <f t="shared" si="17"/>
        <v>061322948</v>
      </c>
      <c r="L69" s="42" t="str">
        <f t="shared" si="18"/>
        <v>061322948</v>
      </c>
      <c r="M69" s="43">
        <f t="shared" si="19"/>
        <v>1</v>
      </c>
      <c r="N69" s="43">
        <f t="shared" si="20"/>
        <v>1</v>
      </c>
      <c r="O69" s="43">
        <f t="shared" si="21"/>
        <v>1</v>
      </c>
      <c r="P69" s="44">
        <f t="shared" si="22"/>
        <v>1</v>
      </c>
      <c r="Q69" s="45" t="str">
        <f t="shared" si="23"/>
        <v>010328208</v>
      </c>
      <c r="R69" s="41" t="str">
        <f t="shared" si="24"/>
        <v>010328208</v>
      </c>
      <c r="S69" s="43" t="e">
        <f t="shared" si="25"/>
        <v>#VALUE!</v>
      </c>
      <c r="T69" s="41" t="str">
        <f t="shared" si="26"/>
        <v>010328208</v>
      </c>
      <c r="U69" s="42" t="str">
        <f t="shared" si="27"/>
        <v>010328208</v>
      </c>
      <c r="V69" s="43">
        <f t="shared" si="28"/>
        <v>1</v>
      </c>
      <c r="W69" s="46">
        <f t="shared" si="29"/>
        <v>1</v>
      </c>
      <c r="X69" s="43">
        <f t="shared" si="30"/>
        <v>1</v>
      </c>
      <c r="Y69" s="44">
        <f t="shared" si="31"/>
        <v>1</v>
      </c>
      <c r="Z69" s="46" t="str">
        <f t="shared" si="32"/>
        <v/>
      </c>
      <c r="AA69" s="44">
        <f t="shared" si="33"/>
        <v>1</v>
      </c>
    </row>
    <row r="70" spans="1:27" ht="60" customHeight="1" x14ac:dyDescent="0.65">
      <c r="A70" s="2">
        <v>68</v>
      </c>
      <c r="B70" s="2" t="s">
        <v>207</v>
      </c>
      <c r="C70" s="2" t="s">
        <v>491</v>
      </c>
      <c r="D70" s="2" t="s">
        <v>208</v>
      </c>
      <c r="E70" s="6" t="s">
        <v>265</v>
      </c>
      <c r="F70" s="4" t="s">
        <v>209</v>
      </c>
      <c r="G70" s="13" t="s">
        <v>416</v>
      </c>
      <c r="H70" s="11" t="s">
        <v>559</v>
      </c>
      <c r="I70" s="2"/>
      <c r="J70" s="40"/>
      <c r="K70" s="41" t="str">
        <f t="shared" si="17"/>
        <v>061467669</v>
      </c>
      <c r="L70" s="42" t="str">
        <f t="shared" si="18"/>
        <v>061467669</v>
      </c>
      <c r="M70" s="43">
        <f t="shared" si="19"/>
        <v>1</v>
      </c>
      <c r="N70" s="43">
        <f t="shared" si="20"/>
        <v>1</v>
      </c>
      <c r="O70" s="43">
        <f t="shared" si="21"/>
        <v>1</v>
      </c>
      <c r="P70" s="44">
        <f t="shared" si="22"/>
        <v>1</v>
      </c>
      <c r="Q70" s="45" t="str">
        <f t="shared" si="23"/>
        <v>0974642104</v>
      </c>
      <c r="R70" s="41" t="str">
        <f t="shared" si="24"/>
        <v>0974642104</v>
      </c>
      <c r="S70" s="43" t="e">
        <f t="shared" si="25"/>
        <v>#VALUE!</v>
      </c>
      <c r="T70" s="41" t="str">
        <f t="shared" si="26"/>
        <v>0974642104</v>
      </c>
      <c r="U70" s="42" t="str">
        <f t="shared" si="27"/>
        <v>0974642104</v>
      </c>
      <c r="V70" s="43">
        <f t="shared" si="28"/>
        <v>1</v>
      </c>
      <c r="W70" s="46">
        <f t="shared" si="29"/>
        <v>1</v>
      </c>
      <c r="X70" s="43">
        <f t="shared" si="30"/>
        <v>1</v>
      </c>
      <c r="Y70" s="44">
        <f t="shared" si="31"/>
        <v>1</v>
      </c>
      <c r="Z70" s="46" t="str">
        <f t="shared" si="32"/>
        <v/>
      </c>
      <c r="AA70" s="44">
        <f t="shared" si="33"/>
        <v>1</v>
      </c>
    </row>
    <row r="71" spans="1:27" ht="60" customHeight="1" x14ac:dyDescent="0.65">
      <c r="A71" s="2">
        <v>69</v>
      </c>
      <c r="B71" s="2" t="s">
        <v>210</v>
      </c>
      <c r="C71" s="2" t="s">
        <v>491</v>
      </c>
      <c r="D71" s="2" t="s">
        <v>211</v>
      </c>
      <c r="E71" s="6" t="s">
        <v>271</v>
      </c>
      <c r="F71" s="4" t="s">
        <v>212</v>
      </c>
      <c r="G71" s="13" t="s">
        <v>418</v>
      </c>
      <c r="H71" s="11" t="s">
        <v>560</v>
      </c>
      <c r="I71" s="2"/>
      <c r="J71" s="40"/>
      <c r="K71" s="41" t="str">
        <f t="shared" si="17"/>
        <v>090623294</v>
      </c>
      <c r="L71" s="42" t="str">
        <f t="shared" si="18"/>
        <v>090623294</v>
      </c>
      <c r="M71" s="43">
        <f t="shared" si="19"/>
        <v>1</v>
      </c>
      <c r="N71" s="43">
        <f t="shared" si="20"/>
        <v>1</v>
      </c>
      <c r="O71" s="43">
        <f t="shared" si="21"/>
        <v>1</v>
      </c>
      <c r="P71" s="44">
        <f t="shared" si="22"/>
        <v>1</v>
      </c>
      <c r="Q71" s="45" t="str">
        <f t="shared" si="23"/>
        <v>0976055305</v>
      </c>
      <c r="R71" s="41" t="str">
        <f t="shared" si="24"/>
        <v>0976055305</v>
      </c>
      <c r="S71" s="43" t="e">
        <f t="shared" si="25"/>
        <v>#VALUE!</v>
      </c>
      <c r="T71" s="41" t="str">
        <f t="shared" si="26"/>
        <v>0976055305</v>
      </c>
      <c r="U71" s="42" t="str">
        <f t="shared" si="27"/>
        <v>0976055305</v>
      </c>
      <c r="V71" s="43">
        <f t="shared" si="28"/>
        <v>1</v>
      </c>
      <c r="W71" s="46">
        <f t="shared" si="29"/>
        <v>1</v>
      </c>
      <c r="X71" s="43">
        <f t="shared" si="30"/>
        <v>1</v>
      </c>
      <c r="Y71" s="44">
        <f t="shared" si="31"/>
        <v>1</v>
      </c>
      <c r="Z71" s="46" t="str">
        <f t="shared" si="32"/>
        <v/>
      </c>
      <c r="AA71" s="44">
        <f t="shared" si="33"/>
        <v>1</v>
      </c>
    </row>
    <row r="72" spans="1:27" ht="60" customHeight="1" x14ac:dyDescent="0.65">
      <c r="A72" s="2">
        <v>70</v>
      </c>
      <c r="B72" s="2" t="s">
        <v>213</v>
      </c>
      <c r="C72" s="2" t="s">
        <v>491</v>
      </c>
      <c r="D72" s="2" t="s">
        <v>214</v>
      </c>
      <c r="E72" s="6" t="s">
        <v>272</v>
      </c>
      <c r="F72" s="17" t="s">
        <v>454</v>
      </c>
      <c r="G72" s="13" t="s">
        <v>420</v>
      </c>
      <c r="H72" s="11" t="s">
        <v>561</v>
      </c>
      <c r="I72" s="2"/>
      <c r="J72" s="40"/>
      <c r="K72" s="41" t="str">
        <f t="shared" si="17"/>
        <v>051245763</v>
      </c>
      <c r="L72" s="42" t="str">
        <f t="shared" si="18"/>
        <v>051245763</v>
      </c>
      <c r="M72" s="43">
        <f t="shared" si="19"/>
        <v>1</v>
      </c>
      <c r="N72" s="43">
        <f t="shared" si="20"/>
        <v>1</v>
      </c>
      <c r="O72" s="43">
        <f t="shared" si="21"/>
        <v>1</v>
      </c>
      <c r="P72" s="44">
        <f t="shared" si="22"/>
        <v>1</v>
      </c>
      <c r="Q72" s="45" t="str">
        <f t="shared" si="23"/>
        <v>087766734</v>
      </c>
      <c r="R72" s="41" t="str">
        <f t="shared" si="24"/>
        <v>087766734</v>
      </c>
      <c r="S72" s="43" t="e">
        <f t="shared" si="25"/>
        <v>#VALUE!</v>
      </c>
      <c r="T72" s="41" t="str">
        <f t="shared" si="26"/>
        <v>087766734</v>
      </c>
      <c r="U72" s="42" t="str">
        <f t="shared" si="27"/>
        <v>087766734</v>
      </c>
      <c r="V72" s="43">
        <f t="shared" si="28"/>
        <v>1</v>
      </c>
      <c r="W72" s="46">
        <f t="shared" si="29"/>
        <v>1</v>
      </c>
      <c r="X72" s="43">
        <f t="shared" si="30"/>
        <v>1</v>
      </c>
      <c r="Y72" s="44">
        <f t="shared" si="31"/>
        <v>1</v>
      </c>
      <c r="Z72" s="46" t="str">
        <f t="shared" si="32"/>
        <v/>
      </c>
      <c r="AA72" s="44">
        <f t="shared" si="33"/>
        <v>1</v>
      </c>
    </row>
    <row r="73" spans="1:27" ht="60" customHeight="1" x14ac:dyDescent="0.65">
      <c r="A73" s="2">
        <v>71</v>
      </c>
      <c r="B73" s="2" t="s">
        <v>215</v>
      </c>
      <c r="C73" s="2" t="s">
        <v>491</v>
      </c>
      <c r="D73" s="2" t="s">
        <v>216</v>
      </c>
      <c r="E73" s="6" t="s">
        <v>273</v>
      </c>
      <c r="F73" s="4" t="s">
        <v>217</v>
      </c>
      <c r="G73" s="13" t="s">
        <v>422</v>
      </c>
      <c r="H73" s="11" t="s">
        <v>562</v>
      </c>
      <c r="I73" s="2"/>
      <c r="J73" s="40"/>
      <c r="K73" s="41" t="str">
        <f t="shared" si="17"/>
        <v>061834883</v>
      </c>
      <c r="L73" s="42" t="str">
        <f t="shared" si="18"/>
        <v>061834883</v>
      </c>
      <c r="M73" s="43">
        <f t="shared" si="19"/>
        <v>1</v>
      </c>
      <c r="N73" s="43">
        <f t="shared" si="20"/>
        <v>1</v>
      </c>
      <c r="O73" s="43">
        <f t="shared" si="21"/>
        <v>1</v>
      </c>
      <c r="P73" s="44">
        <f t="shared" si="22"/>
        <v>1</v>
      </c>
      <c r="Q73" s="45" t="str">
        <f t="shared" si="23"/>
        <v>010798124</v>
      </c>
      <c r="R73" s="41" t="str">
        <f t="shared" si="24"/>
        <v>010798124</v>
      </c>
      <c r="S73" s="43" t="e">
        <f t="shared" si="25"/>
        <v>#VALUE!</v>
      </c>
      <c r="T73" s="41" t="str">
        <f t="shared" si="26"/>
        <v>010798124</v>
      </c>
      <c r="U73" s="42" t="str">
        <f t="shared" si="27"/>
        <v>010798124</v>
      </c>
      <c r="V73" s="43">
        <f t="shared" si="28"/>
        <v>1</v>
      </c>
      <c r="W73" s="46">
        <f t="shared" si="29"/>
        <v>1</v>
      </c>
      <c r="X73" s="43">
        <f t="shared" si="30"/>
        <v>1</v>
      </c>
      <c r="Y73" s="44">
        <f t="shared" si="31"/>
        <v>1</v>
      </c>
      <c r="Z73" s="46" t="str">
        <f t="shared" si="32"/>
        <v/>
      </c>
      <c r="AA73" s="44">
        <f t="shared" si="33"/>
        <v>1</v>
      </c>
    </row>
    <row r="74" spans="1:27" ht="60" customHeight="1" x14ac:dyDescent="0.65">
      <c r="A74" s="2">
        <v>72</v>
      </c>
      <c r="B74" s="2" t="s">
        <v>218</v>
      </c>
      <c r="C74" s="2" t="s">
        <v>491</v>
      </c>
      <c r="D74" s="2" t="s">
        <v>219</v>
      </c>
      <c r="E74" s="6" t="s">
        <v>272</v>
      </c>
      <c r="F74" s="17" t="s">
        <v>455</v>
      </c>
      <c r="G74" s="13" t="s">
        <v>424</v>
      </c>
      <c r="H74" s="11" t="s">
        <v>563</v>
      </c>
      <c r="I74" s="2"/>
      <c r="J74" s="40"/>
      <c r="K74" s="41" t="str">
        <f t="shared" si="17"/>
        <v>051610254</v>
      </c>
      <c r="L74" s="42" t="str">
        <f t="shared" si="18"/>
        <v>051610254</v>
      </c>
      <c r="M74" s="43">
        <f t="shared" si="19"/>
        <v>1</v>
      </c>
      <c r="N74" s="43">
        <f t="shared" si="20"/>
        <v>1</v>
      </c>
      <c r="O74" s="43">
        <f t="shared" si="21"/>
        <v>1</v>
      </c>
      <c r="P74" s="44">
        <f t="shared" si="22"/>
        <v>1</v>
      </c>
      <c r="Q74" s="45" t="str">
        <f t="shared" si="23"/>
        <v>010349990</v>
      </c>
      <c r="R74" s="41" t="str">
        <f t="shared" si="24"/>
        <v>010349990</v>
      </c>
      <c r="S74" s="43" t="e">
        <f t="shared" si="25"/>
        <v>#VALUE!</v>
      </c>
      <c r="T74" s="41" t="str">
        <f t="shared" si="26"/>
        <v>010349990</v>
      </c>
      <c r="U74" s="42" t="str">
        <f t="shared" si="27"/>
        <v>010349990</v>
      </c>
      <c r="V74" s="43">
        <f t="shared" si="28"/>
        <v>1</v>
      </c>
      <c r="W74" s="46">
        <f t="shared" si="29"/>
        <v>1</v>
      </c>
      <c r="X74" s="43">
        <f t="shared" si="30"/>
        <v>1</v>
      </c>
      <c r="Y74" s="44">
        <f t="shared" si="31"/>
        <v>1</v>
      </c>
      <c r="Z74" s="46" t="str">
        <f t="shared" si="32"/>
        <v/>
      </c>
      <c r="AA74" s="44">
        <f t="shared" si="33"/>
        <v>1</v>
      </c>
    </row>
    <row r="75" spans="1:27" ht="60" customHeight="1" x14ac:dyDescent="0.65">
      <c r="A75" s="2">
        <v>73</v>
      </c>
      <c r="B75" s="2" t="s">
        <v>220</v>
      </c>
      <c r="C75" s="2" t="s">
        <v>491</v>
      </c>
      <c r="D75" s="2" t="s">
        <v>221</v>
      </c>
      <c r="E75" s="6" t="s">
        <v>274</v>
      </c>
      <c r="F75" s="17" t="s">
        <v>456</v>
      </c>
      <c r="G75" s="13" t="s">
        <v>426</v>
      </c>
      <c r="H75" s="11" t="s">
        <v>564</v>
      </c>
      <c r="I75" s="2"/>
      <c r="J75" s="40"/>
      <c r="K75" s="41" t="str">
        <f t="shared" si="17"/>
        <v>061514393</v>
      </c>
      <c r="L75" s="42" t="str">
        <f t="shared" si="18"/>
        <v>061514393</v>
      </c>
      <c r="M75" s="43">
        <f t="shared" si="19"/>
        <v>1</v>
      </c>
      <c r="N75" s="43">
        <f t="shared" si="20"/>
        <v>1</v>
      </c>
      <c r="O75" s="43">
        <f t="shared" si="21"/>
        <v>1</v>
      </c>
      <c r="P75" s="44">
        <f t="shared" si="22"/>
        <v>1</v>
      </c>
      <c r="Q75" s="45" t="str">
        <f t="shared" si="23"/>
        <v>070636033</v>
      </c>
      <c r="R75" s="41" t="str">
        <f t="shared" si="24"/>
        <v>070636033</v>
      </c>
      <c r="S75" s="43" t="e">
        <f t="shared" si="25"/>
        <v>#VALUE!</v>
      </c>
      <c r="T75" s="41" t="str">
        <f t="shared" si="26"/>
        <v>070636033</v>
      </c>
      <c r="U75" s="42" t="str">
        <f t="shared" si="27"/>
        <v>070636033</v>
      </c>
      <c r="V75" s="43">
        <f t="shared" si="28"/>
        <v>1</v>
      </c>
      <c r="W75" s="46">
        <f t="shared" si="29"/>
        <v>1</v>
      </c>
      <c r="X75" s="43">
        <f t="shared" si="30"/>
        <v>1</v>
      </c>
      <c r="Y75" s="44">
        <f t="shared" si="31"/>
        <v>1</v>
      </c>
      <c r="Z75" s="46" t="str">
        <f t="shared" si="32"/>
        <v/>
      </c>
      <c r="AA75" s="44">
        <f t="shared" si="33"/>
        <v>1</v>
      </c>
    </row>
    <row r="76" spans="1:27" ht="60" customHeight="1" x14ac:dyDescent="0.65">
      <c r="A76" s="2">
        <v>74</v>
      </c>
      <c r="B76" s="2" t="s">
        <v>222</v>
      </c>
      <c r="C76" s="2" t="s">
        <v>489</v>
      </c>
      <c r="D76" s="2" t="s">
        <v>223</v>
      </c>
      <c r="E76" s="6" t="s">
        <v>271</v>
      </c>
      <c r="F76" s="4" t="s">
        <v>224</v>
      </c>
      <c r="G76" s="13" t="s">
        <v>428</v>
      </c>
      <c r="H76" s="11" t="s">
        <v>565</v>
      </c>
      <c r="I76" s="2"/>
      <c r="J76" s="40"/>
      <c r="K76" s="41" t="str">
        <f t="shared" si="17"/>
        <v>040264917</v>
      </c>
      <c r="L76" s="42" t="str">
        <f t="shared" si="18"/>
        <v>040264917</v>
      </c>
      <c r="M76" s="43">
        <f t="shared" si="19"/>
        <v>1</v>
      </c>
      <c r="N76" s="43">
        <f t="shared" si="20"/>
        <v>1</v>
      </c>
      <c r="O76" s="43">
        <f t="shared" si="21"/>
        <v>1</v>
      </c>
      <c r="P76" s="44">
        <f t="shared" si="22"/>
        <v>1</v>
      </c>
      <c r="Q76" s="45" t="str">
        <f t="shared" si="23"/>
        <v>0972931002</v>
      </c>
      <c r="R76" s="41" t="str">
        <f t="shared" si="24"/>
        <v>0972931002</v>
      </c>
      <c r="S76" s="43" t="e">
        <f t="shared" si="25"/>
        <v>#VALUE!</v>
      </c>
      <c r="T76" s="41" t="str">
        <f t="shared" si="26"/>
        <v>0972931002</v>
      </c>
      <c r="U76" s="42" t="str">
        <f t="shared" si="27"/>
        <v>0972931002</v>
      </c>
      <c r="V76" s="43">
        <f t="shared" si="28"/>
        <v>1</v>
      </c>
      <c r="W76" s="46">
        <f t="shared" si="29"/>
        <v>1</v>
      </c>
      <c r="X76" s="43">
        <f t="shared" si="30"/>
        <v>1</v>
      </c>
      <c r="Y76" s="44">
        <f t="shared" si="31"/>
        <v>1</v>
      </c>
      <c r="Z76" s="46" t="str">
        <f t="shared" si="32"/>
        <v/>
      </c>
      <c r="AA76" s="44">
        <f t="shared" si="33"/>
        <v>1</v>
      </c>
    </row>
    <row r="77" spans="1:27" ht="60" customHeight="1" x14ac:dyDescent="0.65">
      <c r="A77" s="2">
        <v>75</v>
      </c>
      <c r="B77" s="2" t="s">
        <v>225</v>
      </c>
      <c r="C77" s="2" t="s">
        <v>489</v>
      </c>
      <c r="D77" s="2" t="s">
        <v>226</v>
      </c>
      <c r="E77" s="6" t="s">
        <v>261</v>
      </c>
      <c r="F77" s="4" t="s">
        <v>227</v>
      </c>
      <c r="G77" s="13" t="s">
        <v>430</v>
      </c>
      <c r="H77" s="11" t="s">
        <v>566</v>
      </c>
      <c r="I77" s="2"/>
      <c r="J77" s="40"/>
      <c r="K77" s="41" t="str">
        <f t="shared" si="17"/>
        <v>061761385</v>
      </c>
      <c r="L77" s="42" t="str">
        <f t="shared" si="18"/>
        <v>061761385</v>
      </c>
      <c r="M77" s="43">
        <f t="shared" si="19"/>
        <v>1</v>
      </c>
      <c r="N77" s="43">
        <f t="shared" si="20"/>
        <v>1</v>
      </c>
      <c r="O77" s="43">
        <f t="shared" si="21"/>
        <v>1</v>
      </c>
      <c r="P77" s="44">
        <f t="shared" si="22"/>
        <v>1</v>
      </c>
      <c r="Q77" s="45" t="str">
        <f t="shared" si="23"/>
        <v>015309998</v>
      </c>
      <c r="R77" s="41" t="str">
        <f t="shared" si="24"/>
        <v>015309998</v>
      </c>
      <c r="S77" s="43" t="e">
        <f t="shared" si="25"/>
        <v>#VALUE!</v>
      </c>
      <c r="T77" s="41" t="str">
        <f t="shared" si="26"/>
        <v>015309998</v>
      </c>
      <c r="U77" s="42" t="str">
        <f t="shared" si="27"/>
        <v>015309998</v>
      </c>
      <c r="V77" s="43">
        <f t="shared" si="28"/>
        <v>1</v>
      </c>
      <c r="W77" s="46">
        <f t="shared" si="29"/>
        <v>1</v>
      </c>
      <c r="X77" s="43">
        <f t="shared" si="30"/>
        <v>1</v>
      </c>
      <c r="Y77" s="44">
        <f t="shared" si="31"/>
        <v>1</v>
      </c>
      <c r="Z77" s="46" t="str">
        <f t="shared" si="32"/>
        <v/>
      </c>
      <c r="AA77" s="44">
        <f t="shared" si="33"/>
        <v>1</v>
      </c>
    </row>
    <row r="78" spans="1:27" ht="60" customHeight="1" x14ac:dyDescent="0.65">
      <c r="A78" s="2">
        <v>76</v>
      </c>
      <c r="B78" s="2" t="s">
        <v>228</v>
      </c>
      <c r="C78" s="2" t="s">
        <v>489</v>
      </c>
      <c r="D78" s="2" t="s">
        <v>229</v>
      </c>
      <c r="E78" s="6" t="s">
        <v>261</v>
      </c>
      <c r="F78" s="4" t="s">
        <v>230</v>
      </c>
      <c r="G78" s="13" t="s">
        <v>432</v>
      </c>
      <c r="H78" s="11" t="s">
        <v>567</v>
      </c>
      <c r="I78" s="2"/>
      <c r="J78" s="40"/>
      <c r="K78" s="41" t="str">
        <f t="shared" si="17"/>
        <v>061739236</v>
      </c>
      <c r="L78" s="42" t="str">
        <f t="shared" si="18"/>
        <v>061739236</v>
      </c>
      <c r="M78" s="43">
        <f t="shared" si="19"/>
        <v>1</v>
      </c>
      <c r="N78" s="43">
        <f t="shared" si="20"/>
        <v>1</v>
      </c>
      <c r="O78" s="43">
        <f t="shared" si="21"/>
        <v>1</v>
      </c>
      <c r="P78" s="44">
        <f t="shared" si="22"/>
        <v>1</v>
      </c>
      <c r="Q78" s="45" t="str">
        <f t="shared" si="23"/>
        <v>0884962321</v>
      </c>
      <c r="R78" s="41" t="str">
        <f t="shared" si="24"/>
        <v>0884962321</v>
      </c>
      <c r="S78" s="43" t="e">
        <f t="shared" si="25"/>
        <v>#VALUE!</v>
      </c>
      <c r="T78" s="41" t="str">
        <f t="shared" si="26"/>
        <v>0884962321</v>
      </c>
      <c r="U78" s="42" t="str">
        <f t="shared" si="27"/>
        <v>0884962321</v>
      </c>
      <c r="V78" s="43">
        <f t="shared" si="28"/>
        <v>1</v>
      </c>
      <c r="W78" s="46">
        <f t="shared" si="29"/>
        <v>1</v>
      </c>
      <c r="X78" s="43">
        <f t="shared" si="30"/>
        <v>1</v>
      </c>
      <c r="Y78" s="44">
        <f t="shared" si="31"/>
        <v>1</v>
      </c>
      <c r="Z78" s="46" t="str">
        <f t="shared" si="32"/>
        <v/>
      </c>
      <c r="AA78" s="44">
        <f t="shared" si="33"/>
        <v>1</v>
      </c>
    </row>
    <row r="79" spans="1:27" ht="60" customHeight="1" x14ac:dyDescent="0.65">
      <c r="A79" s="2">
        <v>77</v>
      </c>
      <c r="B79" s="2" t="s">
        <v>231</v>
      </c>
      <c r="C79" s="2" t="s">
        <v>489</v>
      </c>
      <c r="D79" s="2" t="s">
        <v>232</v>
      </c>
      <c r="E79" s="6" t="s">
        <v>261</v>
      </c>
      <c r="F79" s="4" t="s">
        <v>233</v>
      </c>
      <c r="G79" s="13" t="s">
        <v>434</v>
      </c>
      <c r="H79" s="11" t="s">
        <v>568</v>
      </c>
      <c r="I79" s="2"/>
      <c r="J79" s="40"/>
      <c r="K79" s="41" t="str">
        <f t="shared" si="17"/>
        <v>250045526</v>
      </c>
      <c r="L79" s="42" t="str">
        <f t="shared" si="18"/>
        <v>250045526</v>
      </c>
      <c r="M79" s="43">
        <f t="shared" si="19"/>
        <v>1</v>
      </c>
      <c r="N79" s="43">
        <f t="shared" si="20"/>
        <v>1</v>
      </c>
      <c r="O79" s="43">
        <f t="shared" si="21"/>
        <v>1</v>
      </c>
      <c r="P79" s="44">
        <f t="shared" si="22"/>
        <v>1</v>
      </c>
      <c r="Q79" s="45" t="str">
        <f t="shared" si="23"/>
        <v>060533071</v>
      </c>
      <c r="R79" s="41" t="str">
        <f t="shared" si="24"/>
        <v>060533071</v>
      </c>
      <c r="S79" s="43" t="e">
        <f t="shared" si="25"/>
        <v>#VALUE!</v>
      </c>
      <c r="T79" s="41" t="str">
        <f t="shared" si="26"/>
        <v>060533071</v>
      </c>
      <c r="U79" s="42" t="str">
        <f t="shared" si="27"/>
        <v>060533071</v>
      </c>
      <c r="V79" s="43">
        <f t="shared" si="28"/>
        <v>1</v>
      </c>
      <c r="W79" s="46">
        <f t="shared" si="29"/>
        <v>1</v>
      </c>
      <c r="X79" s="43">
        <f t="shared" si="30"/>
        <v>1</v>
      </c>
      <c r="Y79" s="44">
        <f t="shared" si="31"/>
        <v>1</v>
      </c>
      <c r="Z79" s="46" t="str">
        <f t="shared" si="32"/>
        <v/>
      </c>
      <c r="AA79" s="44">
        <f t="shared" si="33"/>
        <v>1</v>
      </c>
    </row>
    <row r="80" spans="1:27" ht="60" customHeight="1" x14ac:dyDescent="0.65">
      <c r="A80" s="2">
        <v>78</v>
      </c>
      <c r="B80" s="2" t="s">
        <v>234</v>
      </c>
      <c r="C80" s="2" t="s">
        <v>489</v>
      </c>
      <c r="D80" s="2" t="s">
        <v>235</v>
      </c>
      <c r="E80" s="7" t="s">
        <v>267</v>
      </c>
      <c r="F80" s="4" t="s">
        <v>236</v>
      </c>
      <c r="G80" s="16" t="s">
        <v>436</v>
      </c>
      <c r="H80" s="11" t="s">
        <v>569</v>
      </c>
      <c r="I80" s="2"/>
      <c r="J80" s="40"/>
      <c r="K80" s="41" t="str">
        <f t="shared" si="17"/>
        <v>010624528</v>
      </c>
      <c r="L80" s="42" t="str">
        <f t="shared" si="18"/>
        <v>010624528</v>
      </c>
      <c r="M80" s="43">
        <f t="shared" si="19"/>
        <v>1</v>
      </c>
      <c r="N80" s="43">
        <f t="shared" si="20"/>
        <v>1</v>
      </c>
      <c r="O80" s="43">
        <f t="shared" si="21"/>
        <v>1</v>
      </c>
      <c r="P80" s="44">
        <f t="shared" si="22"/>
        <v>1</v>
      </c>
      <c r="Q80" s="45" t="str">
        <f t="shared" si="23"/>
        <v>098265761</v>
      </c>
      <c r="R80" s="41" t="str">
        <f t="shared" si="24"/>
        <v>098265761</v>
      </c>
      <c r="S80" s="43" t="e">
        <f t="shared" si="25"/>
        <v>#VALUE!</v>
      </c>
      <c r="T80" s="41" t="str">
        <f t="shared" si="26"/>
        <v>098265761</v>
      </c>
      <c r="U80" s="42" t="str">
        <f t="shared" si="27"/>
        <v>098265761</v>
      </c>
      <c r="V80" s="43">
        <f t="shared" si="28"/>
        <v>1</v>
      </c>
      <c r="W80" s="46">
        <f t="shared" si="29"/>
        <v>1</v>
      </c>
      <c r="X80" s="43">
        <f t="shared" si="30"/>
        <v>1</v>
      </c>
      <c r="Y80" s="44">
        <f t="shared" si="31"/>
        <v>1</v>
      </c>
      <c r="Z80" s="46" t="str">
        <f t="shared" si="32"/>
        <v/>
      </c>
      <c r="AA80" s="44">
        <f t="shared" si="33"/>
        <v>1</v>
      </c>
    </row>
    <row r="81" spans="1:27" ht="60" customHeight="1" x14ac:dyDescent="0.65">
      <c r="A81" s="2">
        <v>79</v>
      </c>
      <c r="B81" s="2" t="s">
        <v>237</v>
      </c>
      <c r="C81" s="2" t="s">
        <v>489</v>
      </c>
      <c r="D81" s="2" t="s">
        <v>238</v>
      </c>
      <c r="E81" s="8" t="s">
        <v>275</v>
      </c>
      <c r="F81" s="4" t="s">
        <v>239</v>
      </c>
      <c r="G81" s="15" t="s">
        <v>438</v>
      </c>
      <c r="H81" s="11" t="s">
        <v>570</v>
      </c>
      <c r="I81" s="2"/>
      <c r="J81" s="40"/>
      <c r="K81" s="41" t="str">
        <f t="shared" si="17"/>
        <v>062910028</v>
      </c>
      <c r="L81" s="42" t="str">
        <f t="shared" si="18"/>
        <v>062910028</v>
      </c>
      <c r="M81" s="43">
        <f t="shared" si="19"/>
        <v>1</v>
      </c>
      <c r="N81" s="43">
        <f t="shared" si="20"/>
        <v>1</v>
      </c>
      <c r="O81" s="43">
        <f t="shared" si="21"/>
        <v>1</v>
      </c>
      <c r="P81" s="44">
        <f t="shared" si="22"/>
        <v>1</v>
      </c>
      <c r="Q81" s="45" t="str">
        <f t="shared" si="23"/>
        <v>010332658</v>
      </c>
      <c r="R81" s="41" t="str">
        <f t="shared" si="24"/>
        <v>010332658</v>
      </c>
      <c r="S81" s="43" t="e">
        <f t="shared" si="25"/>
        <v>#VALUE!</v>
      </c>
      <c r="T81" s="41" t="str">
        <f t="shared" si="26"/>
        <v>010332658</v>
      </c>
      <c r="U81" s="42" t="str">
        <f t="shared" si="27"/>
        <v>010332658</v>
      </c>
      <c r="V81" s="43">
        <f t="shared" si="28"/>
        <v>1</v>
      </c>
      <c r="W81" s="46">
        <f t="shared" si="29"/>
        <v>1</v>
      </c>
      <c r="X81" s="43">
        <f t="shared" si="30"/>
        <v>1</v>
      </c>
      <c r="Y81" s="44">
        <f t="shared" si="31"/>
        <v>1</v>
      </c>
      <c r="Z81" s="46" t="str">
        <f t="shared" si="32"/>
        <v/>
      </c>
      <c r="AA81" s="44">
        <f t="shared" si="33"/>
        <v>1</v>
      </c>
    </row>
    <row r="82" spans="1:27" ht="60" customHeight="1" x14ac:dyDescent="0.65">
      <c r="A82" s="2">
        <v>80</v>
      </c>
      <c r="B82" s="2" t="s">
        <v>240</v>
      </c>
      <c r="C82" s="2" t="s">
        <v>489</v>
      </c>
      <c r="D82" s="2" t="s">
        <v>241</v>
      </c>
      <c r="E82" s="9" t="s">
        <v>276</v>
      </c>
      <c r="F82" s="4" t="s">
        <v>242</v>
      </c>
      <c r="G82" s="14" t="s">
        <v>440</v>
      </c>
      <c r="H82" s="11" t="s">
        <v>571</v>
      </c>
      <c r="I82" s="2"/>
      <c r="J82" s="40"/>
      <c r="K82" s="41" t="str">
        <f t="shared" si="17"/>
        <v>061616858</v>
      </c>
      <c r="L82" s="42" t="str">
        <f t="shared" si="18"/>
        <v>061616858</v>
      </c>
      <c r="M82" s="43">
        <f t="shared" si="19"/>
        <v>1</v>
      </c>
      <c r="N82" s="43">
        <f t="shared" si="20"/>
        <v>1</v>
      </c>
      <c r="O82" s="43">
        <f t="shared" si="21"/>
        <v>1</v>
      </c>
      <c r="P82" s="44">
        <f t="shared" si="22"/>
        <v>1</v>
      </c>
      <c r="Q82" s="45" t="str">
        <f t="shared" si="23"/>
        <v>093640584</v>
      </c>
      <c r="R82" s="41" t="str">
        <f t="shared" si="24"/>
        <v>093640584</v>
      </c>
      <c r="S82" s="43" t="e">
        <f t="shared" si="25"/>
        <v>#VALUE!</v>
      </c>
      <c r="T82" s="41" t="str">
        <f t="shared" si="26"/>
        <v>093640584</v>
      </c>
      <c r="U82" s="42" t="str">
        <f t="shared" si="27"/>
        <v>093640584</v>
      </c>
      <c r="V82" s="43">
        <f t="shared" si="28"/>
        <v>1</v>
      </c>
      <c r="W82" s="46">
        <f t="shared" si="29"/>
        <v>1</v>
      </c>
      <c r="X82" s="43">
        <f t="shared" si="30"/>
        <v>1</v>
      </c>
      <c r="Y82" s="44">
        <f t="shared" si="31"/>
        <v>1</v>
      </c>
      <c r="Z82" s="46" t="str">
        <f t="shared" si="32"/>
        <v/>
      </c>
      <c r="AA82" s="44">
        <f t="shared" si="33"/>
        <v>1</v>
      </c>
    </row>
    <row r="83" spans="1:27" ht="60" customHeight="1" x14ac:dyDescent="0.65">
      <c r="A83" s="2">
        <v>81</v>
      </c>
      <c r="B83" s="2" t="s">
        <v>243</v>
      </c>
      <c r="C83" s="2" t="s">
        <v>489</v>
      </c>
      <c r="D83" s="2" t="s">
        <v>244</v>
      </c>
      <c r="E83" s="9" t="s">
        <v>277</v>
      </c>
      <c r="F83" s="18" t="s">
        <v>457</v>
      </c>
      <c r="G83" s="14" t="s">
        <v>442</v>
      </c>
      <c r="H83" s="11" t="s">
        <v>572</v>
      </c>
      <c r="I83" s="2"/>
      <c r="J83" s="40"/>
      <c r="K83" s="41" t="str">
        <f t="shared" si="17"/>
        <v>010896070</v>
      </c>
      <c r="L83" s="42" t="str">
        <f t="shared" si="18"/>
        <v>010896070</v>
      </c>
      <c r="M83" s="43">
        <f t="shared" si="19"/>
        <v>1</v>
      </c>
      <c r="N83" s="43">
        <f t="shared" si="20"/>
        <v>1</v>
      </c>
      <c r="O83" s="43">
        <f t="shared" si="21"/>
        <v>1</v>
      </c>
      <c r="P83" s="44">
        <f t="shared" si="22"/>
        <v>1</v>
      </c>
      <c r="Q83" s="45" t="str">
        <f t="shared" si="23"/>
        <v>078867373</v>
      </c>
      <c r="R83" s="41" t="str">
        <f t="shared" si="24"/>
        <v>078867373</v>
      </c>
      <c r="S83" s="43" t="e">
        <f t="shared" si="25"/>
        <v>#VALUE!</v>
      </c>
      <c r="T83" s="41" t="str">
        <f t="shared" si="26"/>
        <v>078867373</v>
      </c>
      <c r="U83" s="42" t="str">
        <f t="shared" si="27"/>
        <v>078867373</v>
      </c>
      <c r="V83" s="43">
        <f t="shared" si="28"/>
        <v>1</v>
      </c>
      <c r="W83" s="46">
        <f t="shared" si="29"/>
        <v>1</v>
      </c>
      <c r="X83" s="43">
        <f t="shared" si="30"/>
        <v>1</v>
      </c>
      <c r="Y83" s="44">
        <f t="shared" si="31"/>
        <v>1</v>
      </c>
      <c r="Z83" s="46" t="str">
        <f t="shared" si="32"/>
        <v/>
      </c>
      <c r="AA83" s="44">
        <f t="shared" si="33"/>
        <v>1</v>
      </c>
    </row>
    <row r="84" spans="1:27" ht="60" customHeight="1" x14ac:dyDescent="0.65">
      <c r="A84" s="2">
        <v>82</v>
      </c>
      <c r="B84" s="2" t="s">
        <v>245</v>
      </c>
      <c r="C84" s="2" t="s">
        <v>491</v>
      </c>
      <c r="D84" s="2" t="s">
        <v>246</v>
      </c>
      <c r="E84" s="9" t="s">
        <v>278</v>
      </c>
      <c r="F84" s="4">
        <v>0</v>
      </c>
      <c r="G84" s="7" t="s">
        <v>330</v>
      </c>
      <c r="H84" s="11" t="s">
        <v>573</v>
      </c>
      <c r="I84" s="2"/>
      <c r="J84" s="40"/>
      <c r="K84" s="41" t="str">
        <f t="shared" si="17"/>
        <v>0</v>
      </c>
      <c r="L84" s="42" t="str">
        <f t="shared" si="18"/>
        <v>0</v>
      </c>
      <c r="M84" s="43">
        <f t="shared" si="19"/>
        <v>2</v>
      </c>
      <c r="N84" s="43">
        <f t="shared" si="20"/>
        <v>1</v>
      </c>
      <c r="O84" s="43">
        <f t="shared" si="21"/>
        <v>2</v>
      </c>
      <c r="P84" s="44">
        <f t="shared" si="22"/>
        <v>2</v>
      </c>
      <c r="Q84" s="45" t="str">
        <f t="shared" si="23"/>
        <v>0977423108</v>
      </c>
      <c r="R84" s="41" t="str">
        <f t="shared" si="24"/>
        <v>0977423108</v>
      </c>
      <c r="S84" s="43" t="e">
        <f t="shared" si="25"/>
        <v>#VALUE!</v>
      </c>
      <c r="T84" s="41" t="str">
        <f t="shared" si="26"/>
        <v>0977423108</v>
      </c>
      <c r="U84" s="42" t="str">
        <f t="shared" si="27"/>
        <v>0977423108</v>
      </c>
      <c r="V84" s="43">
        <f t="shared" si="28"/>
        <v>1</v>
      </c>
      <c r="W84" s="46">
        <f t="shared" si="29"/>
        <v>1</v>
      </c>
      <c r="X84" s="43">
        <f t="shared" si="30"/>
        <v>1</v>
      </c>
      <c r="Y84" s="44">
        <f t="shared" si="31"/>
        <v>1</v>
      </c>
      <c r="Z84" s="46" t="str">
        <f t="shared" si="32"/>
        <v/>
      </c>
      <c r="AA84" s="44">
        <f t="shared" si="33"/>
        <v>2</v>
      </c>
    </row>
    <row r="85" spans="1:27" ht="60" customHeight="1" x14ac:dyDescent="0.65">
      <c r="A85" s="2">
        <v>83</v>
      </c>
      <c r="B85" s="2" t="s">
        <v>247</v>
      </c>
      <c r="C85" s="2" t="s">
        <v>489</v>
      </c>
      <c r="D85" s="2" t="s">
        <v>248</v>
      </c>
      <c r="E85" s="9" t="s">
        <v>279</v>
      </c>
      <c r="F85" s="4" t="s">
        <v>249</v>
      </c>
      <c r="G85" s="10" t="s">
        <v>445</v>
      </c>
      <c r="H85" s="11" t="s">
        <v>574</v>
      </c>
      <c r="I85" s="2"/>
      <c r="J85" s="40"/>
      <c r="K85" s="41" t="str">
        <f t="shared" si="17"/>
        <v>010115192</v>
      </c>
      <c r="L85" s="42" t="str">
        <f t="shared" si="18"/>
        <v>010115192</v>
      </c>
      <c r="M85" s="43">
        <f t="shared" si="19"/>
        <v>1</v>
      </c>
      <c r="N85" s="43">
        <f t="shared" si="20"/>
        <v>1</v>
      </c>
      <c r="O85" s="43">
        <f t="shared" si="21"/>
        <v>1</v>
      </c>
      <c r="P85" s="44">
        <f t="shared" si="22"/>
        <v>1</v>
      </c>
      <c r="Q85" s="45" t="str">
        <f t="shared" si="23"/>
        <v>078988852</v>
      </c>
      <c r="R85" s="41" t="str">
        <f t="shared" si="24"/>
        <v>078988852</v>
      </c>
      <c r="S85" s="43" t="e">
        <f t="shared" si="25"/>
        <v>#VALUE!</v>
      </c>
      <c r="T85" s="41" t="str">
        <f t="shared" si="26"/>
        <v>078988852</v>
      </c>
      <c r="U85" s="42" t="str">
        <f t="shared" si="27"/>
        <v>078988852</v>
      </c>
      <c r="V85" s="43">
        <f t="shared" si="28"/>
        <v>1</v>
      </c>
      <c r="W85" s="46">
        <f t="shared" si="29"/>
        <v>1</v>
      </c>
      <c r="X85" s="43">
        <f t="shared" si="30"/>
        <v>1</v>
      </c>
      <c r="Y85" s="44">
        <f t="shared" si="31"/>
        <v>1</v>
      </c>
      <c r="Z85" s="46" t="str">
        <f t="shared" si="32"/>
        <v/>
      </c>
      <c r="AA85" s="44">
        <f t="shared" si="33"/>
        <v>1</v>
      </c>
    </row>
    <row r="86" spans="1:27" ht="60" customHeight="1" x14ac:dyDescent="0.65">
      <c r="A86" s="2">
        <v>84</v>
      </c>
      <c r="B86" s="2" t="s">
        <v>250</v>
      </c>
      <c r="C86" s="2" t="s">
        <v>489</v>
      </c>
      <c r="D86" s="2" t="s">
        <v>251</v>
      </c>
      <c r="E86" s="7" t="s">
        <v>280</v>
      </c>
      <c r="F86" s="4" t="s">
        <v>252</v>
      </c>
      <c r="G86" s="12" t="s">
        <v>447</v>
      </c>
      <c r="H86" s="11" t="s">
        <v>575</v>
      </c>
      <c r="I86" s="2"/>
      <c r="J86" s="40"/>
      <c r="K86" s="41" t="str">
        <f t="shared" si="17"/>
        <v>110045924</v>
      </c>
      <c r="L86" s="42" t="str">
        <f t="shared" si="18"/>
        <v>110045924</v>
      </c>
      <c r="M86" s="43">
        <f t="shared" si="19"/>
        <v>1</v>
      </c>
      <c r="N86" s="43">
        <f t="shared" si="20"/>
        <v>1</v>
      </c>
      <c r="O86" s="43">
        <f t="shared" si="21"/>
        <v>1</v>
      </c>
      <c r="P86" s="44">
        <f t="shared" si="22"/>
        <v>1</v>
      </c>
      <c r="Q86" s="45" t="str">
        <f t="shared" si="23"/>
        <v>0963151500</v>
      </c>
      <c r="R86" s="41" t="str">
        <f t="shared" si="24"/>
        <v>0963151500</v>
      </c>
      <c r="S86" s="43" t="e">
        <f t="shared" si="25"/>
        <v>#VALUE!</v>
      </c>
      <c r="T86" s="41" t="str">
        <f t="shared" si="26"/>
        <v>0963151500</v>
      </c>
      <c r="U86" s="42" t="str">
        <f t="shared" si="27"/>
        <v>0963151500</v>
      </c>
      <c r="V86" s="43">
        <f t="shared" si="28"/>
        <v>1</v>
      </c>
      <c r="W86" s="46">
        <f t="shared" si="29"/>
        <v>1</v>
      </c>
      <c r="X86" s="43">
        <f t="shared" si="30"/>
        <v>1</v>
      </c>
      <c r="Y86" s="44">
        <f t="shared" si="31"/>
        <v>1</v>
      </c>
      <c r="Z86" s="46" t="str">
        <f t="shared" si="32"/>
        <v/>
      </c>
      <c r="AA86" s="44">
        <f t="shared" si="33"/>
        <v>1</v>
      </c>
    </row>
    <row r="87" spans="1:27" ht="60" customHeight="1" x14ac:dyDescent="0.65">
      <c r="A87" s="2">
        <v>85</v>
      </c>
      <c r="B87" s="2" t="s">
        <v>253</v>
      </c>
      <c r="C87" s="2" t="s">
        <v>489</v>
      </c>
      <c r="D87" s="2" t="s">
        <v>254</v>
      </c>
      <c r="E87" s="6" t="s">
        <v>281</v>
      </c>
      <c r="F87" s="4" t="s">
        <v>255</v>
      </c>
      <c r="G87" s="10" t="s">
        <v>449</v>
      </c>
      <c r="H87" s="11" t="s">
        <v>576</v>
      </c>
      <c r="I87" s="2"/>
      <c r="J87" s="40"/>
      <c r="K87" s="41" t="str">
        <f t="shared" si="17"/>
        <v>061631448</v>
      </c>
      <c r="L87" s="42" t="str">
        <f t="shared" si="18"/>
        <v>061631448</v>
      </c>
      <c r="M87" s="43">
        <f t="shared" si="19"/>
        <v>1</v>
      </c>
      <c r="N87" s="43">
        <f t="shared" si="20"/>
        <v>1</v>
      </c>
      <c r="O87" s="43">
        <f t="shared" si="21"/>
        <v>1</v>
      </c>
      <c r="P87" s="44">
        <f t="shared" si="22"/>
        <v>1</v>
      </c>
      <c r="Q87" s="45" t="str">
        <f t="shared" si="23"/>
        <v>077749568</v>
      </c>
      <c r="R87" s="41" t="str">
        <f t="shared" si="24"/>
        <v>077749568</v>
      </c>
      <c r="S87" s="43" t="e">
        <f t="shared" si="25"/>
        <v>#VALUE!</v>
      </c>
      <c r="T87" s="41" t="str">
        <f t="shared" si="26"/>
        <v>077749568</v>
      </c>
      <c r="U87" s="42" t="str">
        <f t="shared" si="27"/>
        <v>077749568</v>
      </c>
      <c r="V87" s="43">
        <f t="shared" si="28"/>
        <v>1</v>
      </c>
      <c r="W87" s="46">
        <f t="shared" si="29"/>
        <v>1</v>
      </c>
      <c r="X87" s="43">
        <f t="shared" si="30"/>
        <v>1</v>
      </c>
      <c r="Y87" s="44">
        <f t="shared" si="31"/>
        <v>1</v>
      </c>
      <c r="Z87" s="46" t="str">
        <f t="shared" si="32"/>
        <v/>
      </c>
      <c r="AA87" s="44">
        <f t="shared" si="33"/>
        <v>1</v>
      </c>
    </row>
    <row r="88" spans="1:27" x14ac:dyDescent="0.65">
      <c r="A88" s="82"/>
      <c r="B88" s="82"/>
      <c r="C88" s="82"/>
      <c r="D88" s="82"/>
      <c r="E88" s="83"/>
      <c r="F88" s="83"/>
      <c r="G88" s="83"/>
      <c r="H88" s="83"/>
      <c r="I88" s="82"/>
    </row>
    <row r="89" spans="1:27" x14ac:dyDescent="0.65">
      <c r="A89" s="82"/>
      <c r="B89" s="82"/>
      <c r="C89" s="82"/>
      <c r="D89" s="82"/>
      <c r="E89" s="82"/>
      <c r="F89" s="82"/>
      <c r="G89" s="82"/>
      <c r="H89" s="82"/>
      <c r="I89" s="82"/>
    </row>
    <row r="90" spans="1:27" ht="40.15" customHeight="1" x14ac:dyDescent="0.65">
      <c r="A90" s="84" t="s">
        <v>256</v>
      </c>
      <c r="B90" s="82"/>
      <c r="C90" s="82"/>
      <c r="D90" s="82"/>
      <c r="E90" s="82"/>
      <c r="F90" s="82"/>
      <c r="G90" s="85" t="s">
        <v>257</v>
      </c>
      <c r="H90" s="82"/>
      <c r="I90" s="82"/>
    </row>
    <row r="91" spans="1:27" x14ac:dyDescent="0.65">
      <c r="A91" s="82"/>
      <c r="B91" s="82"/>
      <c r="C91" s="82"/>
      <c r="D91" s="82"/>
      <c r="E91" s="82"/>
      <c r="F91" s="82"/>
      <c r="G91" s="82"/>
      <c r="H91" s="82"/>
      <c r="I91" s="82"/>
    </row>
    <row r="92" spans="1:27" x14ac:dyDescent="0.65">
      <c r="A92" s="82"/>
      <c r="B92" s="82"/>
      <c r="C92" s="82"/>
      <c r="D92" s="82"/>
      <c r="E92" s="82"/>
      <c r="F92" s="82"/>
      <c r="G92" s="82"/>
      <c r="H92" s="82"/>
      <c r="I92" s="82"/>
    </row>
    <row r="93" spans="1:27" x14ac:dyDescent="0.65">
      <c r="A93" s="82"/>
      <c r="B93" s="82"/>
      <c r="C93" s="82"/>
      <c r="D93" s="82"/>
      <c r="E93" s="82"/>
      <c r="F93" s="82"/>
      <c r="G93" s="82"/>
      <c r="H93" s="82"/>
      <c r="I93" s="82"/>
    </row>
    <row r="94" spans="1:27" x14ac:dyDescent="0.65">
      <c r="A94" s="82"/>
      <c r="B94" s="82"/>
      <c r="C94" s="82"/>
      <c r="D94" s="82"/>
      <c r="E94" s="82"/>
      <c r="F94" s="82"/>
      <c r="G94" s="82"/>
      <c r="H94" s="82"/>
      <c r="I94" s="82"/>
    </row>
    <row r="95" spans="1:27" x14ac:dyDescent="0.65">
      <c r="A95" s="82"/>
      <c r="B95" s="82"/>
      <c r="C95" s="82"/>
      <c r="D95" s="82"/>
      <c r="E95" s="82"/>
      <c r="F95" s="82"/>
      <c r="G95" s="82"/>
      <c r="H95" s="82"/>
      <c r="I95" s="82"/>
    </row>
  </sheetData>
  <sheetProtection formatColumns="0" formatRows="0" insertColumns="0" insertHyperlinks="0" deleteColumns="0" deleteRows="0" autoFilter="0" pivotTables="0"/>
  <protectedRanges>
    <protectedRange password="C331" sqref="A1:A88" name="p5cbab708ee3cae8349a9c91173448e61"/>
    <protectedRange password="C331" sqref="B1:B88" name="p012a9fd1214152928c2169d8be66807b"/>
    <protectedRange password="C331" sqref="C1:C88" name="pc1dac527f25bbc3234bb33a4acad6aff"/>
    <protectedRange password="C331" sqref="D1:D88" name="pa34fdbb64a2c44a62daece13a381a15e"/>
    <protectedRange password="C331" sqref="I1:I88" name="p748b482e1e338c2f8c804fb3dfcb4ce2"/>
  </protectedRanges>
  <autoFilter ref="A2:BD2"/>
  <mergeCells count="6">
    <mergeCell ref="AR3:BD3"/>
    <mergeCell ref="J1:AA1"/>
    <mergeCell ref="A1:I1"/>
    <mergeCell ref="A88:I89"/>
    <mergeCell ref="A90:F95"/>
    <mergeCell ref="G90:I95"/>
  </mergeCells>
  <pageMargins left="0.25" right="0.25" top="0.5" bottom="0.5" header="0.3" footer="0.3"/>
  <pageSetup paperSize="9" orientation="landscape"/>
  <headerFooter>
    <oddFooter>ទំព័រទី &amp;P នៃ &amp;N ទំព័រ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view="pageBreakPreview" zoomScaleNormal="80" zoomScaleSheetLayoutView="100" workbookViewId="0">
      <selection activeCell="A2" sqref="A2:J2"/>
    </sheetView>
  </sheetViews>
  <sheetFormatPr defaultColWidth="9" defaultRowHeight="23.25" x14ac:dyDescent="0.65"/>
  <cols>
    <col min="1" max="1" width="7.25" style="55" customWidth="1"/>
    <col min="2" max="2" width="7.25" style="55" bestFit="1" customWidth="1"/>
    <col min="3" max="3" width="16" style="55" customWidth="1"/>
    <col min="4" max="4" width="4.5" style="55" bestFit="1" customWidth="1"/>
    <col min="5" max="5" width="13.625" style="55" bestFit="1" customWidth="1"/>
    <col min="6" max="6" width="19" style="55" customWidth="1"/>
    <col min="7" max="7" width="24.875" style="55" bestFit="1" customWidth="1"/>
    <col min="8" max="8" width="13.25" style="78" bestFit="1" customWidth="1"/>
    <col min="9" max="9" width="12.25" style="78" customWidth="1"/>
    <col min="10" max="10" width="22.75" style="55" customWidth="1"/>
    <col min="11" max="16384" width="9" style="55"/>
  </cols>
  <sheetData>
    <row r="1" spans="1:11" ht="79.150000000000006" customHeight="1" x14ac:dyDescent="0.65">
      <c r="A1" s="91" t="s">
        <v>580</v>
      </c>
      <c r="B1" s="91"/>
      <c r="C1" s="91"/>
      <c r="D1" s="91"/>
      <c r="E1" s="91"/>
      <c r="F1" s="91"/>
      <c r="G1" s="91"/>
      <c r="H1" s="91"/>
      <c r="I1" s="91"/>
      <c r="J1" s="91"/>
      <c r="K1" s="54"/>
    </row>
    <row r="2" spans="1:11" x14ac:dyDescent="0.65">
      <c r="A2" s="92" t="s">
        <v>581</v>
      </c>
      <c r="B2" s="92"/>
      <c r="C2" s="92"/>
      <c r="D2" s="92"/>
      <c r="E2" s="92"/>
      <c r="F2" s="92"/>
      <c r="G2" s="92"/>
      <c r="H2" s="92"/>
      <c r="I2" s="92"/>
      <c r="J2" s="92"/>
      <c r="K2" s="54"/>
    </row>
    <row r="3" spans="1:11" ht="70.150000000000006" customHeight="1" x14ac:dyDescent="0.65">
      <c r="A3" s="56" t="s">
        <v>578</v>
      </c>
      <c r="B3" s="57" t="s">
        <v>577</v>
      </c>
      <c r="C3" s="58" t="s">
        <v>2</v>
      </c>
      <c r="D3" s="58" t="s">
        <v>3</v>
      </c>
      <c r="E3" s="58" t="s">
        <v>4</v>
      </c>
      <c r="F3" s="58" t="s">
        <v>5</v>
      </c>
      <c r="G3" s="59" t="s">
        <v>6</v>
      </c>
      <c r="H3" s="60" t="s">
        <v>7</v>
      </c>
      <c r="I3" s="61" t="s">
        <v>8</v>
      </c>
      <c r="J3" s="62" t="s">
        <v>9</v>
      </c>
    </row>
    <row r="4" spans="1:11" ht="60" customHeight="1" x14ac:dyDescent="0.65">
      <c r="A4" s="63">
        <v>1</v>
      </c>
      <c r="B4" s="63">
        <v>1</v>
      </c>
      <c r="C4" s="63" t="s">
        <v>10</v>
      </c>
      <c r="D4" s="63" t="s">
        <v>489</v>
      </c>
      <c r="E4" s="63" t="s">
        <v>12</v>
      </c>
      <c r="F4" s="64" t="s">
        <v>258</v>
      </c>
      <c r="G4" s="63" t="s">
        <v>13</v>
      </c>
      <c r="H4" s="65" t="s">
        <v>282</v>
      </c>
      <c r="I4" s="66" t="s">
        <v>492</v>
      </c>
      <c r="J4" s="63"/>
    </row>
    <row r="5" spans="1:11" ht="60" customHeight="1" x14ac:dyDescent="0.65">
      <c r="A5" s="67">
        <v>2</v>
      </c>
      <c r="B5" s="67">
        <v>2</v>
      </c>
      <c r="C5" s="67" t="s">
        <v>14</v>
      </c>
      <c r="D5" s="67" t="s">
        <v>489</v>
      </c>
      <c r="E5" s="67" t="s">
        <v>15</v>
      </c>
      <c r="F5" s="68" t="s">
        <v>259</v>
      </c>
      <c r="G5" s="67" t="s">
        <v>16</v>
      </c>
      <c r="H5" s="69" t="s">
        <v>284</v>
      </c>
      <c r="I5" s="70" t="s">
        <v>493</v>
      </c>
      <c r="J5" s="67"/>
    </row>
    <row r="6" spans="1:11" ht="60" customHeight="1" x14ac:dyDescent="0.65">
      <c r="A6" s="67">
        <v>3</v>
      </c>
      <c r="B6" s="67">
        <v>3</v>
      </c>
      <c r="C6" s="67" t="s">
        <v>17</v>
      </c>
      <c r="D6" s="67" t="s">
        <v>489</v>
      </c>
      <c r="E6" s="67" t="s">
        <v>18</v>
      </c>
      <c r="F6" s="71" t="s">
        <v>260</v>
      </c>
      <c r="G6" s="67" t="s">
        <v>19</v>
      </c>
      <c r="H6" s="69" t="s">
        <v>286</v>
      </c>
      <c r="I6" s="70" t="s">
        <v>494</v>
      </c>
      <c r="J6" s="67"/>
    </row>
    <row r="7" spans="1:11" ht="60" customHeight="1" x14ac:dyDescent="0.65">
      <c r="A7" s="67">
        <v>4</v>
      </c>
      <c r="B7" s="67">
        <v>4</v>
      </c>
      <c r="C7" s="67" t="s">
        <v>20</v>
      </c>
      <c r="D7" s="67" t="s">
        <v>489</v>
      </c>
      <c r="E7" s="67" t="s">
        <v>21</v>
      </c>
      <c r="F7" s="68" t="s">
        <v>258</v>
      </c>
      <c r="G7" s="67" t="s">
        <v>22</v>
      </c>
      <c r="H7" s="69" t="s">
        <v>288</v>
      </c>
      <c r="I7" s="70" t="s">
        <v>495</v>
      </c>
      <c r="J7" s="67"/>
    </row>
    <row r="8" spans="1:11" ht="60" customHeight="1" x14ac:dyDescent="0.65">
      <c r="A8" s="67">
        <v>5</v>
      </c>
      <c r="B8" s="67">
        <v>5</v>
      </c>
      <c r="C8" s="67" t="s">
        <v>23</v>
      </c>
      <c r="D8" s="67" t="s">
        <v>489</v>
      </c>
      <c r="E8" s="67" t="s">
        <v>24</v>
      </c>
      <c r="F8" s="68" t="s">
        <v>258</v>
      </c>
      <c r="G8" s="67" t="s">
        <v>25</v>
      </c>
      <c r="H8" s="69" t="s">
        <v>290</v>
      </c>
      <c r="I8" s="70" t="s">
        <v>496</v>
      </c>
      <c r="J8" s="67"/>
    </row>
    <row r="9" spans="1:11" ht="60" customHeight="1" x14ac:dyDescent="0.65">
      <c r="A9" s="67">
        <v>6</v>
      </c>
      <c r="B9" s="67">
        <v>6</v>
      </c>
      <c r="C9" s="67" t="s">
        <v>26</v>
      </c>
      <c r="D9" s="67" t="s">
        <v>489</v>
      </c>
      <c r="E9" s="67" t="s">
        <v>27</v>
      </c>
      <c r="F9" s="68" t="s">
        <v>261</v>
      </c>
      <c r="G9" s="67" t="s">
        <v>28</v>
      </c>
      <c r="H9" s="69" t="s">
        <v>292</v>
      </c>
      <c r="I9" s="70" t="s">
        <v>497</v>
      </c>
      <c r="J9" s="67"/>
    </row>
    <row r="10" spans="1:11" ht="60" customHeight="1" x14ac:dyDescent="0.65">
      <c r="A10" s="67">
        <v>7</v>
      </c>
      <c r="B10" s="67">
        <v>7</v>
      </c>
      <c r="C10" s="67" t="s">
        <v>29</v>
      </c>
      <c r="D10" s="67" t="s">
        <v>489</v>
      </c>
      <c r="E10" s="67" t="s">
        <v>30</v>
      </c>
      <c r="F10" s="68" t="s">
        <v>262</v>
      </c>
      <c r="G10" s="67" t="s">
        <v>31</v>
      </c>
      <c r="H10" s="69" t="s">
        <v>294</v>
      </c>
      <c r="I10" s="70" t="s">
        <v>498</v>
      </c>
      <c r="J10" s="67"/>
    </row>
    <row r="11" spans="1:11" ht="60" customHeight="1" x14ac:dyDescent="0.65">
      <c r="A11" s="67">
        <v>8</v>
      </c>
      <c r="B11" s="67">
        <v>8</v>
      </c>
      <c r="C11" s="67" t="s">
        <v>32</v>
      </c>
      <c r="D11" s="67" t="s">
        <v>489</v>
      </c>
      <c r="E11" s="67" t="s">
        <v>33</v>
      </c>
      <c r="F11" s="68" t="s">
        <v>261</v>
      </c>
      <c r="G11" s="67" t="s">
        <v>34</v>
      </c>
      <c r="H11" s="69" t="s">
        <v>296</v>
      </c>
      <c r="I11" s="70" t="s">
        <v>499</v>
      </c>
      <c r="J11" s="67"/>
    </row>
    <row r="12" spans="1:11" ht="60" customHeight="1" x14ac:dyDescent="0.65">
      <c r="A12" s="67">
        <v>9</v>
      </c>
      <c r="B12" s="67">
        <v>9</v>
      </c>
      <c r="C12" s="67" t="s">
        <v>35</v>
      </c>
      <c r="D12" s="67" t="s">
        <v>489</v>
      </c>
      <c r="E12" s="67" t="s">
        <v>36</v>
      </c>
      <c r="F12" s="71" t="s">
        <v>263</v>
      </c>
      <c r="G12" s="67" t="s">
        <v>37</v>
      </c>
      <c r="H12" s="69" t="s">
        <v>298</v>
      </c>
      <c r="I12" s="70" t="s">
        <v>500</v>
      </c>
      <c r="J12" s="67"/>
    </row>
    <row r="13" spans="1:11" ht="60" customHeight="1" x14ac:dyDescent="0.65">
      <c r="A13" s="67">
        <v>10</v>
      </c>
      <c r="B13" s="67">
        <v>10</v>
      </c>
      <c r="C13" s="67" t="s">
        <v>38</v>
      </c>
      <c r="D13" s="67" t="s">
        <v>489</v>
      </c>
      <c r="E13" s="67" t="s">
        <v>39</v>
      </c>
      <c r="F13" s="68" t="s">
        <v>261</v>
      </c>
      <c r="G13" s="67" t="s">
        <v>40</v>
      </c>
      <c r="H13" s="69" t="s">
        <v>300</v>
      </c>
      <c r="I13" s="70" t="s">
        <v>501</v>
      </c>
      <c r="J13" s="67"/>
    </row>
    <row r="14" spans="1:11" ht="60" customHeight="1" x14ac:dyDescent="0.65">
      <c r="A14" s="67">
        <v>11</v>
      </c>
      <c r="B14" s="67">
        <v>11</v>
      </c>
      <c r="C14" s="67" t="s">
        <v>41</v>
      </c>
      <c r="D14" s="67" t="s">
        <v>489</v>
      </c>
      <c r="E14" s="67" t="s">
        <v>42</v>
      </c>
      <c r="F14" s="68" t="s">
        <v>261</v>
      </c>
      <c r="G14" s="67" t="s">
        <v>43</v>
      </c>
      <c r="H14" s="69" t="s">
        <v>302</v>
      </c>
      <c r="I14" s="70" t="s">
        <v>502</v>
      </c>
      <c r="J14" s="67"/>
    </row>
    <row r="15" spans="1:11" ht="60" customHeight="1" x14ac:dyDescent="0.65">
      <c r="A15" s="67">
        <v>12</v>
      </c>
      <c r="B15" s="67">
        <v>12</v>
      </c>
      <c r="C15" s="67" t="s">
        <v>44</v>
      </c>
      <c r="D15" s="67" t="s">
        <v>489</v>
      </c>
      <c r="E15" s="67" t="s">
        <v>45</v>
      </c>
      <c r="F15" s="68" t="s">
        <v>261</v>
      </c>
      <c r="G15" s="67" t="s">
        <v>46</v>
      </c>
      <c r="H15" s="69" t="s">
        <v>304</v>
      </c>
      <c r="I15" s="70" t="s">
        <v>503</v>
      </c>
      <c r="J15" s="67"/>
    </row>
    <row r="16" spans="1:11" ht="60" customHeight="1" x14ac:dyDescent="0.65">
      <c r="A16" s="67">
        <v>13</v>
      </c>
      <c r="B16" s="67">
        <v>13</v>
      </c>
      <c r="C16" s="67" t="s">
        <v>47</v>
      </c>
      <c r="D16" s="67" t="s">
        <v>489</v>
      </c>
      <c r="E16" s="67" t="s">
        <v>48</v>
      </c>
      <c r="F16" s="68" t="s">
        <v>261</v>
      </c>
      <c r="G16" s="67" t="s">
        <v>49</v>
      </c>
      <c r="H16" s="69" t="s">
        <v>306</v>
      </c>
      <c r="I16" s="70" t="s">
        <v>504</v>
      </c>
      <c r="J16" s="67"/>
    </row>
    <row r="17" spans="1:10" ht="60" customHeight="1" x14ac:dyDescent="0.65">
      <c r="A17" s="67">
        <v>14</v>
      </c>
      <c r="B17" s="67">
        <v>14</v>
      </c>
      <c r="C17" s="67" t="s">
        <v>50</v>
      </c>
      <c r="D17" s="67" t="s">
        <v>489</v>
      </c>
      <c r="E17" s="67" t="s">
        <v>51</v>
      </c>
      <c r="F17" s="68" t="s">
        <v>261</v>
      </c>
      <c r="G17" s="67" t="s">
        <v>52</v>
      </c>
      <c r="H17" s="69" t="s">
        <v>308</v>
      </c>
      <c r="I17" s="70" t="s">
        <v>505</v>
      </c>
      <c r="J17" s="67"/>
    </row>
    <row r="18" spans="1:10" ht="60" customHeight="1" x14ac:dyDescent="0.65">
      <c r="A18" s="67">
        <v>15</v>
      </c>
      <c r="B18" s="67">
        <v>15</v>
      </c>
      <c r="C18" s="67" t="s">
        <v>53</v>
      </c>
      <c r="D18" s="67" t="s">
        <v>489</v>
      </c>
      <c r="E18" s="67" t="s">
        <v>54</v>
      </c>
      <c r="F18" s="68" t="s">
        <v>258</v>
      </c>
      <c r="G18" s="67" t="s">
        <v>55</v>
      </c>
      <c r="H18" s="69" t="s">
        <v>310</v>
      </c>
      <c r="I18" s="70" t="s">
        <v>506</v>
      </c>
      <c r="J18" s="67"/>
    </row>
    <row r="19" spans="1:10" ht="60" customHeight="1" x14ac:dyDescent="0.65">
      <c r="A19" s="67">
        <v>16</v>
      </c>
      <c r="B19" s="67">
        <v>16</v>
      </c>
      <c r="C19" s="67" t="s">
        <v>56</v>
      </c>
      <c r="D19" s="67" t="s">
        <v>489</v>
      </c>
      <c r="E19" s="67" t="s">
        <v>57</v>
      </c>
      <c r="F19" s="68" t="s">
        <v>261</v>
      </c>
      <c r="G19" s="67" t="s">
        <v>58</v>
      </c>
      <c r="H19" s="69" t="s">
        <v>312</v>
      </c>
      <c r="I19" s="70" t="s">
        <v>507</v>
      </c>
      <c r="J19" s="67"/>
    </row>
    <row r="20" spans="1:10" ht="60" customHeight="1" x14ac:dyDescent="0.65">
      <c r="A20" s="67">
        <v>17</v>
      </c>
      <c r="B20" s="67">
        <v>17</v>
      </c>
      <c r="C20" s="67" t="s">
        <v>59</v>
      </c>
      <c r="D20" s="67" t="s">
        <v>489</v>
      </c>
      <c r="E20" s="67" t="s">
        <v>60</v>
      </c>
      <c r="F20" s="68" t="s">
        <v>261</v>
      </c>
      <c r="G20" s="67" t="s">
        <v>61</v>
      </c>
      <c r="H20" s="69" t="s">
        <v>314</v>
      </c>
      <c r="I20" s="70" t="s">
        <v>508</v>
      </c>
      <c r="J20" s="67"/>
    </row>
    <row r="21" spans="1:10" ht="60" customHeight="1" x14ac:dyDescent="0.65">
      <c r="A21" s="67">
        <v>18</v>
      </c>
      <c r="B21" s="67">
        <v>18</v>
      </c>
      <c r="C21" s="67" t="s">
        <v>62</v>
      </c>
      <c r="D21" s="67" t="s">
        <v>489</v>
      </c>
      <c r="E21" s="67" t="s">
        <v>63</v>
      </c>
      <c r="F21" s="68" t="s">
        <v>258</v>
      </c>
      <c r="G21" s="67" t="s">
        <v>64</v>
      </c>
      <c r="H21" s="69" t="s">
        <v>316</v>
      </c>
      <c r="I21" s="70" t="s">
        <v>509</v>
      </c>
      <c r="J21" s="67"/>
    </row>
    <row r="22" spans="1:10" ht="60" customHeight="1" x14ac:dyDescent="0.65">
      <c r="A22" s="67">
        <v>19</v>
      </c>
      <c r="B22" s="67">
        <v>19</v>
      </c>
      <c r="C22" s="67" t="s">
        <v>65</v>
      </c>
      <c r="D22" s="67" t="s">
        <v>489</v>
      </c>
      <c r="E22" s="67" t="s">
        <v>66</v>
      </c>
      <c r="F22" s="68" t="s">
        <v>261</v>
      </c>
      <c r="G22" s="67" t="s">
        <v>67</v>
      </c>
      <c r="H22" s="69" t="s">
        <v>318</v>
      </c>
      <c r="I22" s="70" t="s">
        <v>510</v>
      </c>
      <c r="J22" s="67"/>
    </row>
    <row r="23" spans="1:10" ht="60" customHeight="1" x14ac:dyDescent="0.65">
      <c r="A23" s="67">
        <v>20</v>
      </c>
      <c r="B23" s="67">
        <v>20</v>
      </c>
      <c r="C23" s="67" t="s">
        <v>68</v>
      </c>
      <c r="D23" s="67" t="s">
        <v>489</v>
      </c>
      <c r="E23" s="67" t="s">
        <v>69</v>
      </c>
      <c r="F23" s="68" t="s">
        <v>261</v>
      </c>
      <c r="G23" s="67" t="s">
        <v>70</v>
      </c>
      <c r="H23" s="69" t="s">
        <v>320</v>
      </c>
      <c r="I23" s="70" t="s">
        <v>511</v>
      </c>
      <c r="J23" s="67"/>
    </row>
    <row r="24" spans="1:10" ht="60" customHeight="1" x14ac:dyDescent="0.65">
      <c r="A24" s="67">
        <v>21</v>
      </c>
      <c r="B24" s="67">
        <v>21</v>
      </c>
      <c r="C24" s="67" t="s">
        <v>71</v>
      </c>
      <c r="D24" s="67" t="s">
        <v>489</v>
      </c>
      <c r="E24" s="67" t="s">
        <v>72</v>
      </c>
      <c r="F24" s="68" t="s">
        <v>261</v>
      </c>
      <c r="G24" s="67" t="s">
        <v>73</v>
      </c>
      <c r="H24" s="69" t="s">
        <v>322</v>
      </c>
      <c r="I24" s="70" t="s">
        <v>512</v>
      </c>
      <c r="J24" s="67"/>
    </row>
    <row r="25" spans="1:10" ht="60" customHeight="1" x14ac:dyDescent="0.65">
      <c r="A25" s="67">
        <v>22</v>
      </c>
      <c r="B25" s="67">
        <v>22</v>
      </c>
      <c r="C25" s="67" t="s">
        <v>74</v>
      </c>
      <c r="D25" s="67" t="s">
        <v>489</v>
      </c>
      <c r="E25" s="67" t="s">
        <v>75</v>
      </c>
      <c r="F25" s="68" t="s">
        <v>258</v>
      </c>
      <c r="G25" s="67" t="s">
        <v>76</v>
      </c>
      <c r="H25" s="69" t="s">
        <v>324</v>
      </c>
      <c r="I25" s="70" t="s">
        <v>513</v>
      </c>
      <c r="J25" s="67"/>
    </row>
    <row r="26" spans="1:10" ht="60" customHeight="1" x14ac:dyDescent="0.65">
      <c r="A26" s="67">
        <v>23</v>
      </c>
      <c r="B26" s="67">
        <v>23</v>
      </c>
      <c r="C26" s="67" t="s">
        <v>77</v>
      </c>
      <c r="D26" s="67" t="s">
        <v>489</v>
      </c>
      <c r="E26" s="67" t="s">
        <v>78</v>
      </c>
      <c r="F26" s="68" t="s">
        <v>258</v>
      </c>
      <c r="G26" s="67" t="s">
        <v>79</v>
      </c>
      <c r="H26" s="69" t="s">
        <v>326</v>
      </c>
      <c r="I26" s="70" t="s">
        <v>514</v>
      </c>
      <c r="J26" s="67"/>
    </row>
    <row r="27" spans="1:10" ht="60" customHeight="1" x14ac:dyDescent="0.65">
      <c r="A27" s="67">
        <v>24</v>
      </c>
      <c r="B27" s="67">
        <v>24</v>
      </c>
      <c r="C27" s="67" t="s">
        <v>80</v>
      </c>
      <c r="D27" s="67" t="s">
        <v>489</v>
      </c>
      <c r="E27" s="67" t="s">
        <v>81</v>
      </c>
      <c r="F27" s="68" t="s">
        <v>261</v>
      </c>
      <c r="G27" s="67" t="s">
        <v>82</v>
      </c>
      <c r="H27" s="69" t="s">
        <v>328</v>
      </c>
      <c r="I27" s="70" t="s">
        <v>515</v>
      </c>
      <c r="J27" s="67"/>
    </row>
    <row r="28" spans="1:10" ht="60" customHeight="1" x14ac:dyDescent="0.65">
      <c r="A28" s="67">
        <v>25</v>
      </c>
      <c r="B28" s="67">
        <v>26</v>
      </c>
      <c r="C28" s="67" t="s">
        <v>85</v>
      </c>
      <c r="D28" s="67" t="s">
        <v>489</v>
      </c>
      <c r="E28" s="67" t="s">
        <v>86</v>
      </c>
      <c r="F28" s="68" t="s">
        <v>261</v>
      </c>
      <c r="G28" s="67" t="s">
        <v>87</v>
      </c>
      <c r="H28" s="69" t="s">
        <v>332</v>
      </c>
      <c r="I28" s="70" t="s">
        <v>517</v>
      </c>
      <c r="J28" s="67"/>
    </row>
    <row r="29" spans="1:10" ht="60" customHeight="1" x14ac:dyDescent="0.65">
      <c r="A29" s="67">
        <v>26</v>
      </c>
      <c r="B29" s="67">
        <v>27</v>
      </c>
      <c r="C29" s="67" t="s">
        <v>88</v>
      </c>
      <c r="D29" s="67" t="s">
        <v>489</v>
      </c>
      <c r="E29" s="67" t="s">
        <v>89</v>
      </c>
      <c r="F29" s="68" t="s">
        <v>264</v>
      </c>
      <c r="G29" s="67" t="s">
        <v>90</v>
      </c>
      <c r="H29" s="69" t="s">
        <v>334</v>
      </c>
      <c r="I29" s="70" t="s">
        <v>518</v>
      </c>
      <c r="J29" s="67"/>
    </row>
    <row r="30" spans="1:10" ht="60" customHeight="1" x14ac:dyDescent="0.65">
      <c r="A30" s="67">
        <v>27</v>
      </c>
      <c r="B30" s="67">
        <v>28</v>
      </c>
      <c r="C30" s="67" t="s">
        <v>91</v>
      </c>
      <c r="D30" s="67" t="s">
        <v>489</v>
      </c>
      <c r="E30" s="67" t="s">
        <v>92</v>
      </c>
      <c r="F30" s="68" t="s">
        <v>261</v>
      </c>
      <c r="G30" s="67" t="s">
        <v>93</v>
      </c>
      <c r="H30" s="69" t="s">
        <v>336</v>
      </c>
      <c r="I30" s="70" t="s">
        <v>519</v>
      </c>
      <c r="J30" s="67"/>
    </row>
    <row r="31" spans="1:10" ht="60" customHeight="1" x14ac:dyDescent="0.65">
      <c r="A31" s="67">
        <v>28</v>
      </c>
      <c r="B31" s="67">
        <v>29</v>
      </c>
      <c r="C31" s="67" t="s">
        <v>94</v>
      </c>
      <c r="D31" s="67" t="s">
        <v>489</v>
      </c>
      <c r="E31" s="67" t="s">
        <v>95</v>
      </c>
      <c r="F31" s="68" t="s">
        <v>261</v>
      </c>
      <c r="G31" s="67" t="s">
        <v>96</v>
      </c>
      <c r="H31" s="69" t="s">
        <v>338</v>
      </c>
      <c r="I31" s="70" t="s">
        <v>520</v>
      </c>
      <c r="J31" s="67"/>
    </row>
    <row r="32" spans="1:10" ht="60" customHeight="1" x14ac:dyDescent="0.65">
      <c r="A32" s="67">
        <v>29</v>
      </c>
      <c r="B32" s="67">
        <v>30</v>
      </c>
      <c r="C32" s="67" t="s">
        <v>97</v>
      </c>
      <c r="D32" s="67" t="s">
        <v>489</v>
      </c>
      <c r="E32" s="67" t="s">
        <v>98</v>
      </c>
      <c r="F32" s="68" t="s">
        <v>258</v>
      </c>
      <c r="G32" s="67" t="s">
        <v>99</v>
      </c>
      <c r="H32" s="69" t="s">
        <v>340</v>
      </c>
      <c r="I32" s="70" t="s">
        <v>521</v>
      </c>
      <c r="J32" s="67"/>
    </row>
    <row r="33" spans="1:10" ht="60" customHeight="1" x14ac:dyDescent="0.65">
      <c r="A33" s="67">
        <v>30</v>
      </c>
      <c r="B33" s="67">
        <v>31</v>
      </c>
      <c r="C33" s="67" t="s">
        <v>100</v>
      </c>
      <c r="D33" s="67" t="s">
        <v>489</v>
      </c>
      <c r="E33" s="67" t="s">
        <v>101</v>
      </c>
      <c r="F33" s="68" t="s">
        <v>261</v>
      </c>
      <c r="G33" s="67" t="s">
        <v>102</v>
      </c>
      <c r="H33" s="69" t="s">
        <v>342</v>
      </c>
      <c r="I33" s="70" t="s">
        <v>522</v>
      </c>
      <c r="J33" s="67"/>
    </row>
    <row r="34" spans="1:10" ht="60" customHeight="1" x14ac:dyDescent="0.65">
      <c r="A34" s="67">
        <v>31</v>
      </c>
      <c r="B34" s="67">
        <v>32</v>
      </c>
      <c r="C34" s="67" t="s">
        <v>103</v>
      </c>
      <c r="D34" s="67" t="s">
        <v>489</v>
      </c>
      <c r="E34" s="67" t="s">
        <v>104</v>
      </c>
      <c r="F34" s="68" t="s">
        <v>261</v>
      </c>
      <c r="G34" s="67" t="s">
        <v>105</v>
      </c>
      <c r="H34" s="69" t="s">
        <v>344</v>
      </c>
      <c r="I34" s="70" t="s">
        <v>523</v>
      </c>
      <c r="J34" s="67"/>
    </row>
    <row r="35" spans="1:10" ht="60" customHeight="1" x14ac:dyDescent="0.65">
      <c r="A35" s="67">
        <v>32</v>
      </c>
      <c r="B35" s="67">
        <v>33</v>
      </c>
      <c r="C35" s="67" t="s">
        <v>106</v>
      </c>
      <c r="D35" s="67" t="s">
        <v>489</v>
      </c>
      <c r="E35" s="67" t="s">
        <v>107</v>
      </c>
      <c r="F35" s="68" t="s">
        <v>258</v>
      </c>
      <c r="G35" s="67" t="s">
        <v>108</v>
      </c>
      <c r="H35" s="72" t="s">
        <v>346</v>
      </c>
      <c r="I35" s="70" t="s">
        <v>524</v>
      </c>
      <c r="J35" s="67"/>
    </row>
    <row r="36" spans="1:10" ht="60" customHeight="1" x14ac:dyDescent="0.65">
      <c r="A36" s="67">
        <v>33</v>
      </c>
      <c r="B36" s="67">
        <v>34</v>
      </c>
      <c r="C36" s="67" t="s">
        <v>109</v>
      </c>
      <c r="D36" s="67" t="s">
        <v>489</v>
      </c>
      <c r="E36" s="67" t="s">
        <v>110</v>
      </c>
      <c r="F36" s="68" t="s">
        <v>261</v>
      </c>
      <c r="G36" s="67" t="s">
        <v>111</v>
      </c>
      <c r="H36" s="72" t="s">
        <v>348</v>
      </c>
      <c r="I36" s="70" t="s">
        <v>525</v>
      </c>
      <c r="J36" s="67"/>
    </row>
    <row r="37" spans="1:10" ht="60" customHeight="1" x14ac:dyDescent="0.65">
      <c r="A37" s="67">
        <v>34</v>
      </c>
      <c r="B37" s="67">
        <v>35</v>
      </c>
      <c r="C37" s="67" t="s">
        <v>112</v>
      </c>
      <c r="D37" s="67" t="s">
        <v>489</v>
      </c>
      <c r="E37" s="67" t="s">
        <v>113</v>
      </c>
      <c r="F37" s="68" t="s">
        <v>261</v>
      </c>
      <c r="G37" s="67" t="s">
        <v>114</v>
      </c>
      <c r="H37" s="72" t="s">
        <v>350</v>
      </c>
      <c r="I37" s="70" t="s">
        <v>526</v>
      </c>
      <c r="J37" s="67"/>
    </row>
    <row r="38" spans="1:10" ht="60" customHeight="1" x14ac:dyDescent="0.65">
      <c r="A38" s="67">
        <v>35</v>
      </c>
      <c r="B38" s="67">
        <v>36</v>
      </c>
      <c r="C38" s="67" t="s">
        <v>115</v>
      </c>
      <c r="D38" s="67" t="s">
        <v>489</v>
      </c>
      <c r="E38" s="67" t="s">
        <v>116</v>
      </c>
      <c r="F38" s="68" t="s">
        <v>261</v>
      </c>
      <c r="G38" s="67" t="s">
        <v>117</v>
      </c>
      <c r="H38" s="72" t="s">
        <v>352</v>
      </c>
      <c r="I38" s="70" t="s">
        <v>527</v>
      </c>
      <c r="J38" s="67"/>
    </row>
    <row r="39" spans="1:10" ht="60" customHeight="1" x14ac:dyDescent="0.65">
      <c r="A39" s="67">
        <v>36</v>
      </c>
      <c r="B39" s="67">
        <v>37</v>
      </c>
      <c r="C39" s="67" t="s">
        <v>118</v>
      </c>
      <c r="D39" s="67" t="s">
        <v>489</v>
      </c>
      <c r="E39" s="67" t="s">
        <v>119</v>
      </c>
      <c r="F39" s="68" t="s">
        <v>261</v>
      </c>
      <c r="G39" s="67" t="s">
        <v>120</v>
      </c>
      <c r="H39" s="72" t="s">
        <v>354</v>
      </c>
      <c r="I39" s="70" t="s">
        <v>528</v>
      </c>
      <c r="J39" s="67"/>
    </row>
    <row r="40" spans="1:10" ht="60" customHeight="1" x14ac:dyDescent="0.65">
      <c r="A40" s="67">
        <v>37</v>
      </c>
      <c r="B40" s="67">
        <v>38</v>
      </c>
      <c r="C40" s="67" t="s">
        <v>121</v>
      </c>
      <c r="D40" s="67" t="s">
        <v>489</v>
      </c>
      <c r="E40" s="67" t="s">
        <v>122</v>
      </c>
      <c r="F40" s="68" t="s">
        <v>261</v>
      </c>
      <c r="G40" s="67" t="s">
        <v>123</v>
      </c>
      <c r="H40" s="72" t="s">
        <v>356</v>
      </c>
      <c r="I40" s="70" t="s">
        <v>529</v>
      </c>
      <c r="J40" s="67"/>
    </row>
    <row r="41" spans="1:10" ht="60" customHeight="1" x14ac:dyDescent="0.65">
      <c r="A41" s="67">
        <v>38</v>
      </c>
      <c r="B41" s="67">
        <v>39</v>
      </c>
      <c r="C41" s="67" t="s">
        <v>124</v>
      </c>
      <c r="D41" s="67" t="s">
        <v>489</v>
      </c>
      <c r="E41" s="67" t="s">
        <v>125</v>
      </c>
      <c r="F41" s="68" t="s">
        <v>261</v>
      </c>
      <c r="G41" s="67" t="s">
        <v>126</v>
      </c>
      <c r="H41" s="72" t="s">
        <v>358</v>
      </c>
      <c r="I41" s="70" t="s">
        <v>530</v>
      </c>
      <c r="J41" s="67"/>
    </row>
    <row r="42" spans="1:10" ht="60" customHeight="1" x14ac:dyDescent="0.65">
      <c r="A42" s="67">
        <v>39</v>
      </c>
      <c r="B42" s="67">
        <v>40</v>
      </c>
      <c r="C42" s="67" t="s">
        <v>127</v>
      </c>
      <c r="D42" s="67" t="s">
        <v>489</v>
      </c>
      <c r="E42" s="67" t="s">
        <v>128</v>
      </c>
      <c r="F42" s="68" t="s">
        <v>258</v>
      </c>
      <c r="G42" s="67" t="s">
        <v>129</v>
      </c>
      <c r="H42" s="72" t="s">
        <v>360</v>
      </c>
      <c r="I42" s="70" t="s">
        <v>531</v>
      </c>
      <c r="J42" s="67"/>
    </row>
    <row r="43" spans="1:10" ht="60" customHeight="1" x14ac:dyDescent="0.65">
      <c r="A43" s="67">
        <v>40</v>
      </c>
      <c r="B43" s="67">
        <v>41</v>
      </c>
      <c r="C43" s="67" t="s">
        <v>130</v>
      </c>
      <c r="D43" s="67" t="s">
        <v>489</v>
      </c>
      <c r="E43" s="67" t="s">
        <v>131</v>
      </c>
      <c r="F43" s="68" t="s">
        <v>261</v>
      </c>
      <c r="G43" s="67" t="s">
        <v>132</v>
      </c>
      <c r="H43" s="72" t="s">
        <v>362</v>
      </c>
      <c r="I43" s="70" t="s">
        <v>532</v>
      </c>
      <c r="J43" s="67"/>
    </row>
    <row r="44" spans="1:10" ht="60" customHeight="1" x14ac:dyDescent="0.65">
      <c r="A44" s="67">
        <v>41</v>
      </c>
      <c r="B44" s="67">
        <v>42</v>
      </c>
      <c r="C44" s="67" t="s">
        <v>133</v>
      </c>
      <c r="D44" s="67" t="s">
        <v>489</v>
      </c>
      <c r="E44" s="67" t="s">
        <v>134</v>
      </c>
      <c r="F44" s="68" t="s">
        <v>258</v>
      </c>
      <c r="G44" s="67" t="s">
        <v>135</v>
      </c>
      <c r="H44" s="72" t="s">
        <v>364</v>
      </c>
      <c r="I44" s="70" t="s">
        <v>533</v>
      </c>
      <c r="J44" s="67"/>
    </row>
    <row r="45" spans="1:10" ht="60" customHeight="1" x14ac:dyDescent="0.65">
      <c r="A45" s="67">
        <v>42</v>
      </c>
      <c r="B45" s="67">
        <v>43</v>
      </c>
      <c r="C45" s="67" t="s">
        <v>136</v>
      </c>
      <c r="D45" s="67" t="s">
        <v>489</v>
      </c>
      <c r="E45" s="67" t="s">
        <v>137</v>
      </c>
      <c r="F45" s="71" t="s">
        <v>261</v>
      </c>
      <c r="G45" s="67" t="s">
        <v>138</v>
      </c>
      <c r="H45" s="72" t="s">
        <v>366</v>
      </c>
      <c r="I45" s="70" t="s">
        <v>534</v>
      </c>
      <c r="J45" s="67"/>
    </row>
    <row r="46" spans="1:10" ht="60" customHeight="1" x14ac:dyDescent="0.65">
      <c r="A46" s="67">
        <v>43</v>
      </c>
      <c r="B46" s="67">
        <v>44</v>
      </c>
      <c r="C46" s="67" t="s">
        <v>139</v>
      </c>
      <c r="D46" s="67" t="s">
        <v>491</v>
      </c>
      <c r="E46" s="67" t="s">
        <v>141</v>
      </c>
      <c r="F46" s="68" t="s">
        <v>265</v>
      </c>
      <c r="G46" s="67" t="s">
        <v>142</v>
      </c>
      <c r="H46" s="72" t="s">
        <v>368</v>
      </c>
      <c r="I46" s="70" t="s">
        <v>535</v>
      </c>
      <c r="J46" s="67"/>
    </row>
    <row r="47" spans="1:10" ht="60" customHeight="1" x14ac:dyDescent="0.65">
      <c r="A47" s="67">
        <v>44</v>
      </c>
      <c r="B47" s="67">
        <v>45</v>
      </c>
      <c r="C47" s="67" t="s">
        <v>143</v>
      </c>
      <c r="D47" s="67" t="s">
        <v>489</v>
      </c>
      <c r="E47" s="67" t="s">
        <v>144</v>
      </c>
      <c r="F47" s="68" t="s">
        <v>261</v>
      </c>
      <c r="G47" s="67" t="s">
        <v>145</v>
      </c>
      <c r="H47" s="72" t="s">
        <v>370</v>
      </c>
      <c r="I47" s="70" t="s">
        <v>536</v>
      </c>
      <c r="J47" s="67"/>
    </row>
    <row r="48" spans="1:10" ht="60" customHeight="1" x14ac:dyDescent="0.65">
      <c r="A48" s="67">
        <v>45</v>
      </c>
      <c r="B48" s="67">
        <v>46</v>
      </c>
      <c r="C48" s="67" t="s">
        <v>146</v>
      </c>
      <c r="D48" s="67" t="s">
        <v>489</v>
      </c>
      <c r="E48" s="67" t="s">
        <v>147</v>
      </c>
      <c r="F48" s="68" t="s">
        <v>261</v>
      </c>
      <c r="G48" s="67" t="s">
        <v>148</v>
      </c>
      <c r="H48" s="72" t="s">
        <v>372</v>
      </c>
      <c r="I48" s="70" t="s">
        <v>537</v>
      </c>
      <c r="J48" s="67"/>
    </row>
    <row r="49" spans="1:10" ht="60" customHeight="1" x14ac:dyDescent="0.65">
      <c r="A49" s="67">
        <v>46</v>
      </c>
      <c r="B49" s="67">
        <v>47</v>
      </c>
      <c r="C49" s="67" t="s">
        <v>149</v>
      </c>
      <c r="D49" s="67" t="s">
        <v>489</v>
      </c>
      <c r="E49" s="67" t="s">
        <v>12</v>
      </c>
      <c r="F49" s="68" t="s">
        <v>261</v>
      </c>
      <c r="G49" s="67" t="s">
        <v>150</v>
      </c>
      <c r="H49" s="72" t="s">
        <v>374</v>
      </c>
      <c r="I49" s="70" t="s">
        <v>538</v>
      </c>
      <c r="J49" s="67"/>
    </row>
    <row r="50" spans="1:10" ht="60" customHeight="1" x14ac:dyDescent="0.65">
      <c r="A50" s="67">
        <v>47</v>
      </c>
      <c r="B50" s="67">
        <v>48</v>
      </c>
      <c r="C50" s="67" t="s">
        <v>151</v>
      </c>
      <c r="D50" s="67" t="s">
        <v>489</v>
      </c>
      <c r="E50" s="67" t="s">
        <v>152</v>
      </c>
      <c r="F50" s="68" t="s">
        <v>265</v>
      </c>
      <c r="G50" s="67" t="s">
        <v>153</v>
      </c>
      <c r="H50" s="72" t="s">
        <v>376</v>
      </c>
      <c r="I50" s="70" t="s">
        <v>539</v>
      </c>
      <c r="J50" s="67"/>
    </row>
    <row r="51" spans="1:10" ht="60" customHeight="1" x14ac:dyDescent="0.65">
      <c r="A51" s="67">
        <v>48</v>
      </c>
      <c r="B51" s="67">
        <v>49</v>
      </c>
      <c r="C51" s="67" t="s">
        <v>154</v>
      </c>
      <c r="D51" s="67" t="s">
        <v>489</v>
      </c>
      <c r="E51" s="67" t="s">
        <v>155</v>
      </c>
      <c r="F51" s="68" t="s">
        <v>261</v>
      </c>
      <c r="G51" s="67" t="s">
        <v>156</v>
      </c>
      <c r="H51" s="72" t="s">
        <v>378</v>
      </c>
      <c r="I51" s="70" t="s">
        <v>540</v>
      </c>
      <c r="J51" s="67"/>
    </row>
    <row r="52" spans="1:10" ht="60" customHeight="1" x14ac:dyDescent="0.65">
      <c r="A52" s="67">
        <v>49</v>
      </c>
      <c r="B52" s="67">
        <v>50</v>
      </c>
      <c r="C52" s="67" t="s">
        <v>157</v>
      </c>
      <c r="D52" s="67" t="s">
        <v>489</v>
      </c>
      <c r="E52" s="67" t="s">
        <v>158</v>
      </c>
      <c r="F52" s="68" t="s">
        <v>265</v>
      </c>
      <c r="G52" s="67" t="s">
        <v>159</v>
      </c>
      <c r="H52" s="72" t="s">
        <v>380</v>
      </c>
      <c r="I52" s="70" t="s">
        <v>541</v>
      </c>
      <c r="J52" s="67"/>
    </row>
    <row r="53" spans="1:10" ht="60" customHeight="1" x14ac:dyDescent="0.65">
      <c r="A53" s="67">
        <v>50</v>
      </c>
      <c r="B53" s="67">
        <v>51</v>
      </c>
      <c r="C53" s="67" t="s">
        <v>160</v>
      </c>
      <c r="D53" s="67" t="s">
        <v>489</v>
      </c>
      <c r="E53" s="67" t="s">
        <v>161</v>
      </c>
      <c r="F53" s="68" t="s">
        <v>261</v>
      </c>
      <c r="G53" s="67" t="s">
        <v>162</v>
      </c>
      <c r="H53" s="72" t="s">
        <v>382</v>
      </c>
      <c r="I53" s="70" t="s">
        <v>542</v>
      </c>
      <c r="J53" s="67"/>
    </row>
    <row r="54" spans="1:10" ht="60" customHeight="1" x14ac:dyDescent="0.65">
      <c r="A54" s="67">
        <v>51</v>
      </c>
      <c r="B54" s="67">
        <v>52</v>
      </c>
      <c r="C54" s="67" t="s">
        <v>163</v>
      </c>
      <c r="D54" s="67" t="s">
        <v>489</v>
      </c>
      <c r="E54" s="67" t="s">
        <v>164</v>
      </c>
      <c r="F54" s="68" t="s">
        <v>261</v>
      </c>
      <c r="G54" s="67" t="s">
        <v>165</v>
      </c>
      <c r="H54" s="72" t="s">
        <v>384</v>
      </c>
      <c r="I54" s="70" t="s">
        <v>543</v>
      </c>
      <c r="J54" s="67"/>
    </row>
    <row r="55" spans="1:10" ht="60" customHeight="1" x14ac:dyDescent="0.65">
      <c r="A55" s="67">
        <v>52</v>
      </c>
      <c r="B55" s="67">
        <v>53</v>
      </c>
      <c r="C55" s="67" t="s">
        <v>166</v>
      </c>
      <c r="D55" s="67" t="s">
        <v>489</v>
      </c>
      <c r="E55" s="67" t="s">
        <v>167</v>
      </c>
      <c r="F55" s="68" t="s">
        <v>265</v>
      </c>
      <c r="G55" s="67" t="s">
        <v>168</v>
      </c>
      <c r="H55" s="72" t="s">
        <v>386</v>
      </c>
      <c r="I55" s="70" t="s">
        <v>544</v>
      </c>
      <c r="J55" s="67"/>
    </row>
    <row r="56" spans="1:10" ht="60" customHeight="1" x14ac:dyDescent="0.65">
      <c r="A56" s="67">
        <v>53</v>
      </c>
      <c r="B56" s="67">
        <v>54</v>
      </c>
      <c r="C56" s="67" t="s">
        <v>169</v>
      </c>
      <c r="D56" s="67" t="s">
        <v>489</v>
      </c>
      <c r="E56" s="67" t="s">
        <v>170</v>
      </c>
      <c r="F56" s="68" t="s">
        <v>266</v>
      </c>
      <c r="G56" s="67" t="s">
        <v>171</v>
      </c>
      <c r="H56" s="72" t="s">
        <v>388</v>
      </c>
      <c r="I56" s="70" t="s">
        <v>545</v>
      </c>
      <c r="J56" s="67"/>
    </row>
    <row r="57" spans="1:10" ht="60" customHeight="1" x14ac:dyDescent="0.65">
      <c r="A57" s="67">
        <v>54</v>
      </c>
      <c r="B57" s="67">
        <v>55</v>
      </c>
      <c r="C57" s="67" t="s">
        <v>172</v>
      </c>
      <c r="D57" s="67" t="s">
        <v>491</v>
      </c>
      <c r="E57" s="67" t="s">
        <v>173</v>
      </c>
      <c r="F57" s="68" t="s">
        <v>267</v>
      </c>
      <c r="G57" s="73" t="s">
        <v>451</v>
      </c>
      <c r="H57" s="72" t="s">
        <v>390</v>
      </c>
      <c r="I57" s="70" t="s">
        <v>546</v>
      </c>
      <c r="J57" s="67"/>
    </row>
    <row r="58" spans="1:10" ht="60" customHeight="1" x14ac:dyDescent="0.65">
      <c r="A58" s="67">
        <v>55</v>
      </c>
      <c r="B58" s="67">
        <v>56</v>
      </c>
      <c r="C58" s="67" t="s">
        <v>174</v>
      </c>
      <c r="D58" s="67" t="s">
        <v>491</v>
      </c>
      <c r="E58" s="67" t="s">
        <v>175</v>
      </c>
      <c r="F58" s="68" t="s">
        <v>268</v>
      </c>
      <c r="G58" s="73" t="s">
        <v>452</v>
      </c>
      <c r="H58" s="72" t="s">
        <v>392</v>
      </c>
      <c r="I58" s="70" t="s">
        <v>547</v>
      </c>
      <c r="J58" s="67"/>
    </row>
    <row r="59" spans="1:10" ht="60" customHeight="1" x14ac:dyDescent="0.65">
      <c r="A59" s="67">
        <v>56</v>
      </c>
      <c r="B59" s="67">
        <v>57</v>
      </c>
      <c r="C59" s="67" t="s">
        <v>176</v>
      </c>
      <c r="D59" s="67" t="s">
        <v>491</v>
      </c>
      <c r="E59" s="67" t="s">
        <v>177</v>
      </c>
      <c r="F59" s="68" t="s">
        <v>269</v>
      </c>
      <c r="G59" s="67" t="s">
        <v>178</v>
      </c>
      <c r="H59" s="72" t="s">
        <v>394</v>
      </c>
      <c r="I59" s="70" t="s">
        <v>548</v>
      </c>
      <c r="J59" s="67"/>
    </row>
    <row r="60" spans="1:10" ht="60" customHeight="1" x14ac:dyDescent="0.65">
      <c r="A60" s="67">
        <v>57</v>
      </c>
      <c r="B60" s="67">
        <v>58</v>
      </c>
      <c r="C60" s="67" t="s">
        <v>179</v>
      </c>
      <c r="D60" s="67" t="s">
        <v>491</v>
      </c>
      <c r="E60" s="67" t="s">
        <v>180</v>
      </c>
      <c r="F60" s="68" t="s">
        <v>270</v>
      </c>
      <c r="G60" s="73" t="s">
        <v>453</v>
      </c>
      <c r="H60" s="72" t="s">
        <v>396</v>
      </c>
      <c r="I60" s="70" t="s">
        <v>549</v>
      </c>
      <c r="J60" s="67"/>
    </row>
    <row r="61" spans="1:10" ht="60" customHeight="1" x14ac:dyDescent="0.65">
      <c r="A61" s="67">
        <v>58</v>
      </c>
      <c r="B61" s="67">
        <v>59</v>
      </c>
      <c r="C61" s="67" t="s">
        <v>181</v>
      </c>
      <c r="D61" s="67" t="s">
        <v>489</v>
      </c>
      <c r="E61" s="67" t="s">
        <v>182</v>
      </c>
      <c r="F61" s="68" t="s">
        <v>261</v>
      </c>
      <c r="G61" s="67" t="s">
        <v>183</v>
      </c>
      <c r="H61" s="72" t="s">
        <v>398</v>
      </c>
      <c r="I61" s="70" t="s">
        <v>550</v>
      </c>
      <c r="J61" s="67"/>
    </row>
    <row r="62" spans="1:10" ht="60" customHeight="1" x14ac:dyDescent="0.65">
      <c r="A62" s="67">
        <v>59</v>
      </c>
      <c r="B62" s="67">
        <v>60</v>
      </c>
      <c r="C62" s="67" t="s">
        <v>184</v>
      </c>
      <c r="D62" s="67" t="s">
        <v>489</v>
      </c>
      <c r="E62" s="67" t="s">
        <v>185</v>
      </c>
      <c r="F62" s="68" t="s">
        <v>261</v>
      </c>
      <c r="G62" s="67" t="s">
        <v>186</v>
      </c>
      <c r="H62" s="72" t="s">
        <v>400</v>
      </c>
      <c r="I62" s="70" t="s">
        <v>551</v>
      </c>
      <c r="J62" s="67"/>
    </row>
    <row r="63" spans="1:10" ht="60" customHeight="1" x14ac:dyDescent="0.65">
      <c r="A63" s="67">
        <v>60</v>
      </c>
      <c r="B63" s="67">
        <v>61</v>
      </c>
      <c r="C63" s="67" t="s">
        <v>187</v>
      </c>
      <c r="D63" s="67" t="s">
        <v>489</v>
      </c>
      <c r="E63" s="67" t="s">
        <v>188</v>
      </c>
      <c r="F63" s="71" t="s">
        <v>261</v>
      </c>
      <c r="G63" s="67" t="s">
        <v>189</v>
      </c>
      <c r="H63" s="72" t="s">
        <v>402</v>
      </c>
      <c r="I63" s="70" t="s">
        <v>552</v>
      </c>
      <c r="J63" s="67"/>
    </row>
    <row r="64" spans="1:10" ht="60" customHeight="1" x14ac:dyDescent="0.65">
      <c r="A64" s="67">
        <v>61</v>
      </c>
      <c r="B64" s="67">
        <v>62</v>
      </c>
      <c r="C64" s="67" t="s">
        <v>190</v>
      </c>
      <c r="D64" s="67" t="s">
        <v>489</v>
      </c>
      <c r="E64" s="67" t="s">
        <v>191</v>
      </c>
      <c r="F64" s="68" t="s">
        <v>261</v>
      </c>
      <c r="G64" s="67" t="s">
        <v>192</v>
      </c>
      <c r="H64" s="72" t="s">
        <v>404</v>
      </c>
      <c r="I64" s="70" t="s">
        <v>553</v>
      </c>
      <c r="J64" s="67"/>
    </row>
    <row r="65" spans="1:10" ht="60" customHeight="1" x14ac:dyDescent="0.65">
      <c r="A65" s="67">
        <v>62</v>
      </c>
      <c r="B65" s="67">
        <v>63</v>
      </c>
      <c r="C65" s="67" t="s">
        <v>193</v>
      </c>
      <c r="D65" s="67" t="s">
        <v>489</v>
      </c>
      <c r="E65" s="67" t="s">
        <v>194</v>
      </c>
      <c r="F65" s="68" t="s">
        <v>261</v>
      </c>
      <c r="G65" s="67" t="s">
        <v>195</v>
      </c>
      <c r="H65" s="72" t="s">
        <v>406</v>
      </c>
      <c r="I65" s="70" t="s">
        <v>554</v>
      </c>
      <c r="J65" s="67"/>
    </row>
    <row r="66" spans="1:10" ht="60" customHeight="1" x14ac:dyDescent="0.65">
      <c r="A66" s="67">
        <v>63</v>
      </c>
      <c r="B66" s="67">
        <v>64</v>
      </c>
      <c r="C66" s="67" t="s">
        <v>196</v>
      </c>
      <c r="D66" s="67" t="s">
        <v>489</v>
      </c>
      <c r="E66" s="67" t="s">
        <v>197</v>
      </c>
      <c r="F66" s="68" t="s">
        <v>261</v>
      </c>
      <c r="G66" s="67" t="s">
        <v>198</v>
      </c>
      <c r="H66" s="72" t="s">
        <v>408</v>
      </c>
      <c r="I66" s="70" t="s">
        <v>555</v>
      </c>
      <c r="J66" s="67"/>
    </row>
    <row r="67" spans="1:10" ht="60" customHeight="1" x14ac:dyDescent="0.65">
      <c r="A67" s="67">
        <v>64</v>
      </c>
      <c r="B67" s="67">
        <v>65</v>
      </c>
      <c r="C67" s="67" t="s">
        <v>199</v>
      </c>
      <c r="D67" s="67" t="s">
        <v>489</v>
      </c>
      <c r="E67" s="67" t="s">
        <v>200</v>
      </c>
      <c r="F67" s="68" t="s">
        <v>265</v>
      </c>
      <c r="G67" s="67" t="s">
        <v>201</v>
      </c>
      <c r="H67" s="72" t="s">
        <v>410</v>
      </c>
      <c r="I67" s="70" t="s">
        <v>556</v>
      </c>
      <c r="J67" s="67"/>
    </row>
    <row r="68" spans="1:10" ht="60" customHeight="1" x14ac:dyDescent="0.65">
      <c r="A68" s="67">
        <v>65</v>
      </c>
      <c r="B68" s="67">
        <v>66</v>
      </c>
      <c r="C68" s="67" t="s">
        <v>202</v>
      </c>
      <c r="D68" s="67" t="s">
        <v>489</v>
      </c>
      <c r="E68" s="67" t="s">
        <v>182</v>
      </c>
      <c r="F68" s="68" t="s">
        <v>265</v>
      </c>
      <c r="G68" s="67" t="s">
        <v>203</v>
      </c>
      <c r="H68" s="72" t="s">
        <v>412</v>
      </c>
      <c r="I68" s="70" t="s">
        <v>557</v>
      </c>
      <c r="J68" s="67"/>
    </row>
    <row r="69" spans="1:10" ht="60" customHeight="1" x14ac:dyDescent="0.65">
      <c r="A69" s="67">
        <v>66</v>
      </c>
      <c r="B69" s="67">
        <v>67</v>
      </c>
      <c r="C69" s="67" t="s">
        <v>204</v>
      </c>
      <c r="D69" s="67" t="s">
        <v>491</v>
      </c>
      <c r="E69" s="67" t="s">
        <v>205</v>
      </c>
      <c r="F69" s="68" t="s">
        <v>271</v>
      </c>
      <c r="G69" s="67" t="s">
        <v>206</v>
      </c>
      <c r="H69" s="72" t="s">
        <v>414</v>
      </c>
      <c r="I69" s="70" t="s">
        <v>558</v>
      </c>
      <c r="J69" s="67"/>
    </row>
    <row r="70" spans="1:10" ht="60" customHeight="1" x14ac:dyDescent="0.65">
      <c r="A70" s="67">
        <v>67</v>
      </c>
      <c r="B70" s="67">
        <v>68</v>
      </c>
      <c r="C70" s="67" t="s">
        <v>207</v>
      </c>
      <c r="D70" s="67" t="s">
        <v>491</v>
      </c>
      <c r="E70" s="67" t="s">
        <v>208</v>
      </c>
      <c r="F70" s="68" t="s">
        <v>265</v>
      </c>
      <c r="G70" s="67" t="s">
        <v>209</v>
      </c>
      <c r="H70" s="69" t="s">
        <v>416</v>
      </c>
      <c r="I70" s="70" t="s">
        <v>559</v>
      </c>
      <c r="J70" s="67"/>
    </row>
    <row r="71" spans="1:10" ht="60" customHeight="1" x14ac:dyDescent="0.65">
      <c r="A71" s="67">
        <v>68</v>
      </c>
      <c r="B71" s="67">
        <v>69</v>
      </c>
      <c r="C71" s="67" t="s">
        <v>210</v>
      </c>
      <c r="D71" s="67" t="s">
        <v>491</v>
      </c>
      <c r="E71" s="67" t="s">
        <v>211</v>
      </c>
      <c r="F71" s="68" t="s">
        <v>271</v>
      </c>
      <c r="G71" s="67" t="s">
        <v>212</v>
      </c>
      <c r="H71" s="69" t="s">
        <v>418</v>
      </c>
      <c r="I71" s="70" t="s">
        <v>560</v>
      </c>
      <c r="J71" s="67"/>
    </row>
    <row r="72" spans="1:10" ht="60" customHeight="1" x14ac:dyDescent="0.65">
      <c r="A72" s="67">
        <v>69</v>
      </c>
      <c r="B72" s="67">
        <v>70</v>
      </c>
      <c r="C72" s="67" t="s">
        <v>213</v>
      </c>
      <c r="D72" s="67" t="s">
        <v>491</v>
      </c>
      <c r="E72" s="67" t="s">
        <v>214</v>
      </c>
      <c r="F72" s="68" t="s">
        <v>272</v>
      </c>
      <c r="G72" s="73" t="s">
        <v>454</v>
      </c>
      <c r="H72" s="69" t="s">
        <v>420</v>
      </c>
      <c r="I72" s="70" t="s">
        <v>561</v>
      </c>
      <c r="J72" s="67"/>
    </row>
    <row r="73" spans="1:10" ht="60" customHeight="1" x14ac:dyDescent="0.65">
      <c r="A73" s="67">
        <v>70</v>
      </c>
      <c r="B73" s="67">
        <v>71</v>
      </c>
      <c r="C73" s="67" t="s">
        <v>215</v>
      </c>
      <c r="D73" s="67" t="s">
        <v>491</v>
      </c>
      <c r="E73" s="67" t="s">
        <v>216</v>
      </c>
      <c r="F73" s="68" t="s">
        <v>273</v>
      </c>
      <c r="G73" s="67" t="s">
        <v>217</v>
      </c>
      <c r="H73" s="69" t="s">
        <v>422</v>
      </c>
      <c r="I73" s="70" t="s">
        <v>562</v>
      </c>
      <c r="J73" s="67"/>
    </row>
    <row r="74" spans="1:10" ht="60" customHeight="1" x14ac:dyDescent="0.65">
      <c r="A74" s="67">
        <v>71</v>
      </c>
      <c r="B74" s="67">
        <v>72</v>
      </c>
      <c r="C74" s="67" t="s">
        <v>218</v>
      </c>
      <c r="D74" s="67" t="s">
        <v>491</v>
      </c>
      <c r="E74" s="67" t="s">
        <v>219</v>
      </c>
      <c r="F74" s="68" t="s">
        <v>272</v>
      </c>
      <c r="G74" s="73" t="s">
        <v>455</v>
      </c>
      <c r="H74" s="69" t="s">
        <v>424</v>
      </c>
      <c r="I74" s="70" t="s">
        <v>563</v>
      </c>
      <c r="J74" s="67"/>
    </row>
    <row r="75" spans="1:10" ht="60" customHeight="1" x14ac:dyDescent="0.65">
      <c r="A75" s="67">
        <v>72</v>
      </c>
      <c r="B75" s="67">
        <v>73</v>
      </c>
      <c r="C75" s="67" t="s">
        <v>220</v>
      </c>
      <c r="D75" s="67" t="s">
        <v>491</v>
      </c>
      <c r="E75" s="67" t="s">
        <v>221</v>
      </c>
      <c r="F75" s="68" t="s">
        <v>274</v>
      </c>
      <c r="G75" s="73" t="s">
        <v>456</v>
      </c>
      <c r="H75" s="69" t="s">
        <v>426</v>
      </c>
      <c r="I75" s="70" t="s">
        <v>564</v>
      </c>
      <c r="J75" s="67"/>
    </row>
    <row r="76" spans="1:10" ht="60" customHeight="1" x14ac:dyDescent="0.65">
      <c r="A76" s="67">
        <v>73</v>
      </c>
      <c r="B76" s="67">
        <v>74</v>
      </c>
      <c r="C76" s="67" t="s">
        <v>222</v>
      </c>
      <c r="D76" s="67" t="s">
        <v>489</v>
      </c>
      <c r="E76" s="67" t="s">
        <v>223</v>
      </c>
      <c r="F76" s="68" t="s">
        <v>271</v>
      </c>
      <c r="G76" s="67" t="s">
        <v>224</v>
      </c>
      <c r="H76" s="69" t="s">
        <v>428</v>
      </c>
      <c r="I76" s="70" t="s">
        <v>565</v>
      </c>
      <c r="J76" s="67"/>
    </row>
    <row r="77" spans="1:10" ht="60" customHeight="1" x14ac:dyDescent="0.65">
      <c r="A77" s="67">
        <v>74</v>
      </c>
      <c r="B77" s="67">
        <v>75</v>
      </c>
      <c r="C77" s="67" t="s">
        <v>225</v>
      </c>
      <c r="D77" s="67" t="s">
        <v>489</v>
      </c>
      <c r="E77" s="67" t="s">
        <v>226</v>
      </c>
      <c r="F77" s="68" t="s">
        <v>261</v>
      </c>
      <c r="G77" s="67" t="s">
        <v>227</v>
      </c>
      <c r="H77" s="69" t="s">
        <v>430</v>
      </c>
      <c r="I77" s="70" t="s">
        <v>566</v>
      </c>
      <c r="J77" s="67"/>
    </row>
    <row r="78" spans="1:10" ht="60" customHeight="1" x14ac:dyDescent="0.65">
      <c r="A78" s="67">
        <v>75</v>
      </c>
      <c r="B78" s="67">
        <v>76</v>
      </c>
      <c r="C78" s="67" t="s">
        <v>228</v>
      </c>
      <c r="D78" s="67" t="s">
        <v>489</v>
      </c>
      <c r="E78" s="67" t="s">
        <v>229</v>
      </c>
      <c r="F78" s="68" t="s">
        <v>261</v>
      </c>
      <c r="G78" s="67" t="s">
        <v>230</v>
      </c>
      <c r="H78" s="69" t="s">
        <v>432</v>
      </c>
      <c r="I78" s="70" t="s">
        <v>567</v>
      </c>
      <c r="J78" s="67"/>
    </row>
    <row r="79" spans="1:10" ht="60" customHeight="1" x14ac:dyDescent="0.65">
      <c r="A79" s="67">
        <v>76</v>
      </c>
      <c r="B79" s="67">
        <v>77</v>
      </c>
      <c r="C79" s="67" t="s">
        <v>231</v>
      </c>
      <c r="D79" s="67" t="s">
        <v>489</v>
      </c>
      <c r="E79" s="67" t="s">
        <v>232</v>
      </c>
      <c r="F79" s="68" t="s">
        <v>261</v>
      </c>
      <c r="G79" s="67" t="s">
        <v>233</v>
      </c>
      <c r="H79" s="69" t="s">
        <v>434</v>
      </c>
      <c r="I79" s="70" t="s">
        <v>568</v>
      </c>
      <c r="J79" s="67"/>
    </row>
    <row r="80" spans="1:10" ht="60" customHeight="1" x14ac:dyDescent="0.65">
      <c r="A80" s="67">
        <v>77</v>
      </c>
      <c r="B80" s="67">
        <v>78</v>
      </c>
      <c r="C80" s="67" t="s">
        <v>234</v>
      </c>
      <c r="D80" s="67" t="s">
        <v>489</v>
      </c>
      <c r="E80" s="67" t="s">
        <v>235</v>
      </c>
      <c r="F80" s="71" t="s">
        <v>267</v>
      </c>
      <c r="G80" s="67" t="s">
        <v>236</v>
      </c>
      <c r="H80" s="69" t="s">
        <v>436</v>
      </c>
      <c r="I80" s="70" t="s">
        <v>569</v>
      </c>
      <c r="J80" s="67"/>
    </row>
    <row r="81" spans="1:10" ht="60" customHeight="1" x14ac:dyDescent="0.65">
      <c r="A81" s="67">
        <v>78</v>
      </c>
      <c r="B81" s="67">
        <v>79</v>
      </c>
      <c r="C81" s="67" t="s">
        <v>237</v>
      </c>
      <c r="D81" s="67" t="s">
        <v>489</v>
      </c>
      <c r="E81" s="67" t="s">
        <v>238</v>
      </c>
      <c r="F81" s="74" t="s">
        <v>275</v>
      </c>
      <c r="G81" s="67" t="s">
        <v>239</v>
      </c>
      <c r="H81" s="72" t="s">
        <v>438</v>
      </c>
      <c r="I81" s="70" t="s">
        <v>570</v>
      </c>
      <c r="J81" s="67"/>
    </row>
    <row r="82" spans="1:10" ht="60" customHeight="1" x14ac:dyDescent="0.65">
      <c r="A82" s="67">
        <v>79</v>
      </c>
      <c r="B82" s="67">
        <v>80</v>
      </c>
      <c r="C82" s="67" t="s">
        <v>240</v>
      </c>
      <c r="D82" s="67" t="s">
        <v>489</v>
      </c>
      <c r="E82" s="67" t="s">
        <v>241</v>
      </c>
      <c r="F82" s="74" t="s">
        <v>276</v>
      </c>
      <c r="G82" s="67" t="s">
        <v>242</v>
      </c>
      <c r="H82" s="72" t="s">
        <v>440</v>
      </c>
      <c r="I82" s="70" t="s">
        <v>571</v>
      </c>
      <c r="J82" s="67"/>
    </row>
    <row r="83" spans="1:10" ht="60" customHeight="1" x14ac:dyDescent="0.65">
      <c r="A83" s="67">
        <v>80</v>
      </c>
      <c r="B83" s="67">
        <v>81</v>
      </c>
      <c r="C83" s="67" t="s">
        <v>243</v>
      </c>
      <c r="D83" s="67" t="s">
        <v>489</v>
      </c>
      <c r="E83" s="67" t="s">
        <v>244</v>
      </c>
      <c r="F83" s="74" t="s">
        <v>277</v>
      </c>
      <c r="G83" s="73" t="s">
        <v>457</v>
      </c>
      <c r="H83" s="72" t="s">
        <v>442</v>
      </c>
      <c r="I83" s="70" t="s">
        <v>572</v>
      </c>
      <c r="J83" s="67"/>
    </row>
    <row r="84" spans="1:10" ht="60" customHeight="1" x14ac:dyDescent="0.65">
      <c r="A84" s="67">
        <v>81</v>
      </c>
      <c r="B84" s="67">
        <v>83</v>
      </c>
      <c r="C84" s="67" t="s">
        <v>247</v>
      </c>
      <c r="D84" s="67" t="s">
        <v>489</v>
      </c>
      <c r="E84" s="67" t="s">
        <v>248</v>
      </c>
      <c r="F84" s="74" t="s">
        <v>279</v>
      </c>
      <c r="G84" s="67" t="s">
        <v>249</v>
      </c>
      <c r="H84" s="69" t="s">
        <v>445</v>
      </c>
      <c r="I84" s="70" t="s">
        <v>574</v>
      </c>
      <c r="J84" s="67"/>
    </row>
    <row r="85" spans="1:10" ht="60" customHeight="1" x14ac:dyDescent="0.65">
      <c r="A85" s="67">
        <v>82</v>
      </c>
      <c r="B85" s="67">
        <v>84</v>
      </c>
      <c r="C85" s="67" t="s">
        <v>250</v>
      </c>
      <c r="D85" s="67" t="s">
        <v>489</v>
      </c>
      <c r="E85" s="67" t="s">
        <v>251</v>
      </c>
      <c r="F85" s="71" t="s">
        <v>280</v>
      </c>
      <c r="G85" s="67" t="s">
        <v>252</v>
      </c>
      <c r="H85" s="69" t="s">
        <v>447</v>
      </c>
      <c r="I85" s="70" t="s">
        <v>575</v>
      </c>
      <c r="J85" s="67"/>
    </row>
    <row r="86" spans="1:10" ht="60" customHeight="1" x14ac:dyDescent="0.65">
      <c r="A86" s="67">
        <v>83</v>
      </c>
      <c r="B86" s="67">
        <v>85</v>
      </c>
      <c r="C86" s="67" t="s">
        <v>253</v>
      </c>
      <c r="D86" s="67" t="s">
        <v>489</v>
      </c>
      <c r="E86" s="67" t="s">
        <v>254</v>
      </c>
      <c r="F86" s="68" t="s">
        <v>281</v>
      </c>
      <c r="G86" s="67" t="s">
        <v>255</v>
      </c>
      <c r="H86" s="69" t="s">
        <v>449</v>
      </c>
      <c r="I86" s="70" t="s">
        <v>576</v>
      </c>
      <c r="J86" s="67"/>
    </row>
    <row r="87" spans="1:10" x14ac:dyDescent="0.65">
      <c r="B87" s="75"/>
      <c r="C87" s="75"/>
      <c r="D87" s="75"/>
      <c r="E87" s="75"/>
      <c r="F87" s="75"/>
      <c r="G87" s="75"/>
      <c r="H87" s="76"/>
      <c r="I87" s="76"/>
      <c r="J87" s="75"/>
    </row>
    <row r="88" spans="1:10" ht="25.15" customHeight="1" x14ac:dyDescent="0.65">
      <c r="A88" s="90" t="s">
        <v>579</v>
      </c>
      <c r="B88" s="90"/>
      <c r="C88" s="90"/>
      <c r="D88" s="90"/>
      <c r="E88" s="90"/>
      <c r="F88" s="90"/>
      <c r="G88" s="75"/>
      <c r="H88" s="77"/>
      <c r="I88" s="77"/>
      <c r="J88" s="77"/>
    </row>
    <row r="89" spans="1:10" x14ac:dyDescent="0.65">
      <c r="B89" s="75"/>
      <c r="C89" s="75"/>
      <c r="D89" s="75"/>
      <c r="E89" s="75"/>
      <c r="F89" s="75"/>
      <c r="G89" s="75"/>
      <c r="H89" s="77"/>
      <c r="I89" s="77"/>
      <c r="J89" s="77"/>
    </row>
    <row r="90" spans="1:10" x14ac:dyDescent="0.65">
      <c r="B90" s="75"/>
      <c r="C90" s="75"/>
      <c r="D90" s="75"/>
      <c r="E90" s="75"/>
      <c r="F90" s="75"/>
      <c r="G90" s="75"/>
      <c r="H90" s="77"/>
      <c r="I90" s="77"/>
      <c r="J90" s="77"/>
    </row>
    <row r="91" spans="1:10" x14ac:dyDescent="0.65">
      <c r="B91" s="75"/>
      <c r="C91" s="75"/>
      <c r="D91" s="75"/>
      <c r="E91" s="75"/>
      <c r="F91" s="75"/>
      <c r="G91" s="75"/>
      <c r="H91" s="77"/>
      <c r="I91" s="77"/>
      <c r="J91" s="77"/>
    </row>
    <row r="92" spans="1:10" x14ac:dyDescent="0.65">
      <c r="B92" s="75"/>
      <c r="C92" s="75"/>
      <c r="D92" s="75"/>
      <c r="E92" s="75"/>
      <c r="F92" s="75"/>
      <c r="G92" s="75"/>
      <c r="H92" s="77"/>
      <c r="I92" s="77"/>
      <c r="J92" s="77"/>
    </row>
    <row r="93" spans="1:10" x14ac:dyDescent="0.65">
      <c r="B93" s="75"/>
      <c r="C93" s="75"/>
      <c r="D93" s="75"/>
      <c r="E93" s="75"/>
      <c r="F93" s="75"/>
      <c r="G93" s="75"/>
      <c r="H93" s="77"/>
      <c r="I93" s="77"/>
      <c r="J93" s="77"/>
    </row>
  </sheetData>
  <sheetProtection algorithmName="SHA-512" hashValue="7LzWHWBEljzEwHt8nZ7WDm7iFbheOVNlRIVr9dKsLVgNQYAnjeYWofCKzAaTs7Jwi1A60XjNEjPW0TH8ZFfAEg==" saltValue="Xvts6VQiVEeOMHTqBHL/Fw==" spinCount="100000" sheet="1" formatColumns="0" formatRows="0" insertColumns="0" insertHyperlinks="0" deleteColumns="0" deleteRows="0" autoFilter="0" pivotTables="0"/>
  <protectedRanges>
    <protectedRange password="C331" sqref="B3:B87 A1:A2" name="p5cbab708ee3cae8349a9c91173448e61"/>
    <protectedRange password="C331" sqref="C1:C87" name="p012a9fd1214152928c2169d8be66807b"/>
    <protectedRange password="C331" sqref="D1:D87" name="pc1dac527f25bbc3234bb33a4acad6aff"/>
    <protectedRange password="C331" sqref="E1:E87" name="pa34fdbb64a2c44a62daece13a381a15e"/>
    <protectedRange password="C331" sqref="J1:J87" name="p748b482e1e338c2f8c804fb3dfcb4ce2"/>
  </protectedRanges>
  <mergeCells count="3">
    <mergeCell ref="A88:F88"/>
    <mergeCell ref="A1:J1"/>
    <mergeCell ref="A2:J2"/>
  </mergeCells>
  <printOptions horizontalCentered="1"/>
  <pageMargins left="0.11811023622047245" right="7.874015748031496E-2" top="7.874015748031496E-2" bottom="0.15748031496062992" header="7.874015748031496E-2" footer="7.874015748031496E-2"/>
  <pageSetup paperSize="9" scale="94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2020-05-02T02:38:52Z</cp:lastPrinted>
  <dcterms:created xsi:type="dcterms:W3CDTF">2020-04-21T02:35:51Z</dcterms:created>
  <dcterms:modified xsi:type="dcterms:W3CDTF">2020-05-02T02:39:21Z</dcterms:modified>
</cp:coreProperties>
</file>