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LDKD Kandal Job ok\កិច្ចការការិយាល័យអធិការកិច្ច និងវិវាទការងារ\ព្យួរកិច្ចសន្យការងារ តាម Online គម្រូថ្មី\លិខិតអនុញ្ញាតព្យួរកិច្ចសន្យាការងារ\28-04-2020\ដា រ៉ុង ព្រីនធីង &amp;អ៊ីមប្រយឌើរី\"/>
    </mc:Choice>
  </mc:AlternateContent>
  <bookViews>
    <workbookView xWindow="0" yWindow="0" windowWidth="7980" windowHeight="6465" activeTab="2"/>
  </bookViews>
  <sheets>
    <sheet name="Worksheet" sheetId="1" r:id="rId1"/>
    <sheet name="ផ្ទៀងផ្ទាត់" sheetId="6" r:id="rId2"/>
    <sheet name="upload" sheetId="8" r:id="rId3"/>
  </sheets>
  <definedNames>
    <definedName name="_xlnm._FilterDatabase" localSheetId="2" hidden="1">upload!$D$1:$D$166</definedName>
    <definedName name="_xlnm.Print_Area" localSheetId="2">upload!$A$1:$J$157</definedName>
    <definedName name="_xlnm.Print_Titles" localSheetId="2">upload!$3:$3</definedName>
  </definedNames>
  <calcPr calcId="152511"/>
</workbook>
</file>

<file path=xl/calcChain.xml><?xml version="1.0" encoding="utf-8"?>
<calcChain xmlns="http://schemas.openxmlformats.org/spreadsheetml/2006/main">
  <c r="L22" i="6" l="1"/>
  <c r="L42" i="6"/>
  <c r="M42" i="6" s="1"/>
  <c r="L74" i="6"/>
  <c r="N74" i="6" s="1"/>
  <c r="L90" i="6"/>
  <c r="L106" i="6"/>
  <c r="M106" i="6" s="1"/>
  <c r="L126" i="6"/>
  <c r="L130" i="6"/>
  <c r="N130" i="6" s="1"/>
  <c r="K4" i="6"/>
  <c r="L4" i="6" s="1"/>
  <c r="Q4" i="6"/>
  <c r="R4" i="6" s="1"/>
  <c r="S4" i="6" s="1"/>
  <c r="T4" i="6" s="1"/>
  <c r="U4" i="6" s="1"/>
  <c r="Z4" i="6"/>
  <c r="K5" i="6"/>
  <c r="L5" i="6" s="1"/>
  <c r="Q5" i="6"/>
  <c r="R5" i="6" s="1"/>
  <c r="S5" i="6" s="1"/>
  <c r="T5" i="6" s="1"/>
  <c r="U5" i="6" s="1"/>
  <c r="Z5" i="6"/>
  <c r="K6" i="6"/>
  <c r="L6" i="6" s="1"/>
  <c r="Q6" i="6"/>
  <c r="R6" i="6" s="1"/>
  <c r="S6" i="6" s="1"/>
  <c r="T6" i="6" s="1"/>
  <c r="U6" i="6" s="1"/>
  <c r="Z6" i="6"/>
  <c r="K7" i="6"/>
  <c r="L7" i="6" s="1"/>
  <c r="Q7" i="6"/>
  <c r="R7" i="6" s="1"/>
  <c r="S7" i="6" s="1"/>
  <c r="T7" i="6" s="1"/>
  <c r="U7" i="6" s="1"/>
  <c r="W7" i="6" s="1"/>
  <c r="Z7" i="6"/>
  <c r="K8" i="6"/>
  <c r="L8" i="6" s="1"/>
  <c r="Q8" i="6"/>
  <c r="R8" i="6" s="1"/>
  <c r="S8" i="6" s="1"/>
  <c r="T8" i="6" s="1"/>
  <c r="U8" i="6" s="1"/>
  <c r="V8" i="6" s="1"/>
  <c r="Z8" i="6"/>
  <c r="K9" i="6"/>
  <c r="Q9" i="6"/>
  <c r="R9" i="6" s="1"/>
  <c r="S9" i="6" s="1"/>
  <c r="T9" i="6" s="1"/>
  <c r="U9" i="6" s="1"/>
  <c r="Z9" i="6"/>
  <c r="K10" i="6"/>
  <c r="L10" i="6" s="1"/>
  <c r="Q10" i="6"/>
  <c r="R10" i="6" s="1"/>
  <c r="S10" i="6"/>
  <c r="T10" i="6" s="1"/>
  <c r="U10" i="6" s="1"/>
  <c r="Z10" i="6"/>
  <c r="K11" i="6"/>
  <c r="L11" i="6" s="1"/>
  <c r="Q11" i="6"/>
  <c r="R11" i="6"/>
  <c r="S11" i="6" s="1"/>
  <c r="T11" i="6" s="1"/>
  <c r="U11" i="6" s="1"/>
  <c r="V11" i="6" s="1"/>
  <c r="Z11" i="6"/>
  <c r="K12" i="6"/>
  <c r="L12" i="6" s="1"/>
  <c r="Q12" i="6"/>
  <c r="R12" i="6" s="1"/>
  <c r="S12" i="6" s="1"/>
  <c r="T12" i="6" s="1"/>
  <c r="U12" i="6" s="1"/>
  <c r="Z12" i="6"/>
  <c r="K13" i="6"/>
  <c r="L13" i="6" s="1"/>
  <c r="Q13" i="6"/>
  <c r="R13" i="6" s="1"/>
  <c r="S13" i="6" s="1"/>
  <c r="T13" i="6" s="1"/>
  <c r="U13" i="6" s="1"/>
  <c r="Z13" i="6"/>
  <c r="K14" i="6"/>
  <c r="L14" i="6" s="1"/>
  <c r="Q14" i="6"/>
  <c r="R14" i="6" s="1"/>
  <c r="S14" i="6" s="1"/>
  <c r="T14" i="6" s="1"/>
  <c r="U14" i="6" s="1"/>
  <c r="Z14" i="6"/>
  <c r="K15" i="6"/>
  <c r="L15" i="6" s="1"/>
  <c r="Q15" i="6"/>
  <c r="R15" i="6" s="1"/>
  <c r="S15" i="6" s="1"/>
  <c r="T15" i="6" s="1"/>
  <c r="U15" i="6" s="1"/>
  <c r="Z15" i="6"/>
  <c r="K16" i="6"/>
  <c r="L16" i="6" s="1"/>
  <c r="Q16" i="6"/>
  <c r="R16" i="6" s="1"/>
  <c r="S16" i="6" s="1"/>
  <c r="T16" i="6" s="1"/>
  <c r="U16" i="6" s="1"/>
  <c r="Z16" i="6"/>
  <c r="K17" i="6"/>
  <c r="L17" i="6" s="1"/>
  <c r="Q17" i="6"/>
  <c r="R17" i="6" s="1"/>
  <c r="S17" i="6" s="1"/>
  <c r="T17" i="6" s="1"/>
  <c r="U17" i="6" s="1"/>
  <c r="Z17" i="6"/>
  <c r="K18" i="6"/>
  <c r="L18" i="6" s="1"/>
  <c r="Q18" i="6"/>
  <c r="R18" i="6" s="1"/>
  <c r="S18" i="6" s="1"/>
  <c r="T18" i="6" s="1"/>
  <c r="U18" i="6" s="1"/>
  <c r="Z18" i="6"/>
  <c r="K19" i="6"/>
  <c r="L19" i="6" s="1"/>
  <c r="Q19" i="6"/>
  <c r="R19" i="6" s="1"/>
  <c r="S19" i="6" s="1"/>
  <c r="T19" i="6" s="1"/>
  <c r="U19" i="6" s="1"/>
  <c r="V19" i="6" s="1"/>
  <c r="Z19" i="6"/>
  <c r="K20" i="6"/>
  <c r="L20" i="6" s="1"/>
  <c r="Q20" i="6"/>
  <c r="R20" i="6" s="1"/>
  <c r="S20" i="6" s="1"/>
  <c r="T20" i="6" s="1"/>
  <c r="U20" i="6" s="1"/>
  <c r="Z20" i="6"/>
  <c r="K21" i="6"/>
  <c r="L21" i="6" s="1"/>
  <c r="M21" i="6" s="1"/>
  <c r="Q21" i="6"/>
  <c r="R21" i="6" s="1"/>
  <c r="S21" i="6" s="1"/>
  <c r="T21" i="6" s="1"/>
  <c r="U21" i="6" s="1"/>
  <c r="Z21" i="6"/>
  <c r="K22" i="6"/>
  <c r="Q22" i="6"/>
  <c r="R22" i="6" s="1"/>
  <c r="S22" i="6"/>
  <c r="T22" i="6" s="1"/>
  <c r="U22" i="6" s="1"/>
  <c r="Z22" i="6"/>
  <c r="K23" i="6"/>
  <c r="L23" i="6" s="1"/>
  <c r="Q23" i="6"/>
  <c r="R23" i="6"/>
  <c r="S23" i="6" s="1"/>
  <c r="T23" i="6" s="1"/>
  <c r="U23" i="6" s="1"/>
  <c r="V23" i="6" s="1"/>
  <c r="Z23" i="6"/>
  <c r="K24" i="6"/>
  <c r="L24" i="6" s="1"/>
  <c r="Q24" i="6"/>
  <c r="R24" i="6" s="1"/>
  <c r="S24" i="6" s="1"/>
  <c r="T24" i="6" s="1"/>
  <c r="U24" i="6" s="1"/>
  <c r="Z24" i="6"/>
  <c r="K25" i="6"/>
  <c r="L25" i="6" s="1"/>
  <c r="Q25" i="6"/>
  <c r="R25" i="6" s="1"/>
  <c r="S25" i="6" s="1"/>
  <c r="T25" i="6" s="1"/>
  <c r="U25" i="6" s="1"/>
  <c r="Z25" i="6"/>
  <c r="K26" i="6"/>
  <c r="L26" i="6" s="1"/>
  <c r="Q26" i="6"/>
  <c r="R26" i="6" s="1"/>
  <c r="S26" i="6" s="1"/>
  <c r="T26" i="6" s="1"/>
  <c r="U26" i="6" s="1"/>
  <c r="Z26" i="6"/>
  <c r="K27" i="6"/>
  <c r="L27" i="6" s="1"/>
  <c r="Q27" i="6"/>
  <c r="R27" i="6" s="1"/>
  <c r="S27" i="6" s="1"/>
  <c r="T27" i="6" s="1"/>
  <c r="U27" i="6" s="1"/>
  <c r="Z27" i="6"/>
  <c r="K28" i="6"/>
  <c r="L28" i="6" s="1"/>
  <c r="Q28" i="6"/>
  <c r="R28" i="6" s="1"/>
  <c r="S28" i="6" s="1"/>
  <c r="T28" i="6" s="1"/>
  <c r="U28" i="6" s="1"/>
  <c r="Z28" i="6"/>
  <c r="K29" i="6"/>
  <c r="L29" i="6" s="1"/>
  <c r="Q29" i="6"/>
  <c r="R29" i="6" s="1"/>
  <c r="S29" i="6"/>
  <c r="T29" i="6" s="1"/>
  <c r="U29" i="6" s="1"/>
  <c r="Z29" i="6"/>
  <c r="K30" i="6"/>
  <c r="L30" i="6" s="1"/>
  <c r="N30" i="6" s="1"/>
  <c r="Q30" i="6"/>
  <c r="R30" i="6" s="1"/>
  <c r="S30" i="6" s="1"/>
  <c r="T30" i="6" s="1"/>
  <c r="U30" i="6" s="1"/>
  <c r="Z30" i="6"/>
  <c r="K31" i="6"/>
  <c r="L31" i="6" s="1"/>
  <c r="Q31" i="6"/>
  <c r="R31" i="6" s="1"/>
  <c r="S31" i="6" s="1"/>
  <c r="T31" i="6" s="1"/>
  <c r="U31" i="6" s="1"/>
  <c r="Z31" i="6"/>
  <c r="K32" i="6"/>
  <c r="L32" i="6" s="1"/>
  <c r="N32" i="6" s="1"/>
  <c r="Q32" i="6"/>
  <c r="R32" i="6" s="1"/>
  <c r="S32" i="6" s="1"/>
  <c r="T32" i="6" s="1"/>
  <c r="U32" i="6" s="1"/>
  <c r="Z32" i="6"/>
  <c r="K33" i="6"/>
  <c r="L33" i="6" s="1"/>
  <c r="Q33" i="6"/>
  <c r="R33" i="6" s="1"/>
  <c r="S33" i="6" s="1"/>
  <c r="T33" i="6" s="1"/>
  <c r="U33" i="6" s="1"/>
  <c r="Z33" i="6"/>
  <c r="K34" i="6"/>
  <c r="L34" i="6" s="1"/>
  <c r="Q34" i="6"/>
  <c r="R34" i="6"/>
  <c r="S34" i="6" s="1"/>
  <c r="T34" i="6" s="1"/>
  <c r="U34" i="6" s="1"/>
  <c r="Z34" i="6"/>
  <c r="K35" i="6"/>
  <c r="L35" i="6" s="1"/>
  <c r="Q35" i="6"/>
  <c r="R35" i="6" s="1"/>
  <c r="S35" i="6" s="1"/>
  <c r="T35" i="6" s="1"/>
  <c r="U35" i="6"/>
  <c r="Z35" i="6"/>
  <c r="K36" i="6"/>
  <c r="L36" i="6" s="1"/>
  <c r="Q36" i="6"/>
  <c r="R36" i="6" s="1"/>
  <c r="S36" i="6" s="1"/>
  <c r="T36" i="6" s="1"/>
  <c r="U36" i="6" s="1"/>
  <c r="Z36" i="6"/>
  <c r="K37" i="6"/>
  <c r="L37" i="6" s="1"/>
  <c r="Q37" i="6"/>
  <c r="R37" i="6" s="1"/>
  <c r="S37" i="6" s="1"/>
  <c r="T37" i="6" s="1"/>
  <c r="U37" i="6" s="1"/>
  <c r="Z37" i="6"/>
  <c r="K38" i="6"/>
  <c r="L38" i="6" s="1"/>
  <c r="Q38" i="6"/>
  <c r="R38" i="6" s="1"/>
  <c r="S38" i="6" s="1"/>
  <c r="T38" i="6" s="1"/>
  <c r="U38" i="6" s="1"/>
  <c r="Z38" i="6"/>
  <c r="K39" i="6"/>
  <c r="L39" i="6" s="1"/>
  <c r="Q39" i="6"/>
  <c r="R39" i="6" s="1"/>
  <c r="S39" i="6" s="1"/>
  <c r="T39" i="6" s="1"/>
  <c r="U39" i="6" s="1"/>
  <c r="Z39" i="6"/>
  <c r="K40" i="6"/>
  <c r="L40" i="6" s="1"/>
  <c r="Q40" i="6"/>
  <c r="R40" i="6" s="1"/>
  <c r="S40" i="6" s="1"/>
  <c r="T40" i="6" s="1"/>
  <c r="U40" i="6" s="1"/>
  <c r="Z40" i="6"/>
  <c r="K41" i="6"/>
  <c r="L41" i="6" s="1"/>
  <c r="Q41" i="6"/>
  <c r="R41" i="6" s="1"/>
  <c r="S41" i="6" s="1"/>
  <c r="T41" i="6" s="1"/>
  <c r="U41" i="6" s="1"/>
  <c r="Z41" i="6"/>
  <c r="K42" i="6"/>
  <c r="Q42" i="6"/>
  <c r="R42" i="6" s="1"/>
  <c r="S42" i="6" s="1"/>
  <c r="T42" i="6" s="1"/>
  <c r="U42" i="6" s="1"/>
  <c r="W42" i="6" s="1"/>
  <c r="Z42" i="6"/>
  <c r="K43" i="6"/>
  <c r="L43" i="6" s="1"/>
  <c r="Q43" i="6"/>
  <c r="R43" i="6" s="1"/>
  <c r="S43" i="6" s="1"/>
  <c r="T43" i="6" s="1"/>
  <c r="U43" i="6" s="1"/>
  <c r="V43" i="6" s="1"/>
  <c r="Z43" i="6"/>
  <c r="K44" i="6"/>
  <c r="L44" i="6" s="1"/>
  <c r="Q44" i="6"/>
  <c r="R44" i="6"/>
  <c r="S44" i="6" s="1"/>
  <c r="T44" i="6" s="1"/>
  <c r="U44" i="6" s="1"/>
  <c r="Z44" i="6"/>
  <c r="K45" i="6"/>
  <c r="L45" i="6" s="1"/>
  <c r="N45" i="6" s="1"/>
  <c r="Q45" i="6"/>
  <c r="R45" i="6" s="1"/>
  <c r="S45" i="6"/>
  <c r="T45" i="6" s="1"/>
  <c r="U45" i="6" s="1"/>
  <c r="Z45" i="6"/>
  <c r="K46" i="6"/>
  <c r="L46" i="6" s="1"/>
  <c r="Q46" i="6"/>
  <c r="R46" i="6"/>
  <c r="S46" i="6" s="1"/>
  <c r="T46" i="6" s="1"/>
  <c r="U46" i="6" s="1"/>
  <c r="Z46" i="6"/>
  <c r="K47" i="6"/>
  <c r="L47" i="6" s="1"/>
  <c r="Q47" i="6"/>
  <c r="R47" i="6"/>
  <c r="S47" i="6" s="1"/>
  <c r="T47" i="6" s="1"/>
  <c r="U47" i="6" s="1"/>
  <c r="Z47" i="6"/>
  <c r="K48" i="6"/>
  <c r="L48" i="6" s="1"/>
  <c r="Q48" i="6"/>
  <c r="R48" i="6" s="1"/>
  <c r="S48" i="6" s="1"/>
  <c r="T48" i="6" s="1"/>
  <c r="U48" i="6" s="1"/>
  <c r="V48" i="6" s="1"/>
  <c r="Z48" i="6"/>
  <c r="K49" i="6"/>
  <c r="L49" i="6" s="1"/>
  <c r="Q49" i="6"/>
  <c r="R49" i="6" s="1"/>
  <c r="S49" i="6" s="1"/>
  <c r="T49" i="6" s="1"/>
  <c r="U49" i="6" s="1"/>
  <c r="Z49" i="6"/>
  <c r="K50" i="6"/>
  <c r="L50" i="6" s="1"/>
  <c r="Q50" i="6"/>
  <c r="R50" i="6" s="1"/>
  <c r="S50" i="6" s="1"/>
  <c r="T50" i="6" s="1"/>
  <c r="U50" i="6" s="1"/>
  <c r="W50" i="6" s="1"/>
  <c r="Z50" i="6"/>
  <c r="K51" i="6"/>
  <c r="L51" i="6" s="1"/>
  <c r="Q51" i="6"/>
  <c r="R51" i="6" s="1"/>
  <c r="S51" i="6" s="1"/>
  <c r="T51" i="6" s="1"/>
  <c r="U51" i="6" s="1"/>
  <c r="V51" i="6"/>
  <c r="Z51" i="6"/>
  <c r="K52" i="6"/>
  <c r="L52" i="6" s="1"/>
  <c r="M52" i="6" s="1"/>
  <c r="Q52" i="6"/>
  <c r="R52" i="6"/>
  <c r="S52" i="6" s="1"/>
  <c r="T52" i="6"/>
  <c r="U52" i="6" s="1"/>
  <c r="Z52" i="6"/>
  <c r="K53" i="6"/>
  <c r="L53" i="6" s="1"/>
  <c r="N53" i="6" s="1"/>
  <c r="Q53" i="6"/>
  <c r="R53" i="6" s="1"/>
  <c r="S53" i="6" s="1"/>
  <c r="T53" i="6" s="1"/>
  <c r="U53" i="6" s="1"/>
  <c r="Z53" i="6"/>
  <c r="K54" i="6"/>
  <c r="L54" i="6" s="1"/>
  <c r="Q54" i="6"/>
  <c r="R54" i="6" s="1"/>
  <c r="S54" i="6" s="1"/>
  <c r="T54" i="6" s="1"/>
  <c r="U54" i="6" s="1"/>
  <c r="V54" i="6" s="1"/>
  <c r="Z54" i="6"/>
  <c r="K55" i="6"/>
  <c r="L55" i="6" s="1"/>
  <c r="Q55" i="6"/>
  <c r="R55" i="6" s="1"/>
  <c r="S55" i="6" s="1"/>
  <c r="T55" i="6" s="1"/>
  <c r="U55" i="6" s="1"/>
  <c r="Z55" i="6"/>
  <c r="K56" i="6"/>
  <c r="L56" i="6" s="1"/>
  <c r="Q56" i="6"/>
  <c r="R56" i="6" s="1"/>
  <c r="S56" i="6" s="1"/>
  <c r="T56" i="6"/>
  <c r="U56" i="6" s="1"/>
  <c r="Z56" i="6"/>
  <c r="K57" i="6"/>
  <c r="L57" i="6" s="1"/>
  <c r="Q57" i="6"/>
  <c r="R57" i="6"/>
  <c r="S57" i="6" s="1"/>
  <c r="T57" i="6" s="1"/>
  <c r="U57" i="6" s="1"/>
  <c r="W57" i="6" s="1"/>
  <c r="Z57" i="6"/>
  <c r="K58" i="6"/>
  <c r="L58" i="6" s="1"/>
  <c r="Q58" i="6"/>
  <c r="R58" i="6" s="1"/>
  <c r="S58" i="6" s="1"/>
  <c r="T58" i="6" s="1"/>
  <c r="U58" i="6" s="1"/>
  <c r="Z58" i="6"/>
  <c r="K59" i="6"/>
  <c r="L59" i="6" s="1"/>
  <c r="Q59" i="6"/>
  <c r="R59" i="6" s="1"/>
  <c r="S59" i="6" s="1"/>
  <c r="T59" i="6" s="1"/>
  <c r="U59" i="6" s="1"/>
  <c r="Z59" i="6"/>
  <c r="K60" i="6"/>
  <c r="L60" i="6" s="1"/>
  <c r="N60" i="6" s="1"/>
  <c r="Q60" i="6"/>
  <c r="R60" i="6"/>
  <c r="S60" i="6" s="1"/>
  <c r="T60" i="6" s="1"/>
  <c r="U60" i="6" s="1"/>
  <c r="V60" i="6" s="1"/>
  <c r="Z60" i="6"/>
  <c r="K61" i="6"/>
  <c r="L61" i="6" s="1"/>
  <c r="Q61" i="6"/>
  <c r="R61" i="6" s="1"/>
  <c r="S61" i="6"/>
  <c r="T61" i="6" s="1"/>
  <c r="U61" i="6" s="1"/>
  <c r="Z61" i="6"/>
  <c r="K62" i="6"/>
  <c r="L62" i="6" s="1"/>
  <c r="N62" i="6" s="1"/>
  <c r="Q62" i="6"/>
  <c r="R62" i="6" s="1"/>
  <c r="S62" i="6" s="1"/>
  <c r="T62" i="6" s="1"/>
  <c r="U62" i="6" s="1"/>
  <c r="V62" i="6" s="1"/>
  <c r="Z62" i="6"/>
  <c r="K63" i="6"/>
  <c r="L63" i="6" s="1"/>
  <c r="Q63" i="6"/>
  <c r="R63" i="6" s="1"/>
  <c r="S63" i="6"/>
  <c r="T63" i="6" s="1"/>
  <c r="U63" i="6" s="1"/>
  <c r="Z63" i="6"/>
  <c r="K64" i="6"/>
  <c r="Q64" i="6"/>
  <c r="R64" i="6" s="1"/>
  <c r="S64" i="6" s="1"/>
  <c r="T64" i="6" s="1"/>
  <c r="U64" i="6" s="1"/>
  <c r="V64" i="6" s="1"/>
  <c r="Z64" i="6"/>
  <c r="K65" i="6"/>
  <c r="L65" i="6" s="1"/>
  <c r="Q65" i="6"/>
  <c r="R65" i="6" s="1"/>
  <c r="S65" i="6" s="1"/>
  <c r="T65" i="6" s="1"/>
  <c r="U65" i="6" s="1"/>
  <c r="Z65" i="6"/>
  <c r="K66" i="6"/>
  <c r="L66" i="6" s="1"/>
  <c r="Q66" i="6"/>
  <c r="R66" i="6" s="1"/>
  <c r="S66" i="6" s="1"/>
  <c r="T66" i="6" s="1"/>
  <c r="U66" i="6" s="1"/>
  <c r="V66" i="6" s="1"/>
  <c r="Z66" i="6"/>
  <c r="K67" i="6"/>
  <c r="L67" i="6" s="1"/>
  <c r="Q67" i="6"/>
  <c r="R67" i="6" s="1"/>
  <c r="S67" i="6" s="1"/>
  <c r="T67" i="6" s="1"/>
  <c r="U67" i="6" s="1"/>
  <c r="Z67" i="6"/>
  <c r="K68" i="6"/>
  <c r="L68" i="6" s="1"/>
  <c r="N68" i="6" s="1"/>
  <c r="Q68" i="6"/>
  <c r="R68" i="6" s="1"/>
  <c r="S68" i="6" s="1"/>
  <c r="T68" i="6" s="1"/>
  <c r="U68" i="6" s="1"/>
  <c r="V68" i="6" s="1"/>
  <c r="Z68" i="6"/>
  <c r="K69" i="6"/>
  <c r="L69" i="6" s="1"/>
  <c r="Q69" i="6"/>
  <c r="R69" i="6" s="1"/>
  <c r="S69" i="6" s="1"/>
  <c r="T69" i="6" s="1"/>
  <c r="U69" i="6" s="1"/>
  <c r="Z69" i="6"/>
  <c r="K70" i="6"/>
  <c r="L70" i="6" s="1"/>
  <c r="Q70" i="6"/>
  <c r="R70" i="6" s="1"/>
  <c r="S70" i="6" s="1"/>
  <c r="T70" i="6" s="1"/>
  <c r="U70" i="6" s="1"/>
  <c r="V70" i="6" s="1"/>
  <c r="Z70" i="6"/>
  <c r="K71" i="6"/>
  <c r="L71" i="6" s="1"/>
  <c r="Q71" i="6"/>
  <c r="R71" i="6" s="1"/>
  <c r="S71" i="6" s="1"/>
  <c r="T71" i="6" s="1"/>
  <c r="U71" i="6" s="1"/>
  <c r="Z71" i="6"/>
  <c r="K72" i="6"/>
  <c r="L72" i="6" s="1"/>
  <c r="N72" i="6" s="1"/>
  <c r="Q72" i="6"/>
  <c r="R72" i="6" s="1"/>
  <c r="S72" i="6" s="1"/>
  <c r="T72" i="6" s="1"/>
  <c r="U72" i="6" s="1"/>
  <c r="V72" i="6" s="1"/>
  <c r="Z72" i="6"/>
  <c r="K73" i="6"/>
  <c r="L73" i="6" s="1"/>
  <c r="Q73" i="6"/>
  <c r="R73" i="6" s="1"/>
  <c r="S73" i="6" s="1"/>
  <c r="T73" i="6" s="1"/>
  <c r="U73" i="6" s="1"/>
  <c r="Z73" i="6"/>
  <c r="K74" i="6"/>
  <c r="Q74" i="6"/>
  <c r="R74" i="6" s="1"/>
  <c r="S74" i="6" s="1"/>
  <c r="T74" i="6" s="1"/>
  <c r="U74" i="6" s="1"/>
  <c r="V74" i="6" s="1"/>
  <c r="Z74" i="6"/>
  <c r="K75" i="6"/>
  <c r="L75" i="6" s="1"/>
  <c r="Q75" i="6"/>
  <c r="R75" i="6" s="1"/>
  <c r="S75" i="6" s="1"/>
  <c r="T75" i="6" s="1"/>
  <c r="U75" i="6" s="1"/>
  <c r="Z75" i="6"/>
  <c r="K76" i="6"/>
  <c r="L76" i="6" s="1"/>
  <c r="Q76" i="6"/>
  <c r="R76" i="6" s="1"/>
  <c r="S76" i="6" s="1"/>
  <c r="T76" i="6" s="1"/>
  <c r="U76" i="6" s="1"/>
  <c r="V76" i="6" s="1"/>
  <c r="Z76" i="6"/>
  <c r="K77" i="6"/>
  <c r="L77" i="6" s="1"/>
  <c r="Q77" i="6"/>
  <c r="R77" i="6" s="1"/>
  <c r="S77" i="6" s="1"/>
  <c r="T77" i="6" s="1"/>
  <c r="U77" i="6" s="1"/>
  <c r="Z77" i="6"/>
  <c r="K78" i="6"/>
  <c r="L78" i="6" s="1"/>
  <c r="Q78" i="6"/>
  <c r="R78" i="6" s="1"/>
  <c r="S78" i="6" s="1"/>
  <c r="T78" i="6" s="1"/>
  <c r="U78" i="6" s="1"/>
  <c r="V78" i="6" s="1"/>
  <c r="Z78" i="6"/>
  <c r="K79" i="6"/>
  <c r="L79" i="6" s="1"/>
  <c r="Q79" i="6"/>
  <c r="R79" i="6" s="1"/>
  <c r="S79" i="6" s="1"/>
  <c r="T79" i="6" s="1"/>
  <c r="U79" i="6" s="1"/>
  <c r="Z79" i="6"/>
  <c r="K80" i="6"/>
  <c r="L80" i="6" s="1"/>
  <c r="N80" i="6" s="1"/>
  <c r="Q80" i="6"/>
  <c r="R80" i="6" s="1"/>
  <c r="S80" i="6" s="1"/>
  <c r="T80" i="6" s="1"/>
  <c r="U80" i="6" s="1"/>
  <c r="V80" i="6" s="1"/>
  <c r="Z80" i="6"/>
  <c r="K81" i="6"/>
  <c r="L81" i="6" s="1"/>
  <c r="Q81" i="6"/>
  <c r="R81" i="6" s="1"/>
  <c r="S81" i="6" s="1"/>
  <c r="T81" i="6" s="1"/>
  <c r="U81" i="6" s="1"/>
  <c r="Z81" i="6"/>
  <c r="K82" i="6"/>
  <c r="L82" i="6" s="1"/>
  <c r="N82" i="6" s="1"/>
  <c r="Q82" i="6"/>
  <c r="R82" i="6" s="1"/>
  <c r="S82" i="6" s="1"/>
  <c r="T82" i="6" s="1"/>
  <c r="U82" i="6" s="1"/>
  <c r="V82" i="6" s="1"/>
  <c r="Z82" i="6"/>
  <c r="K83" i="6"/>
  <c r="L83" i="6" s="1"/>
  <c r="Q83" i="6"/>
  <c r="R83" i="6" s="1"/>
  <c r="S83" i="6" s="1"/>
  <c r="T83" i="6" s="1"/>
  <c r="U83" i="6" s="1"/>
  <c r="Z83" i="6"/>
  <c r="K84" i="6"/>
  <c r="Q84" i="6"/>
  <c r="R84" i="6" s="1"/>
  <c r="S84" i="6" s="1"/>
  <c r="T84" i="6" s="1"/>
  <c r="U84" i="6" s="1"/>
  <c r="V84" i="6" s="1"/>
  <c r="Z84" i="6"/>
  <c r="K85" i="6"/>
  <c r="L85" i="6" s="1"/>
  <c r="Q85" i="6"/>
  <c r="R85" i="6" s="1"/>
  <c r="S85" i="6" s="1"/>
  <c r="T85" i="6" s="1"/>
  <c r="U85" i="6" s="1"/>
  <c r="Z85" i="6"/>
  <c r="K86" i="6"/>
  <c r="L86" i="6" s="1"/>
  <c r="N86" i="6" s="1"/>
  <c r="Q86" i="6"/>
  <c r="R86" i="6" s="1"/>
  <c r="S86" i="6" s="1"/>
  <c r="T86" i="6" s="1"/>
  <c r="U86" i="6" s="1"/>
  <c r="V86" i="6" s="1"/>
  <c r="Z86" i="6"/>
  <c r="K87" i="6"/>
  <c r="L87" i="6" s="1"/>
  <c r="Q87" i="6"/>
  <c r="R87" i="6" s="1"/>
  <c r="S87" i="6" s="1"/>
  <c r="T87" i="6" s="1"/>
  <c r="U87" i="6" s="1"/>
  <c r="Z87" i="6"/>
  <c r="K88" i="6"/>
  <c r="Q88" i="6"/>
  <c r="R88" i="6" s="1"/>
  <c r="S88" i="6" s="1"/>
  <c r="T88" i="6" s="1"/>
  <c r="U88" i="6" s="1"/>
  <c r="V88" i="6" s="1"/>
  <c r="Z88" i="6"/>
  <c r="K89" i="6"/>
  <c r="L89" i="6" s="1"/>
  <c r="Q89" i="6"/>
  <c r="R89" i="6" s="1"/>
  <c r="S89" i="6" s="1"/>
  <c r="T89" i="6" s="1"/>
  <c r="U89" i="6" s="1"/>
  <c r="Z89" i="6"/>
  <c r="K90" i="6"/>
  <c r="Q90" i="6"/>
  <c r="R90" i="6" s="1"/>
  <c r="S90" i="6" s="1"/>
  <c r="T90" i="6" s="1"/>
  <c r="U90" i="6" s="1"/>
  <c r="Z90" i="6"/>
  <c r="K91" i="6"/>
  <c r="L91" i="6" s="1"/>
  <c r="Q91" i="6"/>
  <c r="R91" i="6" s="1"/>
  <c r="S91" i="6" s="1"/>
  <c r="T91" i="6" s="1"/>
  <c r="U91" i="6" s="1"/>
  <c r="V91" i="6" s="1"/>
  <c r="Z91" i="6"/>
  <c r="K92" i="6"/>
  <c r="Q92" i="6"/>
  <c r="R92" i="6" s="1"/>
  <c r="S92" i="6" s="1"/>
  <c r="T92" i="6" s="1"/>
  <c r="U92" i="6" s="1"/>
  <c r="Z92" i="6"/>
  <c r="K93" i="6"/>
  <c r="L93" i="6" s="1"/>
  <c r="Q93" i="6"/>
  <c r="R93" i="6" s="1"/>
  <c r="S93" i="6" s="1"/>
  <c r="T93" i="6" s="1"/>
  <c r="U93" i="6" s="1"/>
  <c r="Z93" i="6"/>
  <c r="K94" i="6"/>
  <c r="L94" i="6" s="1"/>
  <c r="Q94" i="6"/>
  <c r="R94" i="6" s="1"/>
  <c r="S94" i="6" s="1"/>
  <c r="T94" i="6" s="1"/>
  <c r="U94" i="6" s="1"/>
  <c r="Z94" i="6"/>
  <c r="K95" i="6"/>
  <c r="L95" i="6" s="1"/>
  <c r="Q95" i="6"/>
  <c r="R95" i="6" s="1"/>
  <c r="S95" i="6" s="1"/>
  <c r="T95" i="6" s="1"/>
  <c r="U95" i="6" s="1"/>
  <c r="Z95" i="6"/>
  <c r="K96" i="6"/>
  <c r="Q96" i="6"/>
  <c r="R96" i="6" s="1"/>
  <c r="S96" i="6" s="1"/>
  <c r="T96" i="6" s="1"/>
  <c r="U96" i="6" s="1"/>
  <c r="Z96" i="6"/>
  <c r="K97" i="6"/>
  <c r="L97" i="6" s="1"/>
  <c r="Q97" i="6"/>
  <c r="R97" i="6" s="1"/>
  <c r="S97" i="6" s="1"/>
  <c r="T97" i="6" s="1"/>
  <c r="U97" i="6" s="1"/>
  <c r="Z97" i="6"/>
  <c r="K98" i="6"/>
  <c r="L98" i="6" s="1"/>
  <c r="Q98" i="6"/>
  <c r="R98" i="6" s="1"/>
  <c r="S98" i="6" s="1"/>
  <c r="T98" i="6" s="1"/>
  <c r="U98" i="6" s="1"/>
  <c r="Z98" i="6"/>
  <c r="K99" i="6"/>
  <c r="L99" i="6" s="1"/>
  <c r="Q99" i="6"/>
  <c r="R99" i="6" s="1"/>
  <c r="S99" i="6" s="1"/>
  <c r="T99" i="6" s="1"/>
  <c r="U99" i="6" s="1"/>
  <c r="V99" i="6" s="1"/>
  <c r="Z99" i="6"/>
  <c r="K100" i="6"/>
  <c r="Q100" i="6"/>
  <c r="R100" i="6" s="1"/>
  <c r="S100" i="6" s="1"/>
  <c r="T100" i="6" s="1"/>
  <c r="U100" i="6" s="1"/>
  <c r="Z100" i="6"/>
  <c r="K101" i="6"/>
  <c r="L101" i="6" s="1"/>
  <c r="Q101" i="6"/>
  <c r="R101" i="6"/>
  <c r="S101" i="6" s="1"/>
  <c r="T101" i="6" s="1"/>
  <c r="U101" i="6"/>
  <c r="V101" i="6" s="1"/>
  <c r="Z101" i="6"/>
  <c r="K102" i="6"/>
  <c r="L102" i="6" s="1"/>
  <c r="Q102" i="6"/>
  <c r="R102" i="6" s="1"/>
  <c r="S102" i="6" s="1"/>
  <c r="T102" i="6" s="1"/>
  <c r="U102" i="6" s="1"/>
  <c r="Z102" i="6"/>
  <c r="K103" i="6"/>
  <c r="L103" i="6" s="1"/>
  <c r="Q103" i="6"/>
  <c r="R103" i="6"/>
  <c r="S103" i="6" s="1"/>
  <c r="T103" i="6" s="1"/>
  <c r="U103" i="6" s="1"/>
  <c r="Z103" i="6"/>
  <c r="K104" i="6"/>
  <c r="Q104" i="6"/>
  <c r="R104" i="6" s="1"/>
  <c r="S104" i="6" s="1"/>
  <c r="T104" i="6" s="1"/>
  <c r="U104" i="6" s="1"/>
  <c r="Z104" i="6"/>
  <c r="K105" i="6"/>
  <c r="L105" i="6" s="1"/>
  <c r="Q105" i="6"/>
  <c r="R105" i="6"/>
  <c r="S105" i="6" s="1"/>
  <c r="T105" i="6" s="1"/>
  <c r="U105" i="6" s="1"/>
  <c r="Z105" i="6"/>
  <c r="K106" i="6"/>
  <c r="Q106" i="6"/>
  <c r="R106" i="6" s="1"/>
  <c r="S106" i="6" s="1"/>
  <c r="T106" i="6" s="1"/>
  <c r="U106" i="6" s="1"/>
  <c r="Z106" i="6"/>
  <c r="K107" i="6"/>
  <c r="L107" i="6" s="1"/>
  <c r="Q107" i="6"/>
  <c r="R107" i="6"/>
  <c r="S107" i="6" s="1"/>
  <c r="T107" i="6" s="1"/>
  <c r="U107" i="6" s="1"/>
  <c r="Z107" i="6"/>
  <c r="K108" i="6"/>
  <c r="L108" i="6" s="1"/>
  <c r="N108" i="6" s="1"/>
  <c r="Q108" i="6"/>
  <c r="R108" i="6"/>
  <c r="S108" i="6" s="1"/>
  <c r="T108" i="6" s="1"/>
  <c r="U108" i="6" s="1"/>
  <c r="Z108" i="6"/>
  <c r="K109" i="6"/>
  <c r="L109" i="6" s="1"/>
  <c r="M109" i="6" s="1"/>
  <c r="Q109" i="6"/>
  <c r="R109" i="6"/>
  <c r="S109" i="6" s="1"/>
  <c r="T109" i="6" s="1"/>
  <c r="U109" i="6"/>
  <c r="V109" i="6" s="1"/>
  <c r="Z109" i="6"/>
  <c r="K110" i="6"/>
  <c r="L110" i="6" s="1"/>
  <c r="Q110" i="6"/>
  <c r="R110" i="6" s="1"/>
  <c r="S110" i="6" s="1"/>
  <c r="T110" i="6"/>
  <c r="U110" i="6" s="1"/>
  <c r="Z110" i="6"/>
  <c r="K111" i="6"/>
  <c r="L111" i="6" s="1"/>
  <c r="Q111" i="6"/>
  <c r="R111" i="6"/>
  <c r="S111" i="6" s="1"/>
  <c r="T111" i="6" s="1"/>
  <c r="U111" i="6" s="1"/>
  <c r="Z111" i="6"/>
  <c r="K112" i="6"/>
  <c r="Q112" i="6"/>
  <c r="R112" i="6"/>
  <c r="S112" i="6" s="1"/>
  <c r="T112" i="6" s="1"/>
  <c r="U112" i="6" s="1"/>
  <c r="Z112" i="6"/>
  <c r="K113" i="6"/>
  <c r="L113" i="6" s="1"/>
  <c r="Q113" i="6"/>
  <c r="R113" i="6" s="1"/>
  <c r="S113" i="6" s="1"/>
  <c r="T113" i="6" s="1"/>
  <c r="U113" i="6" s="1"/>
  <c r="Z113" i="6"/>
  <c r="K114" i="6"/>
  <c r="L114" i="6" s="1"/>
  <c r="Q114" i="6"/>
  <c r="R114" i="6" s="1"/>
  <c r="S114" i="6" s="1"/>
  <c r="T114" i="6" s="1"/>
  <c r="U114" i="6" s="1"/>
  <c r="Z114" i="6"/>
  <c r="K115" i="6"/>
  <c r="L115" i="6" s="1"/>
  <c r="Q115" i="6"/>
  <c r="R115" i="6" s="1"/>
  <c r="S115" i="6" s="1"/>
  <c r="T115" i="6" s="1"/>
  <c r="U115" i="6" s="1"/>
  <c r="Z115" i="6"/>
  <c r="K116" i="6"/>
  <c r="Q116" i="6"/>
  <c r="R116" i="6" s="1"/>
  <c r="S116" i="6" s="1"/>
  <c r="T116" i="6" s="1"/>
  <c r="U116" i="6" s="1"/>
  <c r="Z116" i="6"/>
  <c r="K117" i="6"/>
  <c r="L117" i="6" s="1"/>
  <c r="Q117" i="6"/>
  <c r="R117" i="6" s="1"/>
  <c r="S117" i="6" s="1"/>
  <c r="T117" i="6" s="1"/>
  <c r="U117" i="6" s="1"/>
  <c r="V117" i="6" s="1"/>
  <c r="Z117" i="6"/>
  <c r="K118" i="6"/>
  <c r="L118" i="6" s="1"/>
  <c r="Q118" i="6"/>
  <c r="R118" i="6" s="1"/>
  <c r="S118" i="6" s="1"/>
  <c r="T118" i="6" s="1"/>
  <c r="U118" i="6" s="1"/>
  <c r="Z118" i="6"/>
  <c r="K119" i="6"/>
  <c r="L119" i="6" s="1"/>
  <c r="Q119" i="6"/>
  <c r="R119" i="6" s="1"/>
  <c r="S119" i="6" s="1"/>
  <c r="T119" i="6" s="1"/>
  <c r="U119" i="6" s="1"/>
  <c r="Z119" i="6"/>
  <c r="K120" i="6"/>
  <c r="Q120" i="6"/>
  <c r="R120" i="6" s="1"/>
  <c r="S120" i="6" s="1"/>
  <c r="T120" i="6" s="1"/>
  <c r="U120" i="6" s="1"/>
  <c r="V120" i="6" s="1"/>
  <c r="Z120" i="6"/>
  <c r="K121" i="6"/>
  <c r="L121" i="6" s="1"/>
  <c r="Q121" i="6"/>
  <c r="R121" i="6" s="1"/>
  <c r="S121" i="6" s="1"/>
  <c r="T121" i="6" s="1"/>
  <c r="U121" i="6" s="1"/>
  <c r="Z121" i="6"/>
  <c r="K122" i="6"/>
  <c r="L122" i="6" s="1"/>
  <c r="M122" i="6" s="1"/>
  <c r="Q122" i="6"/>
  <c r="R122" i="6" s="1"/>
  <c r="S122" i="6" s="1"/>
  <c r="T122" i="6" s="1"/>
  <c r="U122" i="6" s="1"/>
  <c r="Z122" i="6"/>
  <c r="K123" i="6"/>
  <c r="L123" i="6" s="1"/>
  <c r="Q123" i="6"/>
  <c r="R123" i="6" s="1"/>
  <c r="S123" i="6" s="1"/>
  <c r="T123" i="6" s="1"/>
  <c r="U123" i="6" s="1"/>
  <c r="Z123" i="6"/>
  <c r="K124" i="6"/>
  <c r="Q124" i="6"/>
  <c r="R124" i="6" s="1"/>
  <c r="S124" i="6" s="1"/>
  <c r="T124" i="6" s="1"/>
  <c r="U124" i="6" s="1"/>
  <c r="Z124" i="6"/>
  <c r="K125" i="6"/>
  <c r="L125" i="6" s="1"/>
  <c r="Q125" i="6"/>
  <c r="R125" i="6" s="1"/>
  <c r="S125" i="6" s="1"/>
  <c r="T125" i="6" s="1"/>
  <c r="U125" i="6" s="1"/>
  <c r="Z125" i="6"/>
  <c r="K126" i="6"/>
  <c r="Q126" i="6"/>
  <c r="R126" i="6" s="1"/>
  <c r="S126" i="6"/>
  <c r="T126" i="6" s="1"/>
  <c r="U126" i="6" s="1"/>
  <c r="Z126" i="6"/>
  <c r="K127" i="6"/>
  <c r="L127" i="6" s="1"/>
  <c r="Q127" i="6"/>
  <c r="R127" i="6" s="1"/>
  <c r="S127" i="6" s="1"/>
  <c r="T127" i="6" s="1"/>
  <c r="U127" i="6" s="1"/>
  <c r="W127" i="6" s="1"/>
  <c r="Z127" i="6"/>
  <c r="K128" i="6"/>
  <c r="L128" i="6" s="1"/>
  <c r="Q128" i="6"/>
  <c r="R128" i="6" s="1"/>
  <c r="S128" i="6" s="1"/>
  <c r="T128" i="6" s="1"/>
  <c r="U128" i="6" s="1"/>
  <c r="V128" i="6" s="1"/>
  <c r="Z128" i="6"/>
  <c r="K129" i="6"/>
  <c r="L129" i="6" s="1"/>
  <c r="M129" i="6" s="1"/>
  <c r="Q129" i="6"/>
  <c r="R129" i="6" s="1"/>
  <c r="S129" i="6" s="1"/>
  <c r="T129" i="6" s="1"/>
  <c r="U129" i="6" s="1"/>
  <c r="Z129" i="6"/>
  <c r="K130" i="6"/>
  <c r="Q130" i="6"/>
  <c r="R130" i="6" s="1"/>
  <c r="S130" i="6"/>
  <c r="T130" i="6" s="1"/>
  <c r="U130" i="6" s="1"/>
  <c r="Z130" i="6"/>
  <c r="K131" i="6"/>
  <c r="L131" i="6" s="1"/>
  <c r="Q131" i="6"/>
  <c r="R131" i="6"/>
  <c r="S131" i="6" s="1"/>
  <c r="T131" i="6" s="1"/>
  <c r="U131" i="6" s="1"/>
  <c r="Z131" i="6"/>
  <c r="K132" i="6"/>
  <c r="L132" i="6" s="1"/>
  <c r="Q132" i="6"/>
  <c r="R132" i="6"/>
  <c r="S132" i="6" s="1"/>
  <c r="T132" i="6" s="1"/>
  <c r="U132" i="6" s="1"/>
  <c r="Z132" i="6"/>
  <c r="K133" i="6"/>
  <c r="L133" i="6" s="1"/>
  <c r="M133" i="6" s="1"/>
  <c r="Q133" i="6"/>
  <c r="R133" i="6"/>
  <c r="S133" i="6" s="1"/>
  <c r="T133" i="6" s="1"/>
  <c r="U133" i="6" s="1"/>
  <c r="W133" i="6" s="1"/>
  <c r="V133" i="6"/>
  <c r="Z133" i="6"/>
  <c r="K134" i="6"/>
  <c r="L134" i="6" s="1"/>
  <c r="Q134" i="6"/>
  <c r="R134" i="6" s="1"/>
  <c r="S134" i="6" s="1"/>
  <c r="T134" i="6" s="1"/>
  <c r="U134" i="6"/>
  <c r="W134" i="6" s="1"/>
  <c r="Z134" i="6"/>
  <c r="K135" i="6"/>
  <c r="L135" i="6" s="1"/>
  <c r="M135" i="6" s="1"/>
  <c r="Q135" i="6"/>
  <c r="R135" i="6"/>
  <c r="S135" i="6" s="1"/>
  <c r="T135" i="6" s="1"/>
  <c r="U135" i="6" s="1"/>
  <c r="V135" i="6" s="1"/>
  <c r="Z135" i="6"/>
  <c r="K136" i="6"/>
  <c r="L136" i="6" s="1"/>
  <c r="Q136" i="6"/>
  <c r="R136" i="6" s="1"/>
  <c r="S136" i="6" s="1"/>
  <c r="T136" i="6" s="1"/>
  <c r="U136" i="6" s="1"/>
  <c r="V136" i="6" s="1"/>
  <c r="Z136" i="6"/>
  <c r="K137" i="6"/>
  <c r="L137" i="6" s="1"/>
  <c r="Q137" i="6"/>
  <c r="R137" i="6"/>
  <c r="S137" i="6" s="1"/>
  <c r="T137" i="6" s="1"/>
  <c r="U137" i="6" s="1"/>
  <c r="Z137" i="6"/>
  <c r="K138" i="6"/>
  <c r="L138" i="6" s="1"/>
  <c r="Q138" i="6"/>
  <c r="R138" i="6" s="1"/>
  <c r="S138" i="6"/>
  <c r="T138" i="6" s="1"/>
  <c r="U138" i="6" s="1"/>
  <c r="Z138" i="6"/>
  <c r="K139" i="6"/>
  <c r="L139" i="6" s="1"/>
  <c r="Q139" i="6"/>
  <c r="R139" i="6" s="1"/>
  <c r="S139" i="6" s="1"/>
  <c r="T139" i="6" s="1"/>
  <c r="U139" i="6" s="1"/>
  <c r="V139" i="6" s="1"/>
  <c r="Z139" i="6"/>
  <c r="K140" i="6"/>
  <c r="L140" i="6" s="1"/>
  <c r="Q140" i="6"/>
  <c r="R140" i="6" s="1"/>
  <c r="S140" i="6" s="1"/>
  <c r="T140" i="6" s="1"/>
  <c r="U140" i="6" s="1"/>
  <c r="Z140" i="6"/>
  <c r="K141" i="6"/>
  <c r="L141" i="6" s="1"/>
  <c r="M141" i="6" s="1"/>
  <c r="Q141" i="6"/>
  <c r="R141" i="6" s="1"/>
  <c r="S141" i="6" s="1"/>
  <c r="T141" i="6" s="1"/>
  <c r="U141" i="6" s="1"/>
  <c r="Z141" i="6"/>
  <c r="K142" i="6"/>
  <c r="L142" i="6" s="1"/>
  <c r="Q142" i="6"/>
  <c r="R142" i="6" s="1"/>
  <c r="S142" i="6" s="1"/>
  <c r="T142" i="6" s="1"/>
  <c r="U142" i="6" s="1"/>
  <c r="Z142" i="6"/>
  <c r="K143" i="6"/>
  <c r="L143" i="6" s="1"/>
  <c r="Q143" i="6"/>
  <c r="R143" i="6" s="1"/>
  <c r="S143" i="6" s="1"/>
  <c r="T143" i="6" s="1"/>
  <c r="U143" i="6" s="1"/>
  <c r="V143" i="6" s="1"/>
  <c r="Z143" i="6"/>
  <c r="K144" i="6"/>
  <c r="L144" i="6" s="1"/>
  <c r="M144" i="6" s="1"/>
  <c r="Q144" i="6"/>
  <c r="R144" i="6"/>
  <c r="S144" i="6" s="1"/>
  <c r="T144" i="6" s="1"/>
  <c r="U144" i="6" s="1"/>
  <c r="W144" i="6" s="1"/>
  <c r="V144" i="6"/>
  <c r="Z144" i="6"/>
  <c r="K145" i="6"/>
  <c r="L145" i="6" s="1"/>
  <c r="Q145" i="6"/>
  <c r="R145" i="6"/>
  <c r="S145" i="6" s="1"/>
  <c r="T145" i="6" s="1"/>
  <c r="U145" i="6" s="1"/>
  <c r="Z145" i="6"/>
  <c r="K146" i="6"/>
  <c r="L146" i="6" s="1"/>
  <c r="Q146" i="6"/>
  <c r="R146" i="6" s="1"/>
  <c r="S146" i="6" s="1"/>
  <c r="T146" i="6" s="1"/>
  <c r="U146" i="6" s="1"/>
  <c r="Z146" i="6"/>
  <c r="K147" i="6"/>
  <c r="L147" i="6" s="1"/>
  <c r="Q147" i="6"/>
  <c r="R147" i="6"/>
  <c r="S147" i="6" s="1"/>
  <c r="T147" i="6" s="1"/>
  <c r="U147" i="6" s="1"/>
  <c r="V147" i="6" s="1"/>
  <c r="Z147" i="6"/>
  <c r="K148" i="6"/>
  <c r="Q148" i="6"/>
  <c r="R148" i="6" s="1"/>
  <c r="S148" i="6" s="1"/>
  <c r="T148" i="6" s="1"/>
  <c r="U148" i="6" s="1"/>
  <c r="Z148" i="6"/>
  <c r="K149" i="6"/>
  <c r="L149" i="6" s="1"/>
  <c r="M149" i="6" s="1"/>
  <c r="Q149" i="6"/>
  <c r="R149" i="6" s="1"/>
  <c r="S149" i="6" s="1"/>
  <c r="T149" i="6" s="1"/>
  <c r="U149" i="6" s="1"/>
  <c r="W149" i="6" s="1"/>
  <c r="Z149" i="6"/>
  <c r="K150" i="6"/>
  <c r="L150" i="6" s="1"/>
  <c r="Q150" i="6"/>
  <c r="R150" i="6" s="1"/>
  <c r="S150" i="6" s="1"/>
  <c r="T150" i="6" s="1"/>
  <c r="U150" i="6" s="1"/>
  <c r="Z150" i="6"/>
  <c r="K151" i="6"/>
  <c r="L151" i="6" s="1"/>
  <c r="Q151" i="6"/>
  <c r="R151" i="6" s="1"/>
  <c r="S151" i="6" s="1"/>
  <c r="T151" i="6" s="1"/>
  <c r="U151" i="6" s="1"/>
  <c r="Z151" i="6"/>
  <c r="K152" i="6"/>
  <c r="L152" i="6" s="1"/>
  <c r="Q152" i="6"/>
  <c r="R152" i="6" s="1"/>
  <c r="S152" i="6" s="1"/>
  <c r="T152" i="6" s="1"/>
  <c r="U152" i="6" s="1"/>
  <c r="Z152" i="6"/>
  <c r="K153" i="6"/>
  <c r="L153" i="6" s="1"/>
  <c r="Q153" i="6"/>
  <c r="R153" i="6" s="1"/>
  <c r="S153" i="6" s="1"/>
  <c r="T153" i="6" s="1"/>
  <c r="U153" i="6" s="1"/>
  <c r="Z153" i="6"/>
  <c r="K154" i="6"/>
  <c r="L154" i="6" s="1"/>
  <c r="N154" i="6" s="1"/>
  <c r="Q154" i="6"/>
  <c r="R154" i="6" s="1"/>
  <c r="S154" i="6" s="1"/>
  <c r="T154" i="6" s="1"/>
  <c r="U154" i="6" s="1"/>
  <c r="Z154" i="6"/>
  <c r="K155" i="6"/>
  <c r="L155" i="6" s="1"/>
  <c r="M155" i="6" s="1"/>
  <c r="Q155" i="6"/>
  <c r="R155" i="6" s="1"/>
  <c r="S155" i="6" s="1"/>
  <c r="T155" i="6" s="1"/>
  <c r="U155" i="6" s="1"/>
  <c r="Z155" i="6"/>
  <c r="K156" i="6"/>
  <c r="Q156" i="6"/>
  <c r="R156" i="6" s="1"/>
  <c r="S156" i="6" s="1"/>
  <c r="T156" i="6" s="1"/>
  <c r="U156" i="6" s="1"/>
  <c r="Z156" i="6"/>
  <c r="K157" i="6"/>
  <c r="L157" i="6" s="1"/>
  <c r="Q157" i="6"/>
  <c r="R157" i="6" s="1"/>
  <c r="S157" i="6" s="1"/>
  <c r="T157" i="6" s="1"/>
  <c r="U157" i="6" s="1"/>
  <c r="Z157" i="6"/>
  <c r="AS2" i="6"/>
  <c r="AR2" i="6"/>
  <c r="Z3" i="6"/>
  <c r="Q3" i="6"/>
  <c r="R3" i="6" s="1"/>
  <c r="S3" i="6" s="1"/>
  <c r="T3" i="6" s="1"/>
  <c r="U3" i="6" s="1"/>
  <c r="K3" i="6"/>
  <c r="L3" i="6" s="1"/>
  <c r="W112" i="6" l="1"/>
  <c r="V112" i="6"/>
  <c r="M146" i="6"/>
  <c r="N146" i="6"/>
  <c r="AW2" i="6"/>
  <c r="N47" i="6"/>
  <c r="M47" i="6"/>
  <c r="N36" i="6"/>
  <c r="M36" i="6"/>
  <c r="M145" i="6"/>
  <c r="N145" i="6"/>
  <c r="M137" i="6"/>
  <c r="N137" i="6"/>
  <c r="M132" i="6"/>
  <c r="N132" i="6"/>
  <c r="N140" i="6"/>
  <c r="M140" i="6"/>
  <c r="M97" i="6"/>
  <c r="N97" i="6"/>
  <c r="M96" i="6"/>
  <c r="M114" i="6"/>
  <c r="N66" i="6"/>
  <c r="N58" i="6"/>
  <c r="M38" i="6"/>
  <c r="N34" i="6"/>
  <c r="L9" i="6"/>
  <c r="M9" i="6" s="1"/>
  <c r="M25" i="6"/>
  <c r="M5" i="6"/>
  <c r="N41" i="6"/>
  <c r="M13" i="6"/>
  <c r="L156" i="6"/>
  <c r="M156" i="6" s="1"/>
  <c r="L148" i="6"/>
  <c r="L124" i="6"/>
  <c r="M124" i="6" s="1"/>
  <c r="L120" i="6"/>
  <c r="N120" i="6" s="1"/>
  <c r="L116" i="6"/>
  <c r="M116" i="6" s="1"/>
  <c r="L112" i="6"/>
  <c r="N112" i="6" s="1"/>
  <c r="L104" i="6"/>
  <c r="M104" i="6" s="1"/>
  <c r="L100" i="6"/>
  <c r="N100" i="6" s="1"/>
  <c r="L96" i="6"/>
  <c r="L92" i="6"/>
  <c r="N92" i="6" s="1"/>
  <c r="L88" i="6"/>
  <c r="N88" i="6" s="1"/>
  <c r="L84" i="6"/>
  <c r="N84" i="6" s="1"/>
  <c r="L64" i="6"/>
  <c r="N64" i="6" s="1"/>
  <c r="M37" i="6"/>
  <c r="M152" i="6"/>
  <c r="M153" i="6"/>
  <c r="M108" i="6"/>
  <c r="N76" i="6"/>
  <c r="N28" i="6"/>
  <c r="M17" i="6"/>
  <c r="N8" i="6"/>
  <c r="N4" i="6"/>
  <c r="M19" i="6"/>
  <c r="N155" i="6"/>
  <c r="M90" i="6"/>
  <c r="N78" i="6"/>
  <c r="M151" i="6"/>
  <c r="M98" i="6"/>
  <c r="N70" i="6"/>
  <c r="M23" i="6"/>
  <c r="M15" i="6"/>
  <c r="M11" i="6"/>
  <c r="M143" i="6"/>
  <c r="N143" i="6"/>
  <c r="M127" i="6"/>
  <c r="N127" i="6"/>
  <c r="N125" i="6"/>
  <c r="M125" i="6"/>
  <c r="M121" i="6"/>
  <c r="N121" i="6"/>
  <c r="N113" i="6"/>
  <c r="M113" i="6"/>
  <c r="M101" i="6"/>
  <c r="N101" i="6"/>
  <c r="M50" i="6"/>
  <c r="N50" i="6"/>
  <c r="M105" i="6"/>
  <c r="N105" i="6"/>
  <c r="M157" i="6"/>
  <c r="N157" i="6"/>
  <c r="N138" i="6"/>
  <c r="M138" i="6"/>
  <c r="M117" i="6"/>
  <c r="N117" i="6"/>
  <c r="N93" i="6"/>
  <c r="M93" i="6"/>
  <c r="M44" i="6"/>
  <c r="N44" i="6"/>
  <c r="N148" i="6"/>
  <c r="N129" i="6"/>
  <c r="N109" i="6"/>
  <c r="N96" i="6"/>
  <c r="N55" i="6"/>
  <c r="N52" i="6"/>
  <c r="N135" i="6"/>
  <c r="M130" i="6"/>
  <c r="N116" i="6"/>
  <c r="M53" i="6"/>
  <c r="M45" i="6"/>
  <c r="N42" i="6"/>
  <c r="V96" i="6"/>
  <c r="W96" i="6"/>
  <c r="V115" i="6"/>
  <c r="W115" i="6"/>
  <c r="V104" i="6"/>
  <c r="W104" i="6"/>
  <c r="V107" i="6"/>
  <c r="W107" i="6"/>
  <c r="V123" i="6"/>
  <c r="W123" i="6"/>
  <c r="W125" i="6"/>
  <c r="V125" i="6"/>
  <c r="X90" i="6"/>
  <c r="W120" i="6"/>
  <c r="W143" i="6"/>
  <c r="AV2" i="6"/>
  <c r="W99" i="6"/>
  <c r="X156" i="6"/>
  <c r="V156" i="6"/>
  <c r="W156" i="6"/>
  <c r="W157" i="6"/>
  <c r="V157" i="6"/>
  <c r="X157" i="6"/>
  <c r="W141" i="6"/>
  <c r="V141" i="6"/>
  <c r="X141" i="6"/>
  <c r="V151" i="6"/>
  <c r="W151" i="6"/>
  <c r="X151" i="6"/>
  <c r="V138" i="6"/>
  <c r="W138" i="6"/>
  <c r="X138" i="6"/>
  <c r="W155" i="6"/>
  <c r="V155" i="6"/>
  <c r="X155" i="6"/>
  <c r="N150" i="6"/>
  <c r="M150" i="6"/>
  <c r="X148" i="6"/>
  <c r="V148" i="6"/>
  <c r="W148" i="6"/>
  <c r="M147" i="6"/>
  <c r="N147" i="6"/>
  <c r="V154" i="6"/>
  <c r="X154" i="6"/>
  <c r="W154" i="6"/>
  <c r="W153" i="6"/>
  <c r="V153" i="6"/>
  <c r="Y153" i="6" s="1"/>
  <c r="X153" i="6"/>
  <c r="V142" i="6"/>
  <c r="X142" i="6"/>
  <c r="W142" i="6"/>
  <c r="W137" i="6"/>
  <c r="V137" i="6"/>
  <c r="X137" i="6"/>
  <c r="N136" i="6"/>
  <c r="X133" i="6"/>
  <c r="X130" i="6"/>
  <c r="W129" i="6"/>
  <c r="V129" i="6"/>
  <c r="X129" i="6"/>
  <c r="V126" i="6"/>
  <c r="W126" i="6"/>
  <c r="X126" i="6"/>
  <c r="X122" i="6"/>
  <c r="X116" i="6"/>
  <c r="V116" i="6"/>
  <c r="W116" i="6"/>
  <c r="M115" i="6"/>
  <c r="N115" i="6"/>
  <c r="O115" i="6"/>
  <c r="W113" i="6"/>
  <c r="X113" i="6"/>
  <c r="V113" i="6"/>
  <c r="O113" i="6"/>
  <c r="P113" i="6" s="1"/>
  <c r="V111" i="6"/>
  <c r="W111" i="6"/>
  <c r="X111" i="6"/>
  <c r="V110" i="6"/>
  <c r="W110" i="6"/>
  <c r="X110" i="6"/>
  <c r="X99" i="6"/>
  <c r="N94" i="6"/>
  <c r="M94" i="6"/>
  <c r="W93" i="6"/>
  <c r="X93" i="6"/>
  <c r="X92" i="6"/>
  <c r="V92" i="6"/>
  <c r="W92" i="6"/>
  <c r="X85" i="6"/>
  <c r="V85" i="6"/>
  <c r="W85" i="6"/>
  <c r="N83" i="6"/>
  <c r="O83" i="6"/>
  <c r="M83" i="6"/>
  <c r="X77" i="6"/>
  <c r="V77" i="6"/>
  <c r="W77" i="6"/>
  <c r="N75" i="6"/>
  <c r="M75" i="6"/>
  <c r="X69" i="6"/>
  <c r="V69" i="6"/>
  <c r="W69" i="6"/>
  <c r="N67" i="6"/>
  <c r="O67" i="6"/>
  <c r="M67" i="6"/>
  <c r="X61" i="6"/>
  <c r="V61" i="6"/>
  <c r="W61" i="6"/>
  <c r="N59" i="6"/>
  <c r="M59" i="6"/>
  <c r="O54" i="6"/>
  <c r="M54" i="6"/>
  <c r="N54" i="6"/>
  <c r="X45" i="6"/>
  <c r="V31" i="6"/>
  <c r="X31" i="6"/>
  <c r="W31" i="6"/>
  <c r="X56" i="6"/>
  <c r="M10" i="6"/>
  <c r="N10" i="6"/>
  <c r="O15" i="6"/>
  <c r="O47" i="6"/>
  <c r="P47" i="6" s="1"/>
  <c r="O57" i="6"/>
  <c r="O95" i="6"/>
  <c r="O111" i="6"/>
  <c r="X152" i="6"/>
  <c r="V150" i="6"/>
  <c r="X150" i="6"/>
  <c r="W145" i="6"/>
  <c r="V145" i="6"/>
  <c r="X145" i="6"/>
  <c r="N144" i="6"/>
  <c r="O144" i="6"/>
  <c r="W139" i="6"/>
  <c r="X139" i="6"/>
  <c r="X136" i="6"/>
  <c r="N134" i="6"/>
  <c r="M134" i="6"/>
  <c r="Y133" i="6"/>
  <c r="O133" i="6"/>
  <c r="N133" i="6"/>
  <c r="X132" i="6"/>
  <c r="V132" i="6"/>
  <c r="W132" i="6"/>
  <c r="V131" i="6"/>
  <c r="W131" i="6"/>
  <c r="X131" i="6"/>
  <c r="V130" i="6"/>
  <c r="W130" i="6"/>
  <c r="N126" i="6"/>
  <c r="M126" i="6"/>
  <c r="O126" i="6"/>
  <c r="X124" i="6"/>
  <c r="V124" i="6"/>
  <c r="W124" i="6"/>
  <c r="M123" i="6"/>
  <c r="N123" i="6"/>
  <c r="W121" i="6"/>
  <c r="X121" i="6"/>
  <c r="V121" i="6"/>
  <c r="V119" i="6"/>
  <c r="W119" i="6"/>
  <c r="X119" i="6"/>
  <c r="V118" i="6"/>
  <c r="W118" i="6"/>
  <c r="X118" i="6"/>
  <c r="X107" i="6"/>
  <c r="N102" i="6"/>
  <c r="M102" i="6"/>
  <c r="X98" i="6"/>
  <c r="N89" i="6"/>
  <c r="M89" i="6"/>
  <c r="O89" i="6"/>
  <c r="V83" i="6"/>
  <c r="X83" i="6"/>
  <c r="W83" i="6"/>
  <c r="N81" i="6"/>
  <c r="M81" i="6"/>
  <c r="V75" i="6"/>
  <c r="X75" i="6"/>
  <c r="W75" i="6"/>
  <c r="N73" i="6"/>
  <c r="M73" i="6"/>
  <c r="V67" i="6"/>
  <c r="X67" i="6"/>
  <c r="W67" i="6"/>
  <c r="N65" i="6"/>
  <c r="M65" i="6"/>
  <c r="V59" i="6"/>
  <c r="X59" i="6"/>
  <c r="W59" i="6"/>
  <c r="V146" i="6"/>
  <c r="W146" i="6"/>
  <c r="O156" i="6"/>
  <c r="W152" i="6"/>
  <c r="X149" i="6"/>
  <c r="W147" i="6"/>
  <c r="X147" i="6"/>
  <c r="X144" i="6"/>
  <c r="Y144" i="6" s="1"/>
  <c r="N142" i="6"/>
  <c r="M142" i="6"/>
  <c r="O141" i="6"/>
  <c r="N141" i="6"/>
  <c r="X140" i="6"/>
  <c r="V140" i="6"/>
  <c r="W140" i="6"/>
  <c r="M139" i="6"/>
  <c r="N139" i="6"/>
  <c r="O139" i="6"/>
  <c r="X135" i="6"/>
  <c r="V134" i="6"/>
  <c r="X134" i="6"/>
  <c r="M131" i="6"/>
  <c r="N131" i="6"/>
  <c r="X128" i="6"/>
  <c r="W128" i="6"/>
  <c r="X127" i="6"/>
  <c r="V127" i="6"/>
  <c r="X115" i="6"/>
  <c r="N110" i="6"/>
  <c r="M110" i="6"/>
  <c r="X106" i="6"/>
  <c r="X100" i="6"/>
  <c r="V100" i="6"/>
  <c r="W100" i="6"/>
  <c r="M99" i="6"/>
  <c r="N99" i="6"/>
  <c r="W97" i="6"/>
  <c r="X97" i="6"/>
  <c r="V97" i="6"/>
  <c r="V95" i="6"/>
  <c r="W95" i="6"/>
  <c r="X95" i="6"/>
  <c r="V94" i="6"/>
  <c r="W94" i="6"/>
  <c r="X94" i="6"/>
  <c r="X91" i="6"/>
  <c r="N87" i="6"/>
  <c r="M87" i="6"/>
  <c r="X81" i="6"/>
  <c r="V81" i="6"/>
  <c r="W81" i="6"/>
  <c r="N79" i="6"/>
  <c r="M79" i="6"/>
  <c r="X73" i="6"/>
  <c r="V73" i="6"/>
  <c r="W73" i="6"/>
  <c r="N71" i="6"/>
  <c r="M71" i="6"/>
  <c r="X65" i="6"/>
  <c r="V65" i="6"/>
  <c r="W65" i="6"/>
  <c r="N63" i="6"/>
  <c r="M63" i="6"/>
  <c r="M154" i="6"/>
  <c r="N153" i="6"/>
  <c r="V152" i="6"/>
  <c r="N152" i="6"/>
  <c r="O152" i="6"/>
  <c r="N151" i="6"/>
  <c r="W150" i="6"/>
  <c r="V149" i="6"/>
  <c r="O149" i="6"/>
  <c r="N149" i="6"/>
  <c r="X146" i="6"/>
  <c r="O146" i="6"/>
  <c r="P146" i="6" s="1"/>
  <c r="X143" i="6"/>
  <c r="W136" i="6"/>
  <c r="M136" i="6"/>
  <c r="W135" i="6"/>
  <c r="Y135" i="6" s="1"/>
  <c r="M128" i="6"/>
  <c r="N128" i="6"/>
  <c r="X123" i="6"/>
  <c r="Y123" i="6" s="1"/>
  <c r="N118" i="6"/>
  <c r="O118" i="6"/>
  <c r="M118" i="6"/>
  <c r="X114" i="6"/>
  <c r="X108" i="6"/>
  <c r="V108" i="6"/>
  <c r="W108" i="6"/>
  <c r="M107" i="6"/>
  <c r="N107" i="6"/>
  <c r="O107" i="6"/>
  <c r="W105" i="6"/>
  <c r="X105" i="6"/>
  <c r="V105" i="6"/>
  <c r="O105" i="6"/>
  <c r="V103" i="6"/>
  <c r="W103" i="6"/>
  <c r="X103" i="6"/>
  <c r="V102" i="6"/>
  <c r="W102" i="6"/>
  <c r="X102" i="6"/>
  <c r="V93" i="6"/>
  <c r="M91" i="6"/>
  <c r="N91" i="6"/>
  <c r="V90" i="6"/>
  <c r="W90" i="6"/>
  <c r="V87" i="6"/>
  <c r="X87" i="6"/>
  <c r="W87" i="6"/>
  <c r="N85" i="6"/>
  <c r="M85" i="6"/>
  <c r="V79" i="6"/>
  <c r="X79" i="6"/>
  <c r="W79" i="6"/>
  <c r="N77" i="6"/>
  <c r="M77" i="6"/>
  <c r="V71" i="6"/>
  <c r="X71" i="6"/>
  <c r="W71" i="6"/>
  <c r="N69" i="6"/>
  <c r="M69" i="6"/>
  <c r="V63" i="6"/>
  <c r="X63" i="6"/>
  <c r="W63" i="6"/>
  <c r="N61" i="6"/>
  <c r="M61" i="6"/>
  <c r="V49" i="6"/>
  <c r="W49" i="6"/>
  <c r="X49" i="6"/>
  <c r="V122" i="6"/>
  <c r="W122" i="6"/>
  <c r="W117" i="6"/>
  <c r="X117" i="6"/>
  <c r="V114" i="6"/>
  <c r="W114" i="6"/>
  <c r="W109" i="6"/>
  <c r="X109" i="6"/>
  <c r="V106" i="6"/>
  <c r="W106" i="6"/>
  <c r="W101" i="6"/>
  <c r="X101" i="6"/>
  <c r="V98" i="6"/>
  <c r="W98" i="6"/>
  <c r="W91" i="6"/>
  <c r="Y91" i="6" s="1"/>
  <c r="W48" i="6"/>
  <c r="X48" i="6"/>
  <c r="V46" i="6"/>
  <c r="W46" i="6"/>
  <c r="X46" i="6"/>
  <c r="V45" i="6"/>
  <c r="W45" i="6"/>
  <c r="X35" i="6"/>
  <c r="W35" i="6"/>
  <c r="V35" i="6"/>
  <c r="X34" i="6"/>
  <c r="V34" i="6"/>
  <c r="W34" i="6"/>
  <c r="M20" i="6"/>
  <c r="N20" i="6"/>
  <c r="X13" i="6"/>
  <c r="O129" i="6"/>
  <c r="N122" i="6"/>
  <c r="X120" i="6"/>
  <c r="Y120" i="6" s="1"/>
  <c r="M119" i="6"/>
  <c r="N119" i="6"/>
  <c r="N114" i="6"/>
  <c r="X112" i="6"/>
  <c r="Y112" i="6" s="1"/>
  <c r="M111" i="6"/>
  <c r="N111" i="6"/>
  <c r="Y107" i="6"/>
  <c r="N106" i="6"/>
  <c r="O106" i="6"/>
  <c r="X104" i="6"/>
  <c r="Y104" i="6" s="1"/>
  <c r="M103" i="6"/>
  <c r="N103" i="6"/>
  <c r="O101" i="6"/>
  <c r="Y99" i="6"/>
  <c r="N98" i="6"/>
  <c r="X96" i="6"/>
  <c r="Y96" i="6" s="1"/>
  <c r="M95" i="6"/>
  <c r="N95" i="6"/>
  <c r="N90" i="6"/>
  <c r="V89" i="6"/>
  <c r="W89" i="6"/>
  <c r="X89" i="6"/>
  <c r="W58" i="6"/>
  <c r="X58" i="6"/>
  <c r="V58" i="6"/>
  <c r="M56" i="6"/>
  <c r="N56" i="6"/>
  <c r="V55" i="6"/>
  <c r="W55" i="6"/>
  <c r="X55" i="6"/>
  <c r="W54" i="6"/>
  <c r="X54" i="6"/>
  <c r="X51" i="6"/>
  <c r="W51" i="6"/>
  <c r="X50" i="6"/>
  <c r="V50" i="6"/>
  <c r="Y50" i="6" s="1"/>
  <c r="V41" i="6"/>
  <c r="W41" i="6"/>
  <c r="X41" i="6"/>
  <c r="V37" i="6"/>
  <c r="W37" i="6"/>
  <c r="X37" i="6"/>
  <c r="W36" i="6"/>
  <c r="V36" i="6"/>
  <c r="X36" i="6"/>
  <c r="X125" i="6"/>
  <c r="Y125" i="6" s="1"/>
  <c r="O116" i="6"/>
  <c r="O100" i="6"/>
  <c r="W88" i="6"/>
  <c r="X88" i="6"/>
  <c r="W86" i="6"/>
  <c r="X86" i="6"/>
  <c r="W84" i="6"/>
  <c r="X84" i="6"/>
  <c r="W82" i="6"/>
  <c r="X82" i="6"/>
  <c r="W80" i="6"/>
  <c r="X80" i="6"/>
  <c r="W78" i="6"/>
  <c r="X78" i="6"/>
  <c r="W76" i="6"/>
  <c r="X76" i="6"/>
  <c r="W74" i="6"/>
  <c r="X74" i="6"/>
  <c r="W72" i="6"/>
  <c r="X72" i="6"/>
  <c r="W70" i="6"/>
  <c r="X70" i="6"/>
  <c r="W68" i="6"/>
  <c r="X68" i="6"/>
  <c r="W66" i="6"/>
  <c r="X66" i="6"/>
  <c r="W64" i="6"/>
  <c r="X64" i="6"/>
  <c r="W62" i="6"/>
  <c r="X62" i="6"/>
  <c r="W60" i="6"/>
  <c r="X60" i="6"/>
  <c r="X53" i="6"/>
  <c r="V53" i="6"/>
  <c r="W53" i="6"/>
  <c r="W44" i="6"/>
  <c r="V44" i="6"/>
  <c r="X44" i="6"/>
  <c r="M40" i="6"/>
  <c r="N40" i="6"/>
  <c r="X39" i="6"/>
  <c r="V39" i="6"/>
  <c r="W39" i="6"/>
  <c r="V38" i="6"/>
  <c r="W38" i="6"/>
  <c r="X38" i="6"/>
  <c r="M88" i="6"/>
  <c r="M86" i="6"/>
  <c r="M84" i="6"/>
  <c r="M82" i="6"/>
  <c r="M80" i="6"/>
  <c r="M78" i="6"/>
  <c r="M76" i="6"/>
  <c r="M74" i="6"/>
  <c r="M72" i="6"/>
  <c r="M70" i="6"/>
  <c r="M68" i="6"/>
  <c r="M66" i="6"/>
  <c r="M64" i="6"/>
  <c r="M62" i="6"/>
  <c r="M60" i="6"/>
  <c r="V56" i="6"/>
  <c r="W56" i="6"/>
  <c r="M51" i="6"/>
  <c r="N51" i="6"/>
  <c r="N49" i="6"/>
  <c r="M49" i="6"/>
  <c r="O48" i="6"/>
  <c r="M48" i="6"/>
  <c r="N48" i="6"/>
  <c r="X47" i="6"/>
  <c r="V47" i="6"/>
  <c r="W47" i="6"/>
  <c r="M46" i="6"/>
  <c r="N46" i="6"/>
  <c r="O46" i="6"/>
  <c r="X43" i="6"/>
  <c r="W43" i="6"/>
  <c r="X42" i="6"/>
  <c r="V42" i="6"/>
  <c r="O35" i="6"/>
  <c r="W32" i="6"/>
  <c r="V32" i="6"/>
  <c r="X32" i="6"/>
  <c r="O58" i="6"/>
  <c r="M58" i="6"/>
  <c r="X57" i="6"/>
  <c r="V57" i="6"/>
  <c r="M57" i="6"/>
  <c r="N57" i="6"/>
  <c r="W52" i="6"/>
  <c r="V52" i="6"/>
  <c r="X52" i="6"/>
  <c r="M43" i="6"/>
  <c r="N43" i="6"/>
  <c r="O43" i="6"/>
  <c r="W40" i="6"/>
  <c r="X40" i="6"/>
  <c r="V40" i="6"/>
  <c r="O39" i="6"/>
  <c r="M39" i="6"/>
  <c r="N39" i="6"/>
  <c r="X33" i="6"/>
  <c r="V33" i="6"/>
  <c r="W33" i="6"/>
  <c r="W30" i="6"/>
  <c r="V30" i="6"/>
  <c r="X30" i="6"/>
  <c r="N29" i="6"/>
  <c r="M29" i="6"/>
  <c r="O29" i="6"/>
  <c r="X27" i="6"/>
  <c r="W27" i="6"/>
  <c r="V27" i="6"/>
  <c r="X21" i="6"/>
  <c r="O41" i="6"/>
  <c r="O38" i="6"/>
  <c r="N37" i="6"/>
  <c r="O37" i="6"/>
  <c r="N33" i="6"/>
  <c r="M33" i="6"/>
  <c r="N31" i="6"/>
  <c r="M31" i="6"/>
  <c r="O31" i="6"/>
  <c r="X25" i="6"/>
  <c r="W12" i="6"/>
  <c r="X12" i="6"/>
  <c r="V12" i="6"/>
  <c r="X17" i="6"/>
  <c r="O52" i="6"/>
  <c r="P52" i="6" s="1"/>
  <c r="O44" i="6"/>
  <c r="P44" i="6" s="1"/>
  <c r="M41" i="6"/>
  <c r="N38" i="6"/>
  <c r="X29" i="6"/>
  <c r="V29" i="6"/>
  <c r="W29" i="6"/>
  <c r="W28" i="6"/>
  <c r="V28" i="6"/>
  <c r="X28" i="6"/>
  <c r="O27" i="6"/>
  <c r="V18" i="6"/>
  <c r="W18" i="6"/>
  <c r="X18" i="6"/>
  <c r="M35" i="6"/>
  <c r="N35" i="6"/>
  <c r="M34" i="6"/>
  <c r="O34" i="6"/>
  <c r="M32" i="6"/>
  <c r="O32" i="6"/>
  <c r="X15" i="6"/>
  <c r="W15" i="6"/>
  <c r="V15" i="6"/>
  <c r="O30" i="6"/>
  <c r="M30" i="6"/>
  <c r="M28" i="6"/>
  <c r="O28" i="6"/>
  <c r="V26" i="6"/>
  <c r="W26" i="6"/>
  <c r="X26" i="6"/>
  <c r="W24" i="6"/>
  <c r="X24" i="6"/>
  <c r="V24" i="6"/>
  <c r="M22" i="6"/>
  <c r="N22" i="6"/>
  <c r="O22" i="6"/>
  <c r="V21" i="6"/>
  <c r="W21" i="6"/>
  <c r="O16" i="6"/>
  <c r="M16" i="6"/>
  <c r="N16" i="6"/>
  <c r="V14" i="6"/>
  <c r="W14" i="6"/>
  <c r="X14" i="6"/>
  <c r="X11" i="6"/>
  <c r="W11" i="6"/>
  <c r="Y11" i="6" s="1"/>
  <c r="V6" i="6"/>
  <c r="W6" i="6"/>
  <c r="X6" i="6"/>
  <c r="V5" i="6"/>
  <c r="W5" i="6"/>
  <c r="X5" i="6"/>
  <c r="W4" i="6"/>
  <c r="X4" i="6"/>
  <c r="V4" i="6"/>
  <c r="O36" i="6"/>
  <c r="P36" i="6" s="1"/>
  <c r="X23" i="6"/>
  <c r="W23" i="6"/>
  <c r="Y23" i="6" s="1"/>
  <c r="W20" i="6"/>
  <c r="X20" i="6"/>
  <c r="V20" i="6"/>
  <c r="M18" i="6"/>
  <c r="N18" i="6"/>
  <c r="O18" i="6"/>
  <c r="V17" i="6"/>
  <c r="W17" i="6"/>
  <c r="O12" i="6"/>
  <c r="M12" i="6"/>
  <c r="N12" i="6"/>
  <c r="V10" i="6"/>
  <c r="W10" i="6"/>
  <c r="X10" i="6"/>
  <c r="X7" i="6"/>
  <c r="V7" i="6"/>
  <c r="Y7" i="6" s="1"/>
  <c r="M27" i="6"/>
  <c r="N27" i="6"/>
  <c r="M26" i="6"/>
  <c r="N26" i="6"/>
  <c r="O26" i="6"/>
  <c r="V25" i="6"/>
  <c r="W25" i="6"/>
  <c r="O24" i="6"/>
  <c r="M24" i="6"/>
  <c r="N24" i="6"/>
  <c r="V22" i="6"/>
  <c r="W22" i="6"/>
  <c r="X22" i="6"/>
  <c r="X19" i="6"/>
  <c r="W19" i="6"/>
  <c r="W16" i="6"/>
  <c r="X16" i="6"/>
  <c r="V16" i="6"/>
  <c r="M14" i="6"/>
  <c r="N14" i="6"/>
  <c r="O14" i="6"/>
  <c r="V13" i="6"/>
  <c r="W13" i="6"/>
  <c r="V9" i="6"/>
  <c r="W9" i="6"/>
  <c r="X9" i="6"/>
  <c r="M7" i="6"/>
  <c r="N7" i="6"/>
  <c r="O7" i="6"/>
  <c r="N23" i="6"/>
  <c r="N19" i="6"/>
  <c r="N15" i="6"/>
  <c r="P15" i="6" s="1"/>
  <c r="N11" i="6"/>
  <c r="O8" i="6"/>
  <c r="M8" i="6"/>
  <c r="N5" i="6"/>
  <c r="O5" i="6"/>
  <c r="N25" i="6"/>
  <c r="O25" i="6"/>
  <c r="N21" i="6"/>
  <c r="O21" i="6"/>
  <c r="N17" i="6"/>
  <c r="O17" i="6"/>
  <c r="N13" i="6"/>
  <c r="O13" i="6"/>
  <c r="W8" i="6"/>
  <c r="Y8" i="6" s="1"/>
  <c r="X8" i="6"/>
  <c r="M6" i="6"/>
  <c r="N6" i="6"/>
  <c r="O6" i="6"/>
  <c r="N9" i="6"/>
  <c r="O9" i="6"/>
  <c r="O4" i="6"/>
  <c r="M4" i="6"/>
  <c r="V3" i="6"/>
  <c r="X3" i="6"/>
  <c r="W3" i="6"/>
  <c r="N3" i="6"/>
  <c r="M3" i="6"/>
  <c r="O3" i="6"/>
  <c r="Y19" i="6" l="1"/>
  <c r="P100" i="6"/>
  <c r="Y36" i="6"/>
  <c r="Y37" i="6"/>
  <c r="Y128" i="6"/>
  <c r="Y31" i="6"/>
  <c r="Y62" i="6"/>
  <c r="Y66" i="6"/>
  <c r="Y70" i="6"/>
  <c r="Y74" i="6"/>
  <c r="Y78" i="6"/>
  <c r="Y82" i="6"/>
  <c r="Y86" i="6"/>
  <c r="Y48" i="6"/>
  <c r="Y110" i="6"/>
  <c r="O148" i="6"/>
  <c r="M100" i="6"/>
  <c r="N104" i="6"/>
  <c r="N124" i="6"/>
  <c r="M120" i="6"/>
  <c r="O51" i="6"/>
  <c r="O40" i="6"/>
  <c r="O108" i="6"/>
  <c r="P108" i="6" s="1"/>
  <c r="O124" i="6"/>
  <c r="P124" i="6" s="1"/>
  <c r="O93" i="6"/>
  <c r="P93" i="6" s="1"/>
  <c r="O98" i="6"/>
  <c r="O117" i="6"/>
  <c r="P117" i="6" s="1"/>
  <c r="O122" i="6"/>
  <c r="O137" i="6"/>
  <c r="P137" i="6" s="1"/>
  <c r="O61" i="6"/>
  <c r="O77" i="6"/>
  <c r="O157" i="6"/>
  <c r="P157" i="6" s="1"/>
  <c r="O71" i="6"/>
  <c r="O87" i="6"/>
  <c r="O131" i="6"/>
  <c r="O142" i="6"/>
  <c r="O151" i="6"/>
  <c r="O73" i="6"/>
  <c r="O102" i="6"/>
  <c r="O153" i="6"/>
  <c r="P153" i="6" s="1"/>
  <c r="AA153" i="6" s="1"/>
  <c r="O120" i="6"/>
  <c r="O104" i="6"/>
  <c r="P104" i="6" s="1"/>
  <c r="O132" i="6"/>
  <c r="P132" i="6" s="1"/>
  <c r="O23" i="6"/>
  <c r="P23" i="6" s="1"/>
  <c r="AA23" i="6" s="1"/>
  <c r="O45" i="6"/>
  <c r="P45" i="6" s="1"/>
  <c r="O11" i="6"/>
  <c r="P11" i="6" s="1"/>
  <c r="AA11" i="6" s="1"/>
  <c r="O143" i="6"/>
  <c r="P143" i="6" s="1"/>
  <c r="AA143" i="6" s="1"/>
  <c r="O150" i="6"/>
  <c r="P150" i="6" s="1"/>
  <c r="AA150" i="6" s="1"/>
  <c r="M92" i="6"/>
  <c r="M148" i="6"/>
  <c r="M112" i="6"/>
  <c r="O33" i="6"/>
  <c r="O49" i="6"/>
  <c r="O62" i="6"/>
  <c r="P62" i="6" s="1"/>
  <c r="AA62" i="6" s="1"/>
  <c r="O66" i="6"/>
  <c r="P66" i="6" s="1"/>
  <c r="AA66" i="6" s="1"/>
  <c r="O70" i="6"/>
  <c r="O74" i="6"/>
  <c r="O78" i="6"/>
  <c r="P78" i="6" s="1"/>
  <c r="AA78" i="6" s="1"/>
  <c r="O82" i="6"/>
  <c r="P82" i="6" s="1"/>
  <c r="AA82" i="6" s="1"/>
  <c r="O86" i="6"/>
  <c r="O55" i="6"/>
  <c r="P55" i="6" s="1"/>
  <c r="O56" i="6"/>
  <c r="P56" i="6" s="1"/>
  <c r="O145" i="6"/>
  <c r="P145" i="6" s="1"/>
  <c r="O20" i="6"/>
  <c r="O91" i="6"/>
  <c r="P91" i="6" s="1"/>
  <c r="AA91" i="6" s="1"/>
  <c r="O97" i="6"/>
  <c r="P97" i="6" s="1"/>
  <c r="O99" i="6"/>
  <c r="P99" i="6" s="1"/>
  <c r="AA99" i="6" s="1"/>
  <c r="O110" i="6"/>
  <c r="O121" i="6"/>
  <c r="O123" i="6"/>
  <c r="O134" i="6"/>
  <c r="O119" i="6"/>
  <c r="O103" i="6"/>
  <c r="P103" i="6" s="1"/>
  <c r="O130" i="6"/>
  <c r="P130" i="6" s="1"/>
  <c r="AA130" i="6" s="1"/>
  <c r="O53" i="6"/>
  <c r="P53" i="6" s="1"/>
  <c r="O42" i="6"/>
  <c r="P42" i="6" s="1"/>
  <c r="O10" i="6"/>
  <c r="P10" i="6" s="1"/>
  <c r="O59" i="6"/>
  <c r="O75" i="6"/>
  <c r="O155" i="6"/>
  <c r="P155" i="6" s="1"/>
  <c r="N156" i="6"/>
  <c r="P156" i="6" s="1"/>
  <c r="O60" i="6"/>
  <c r="P60" i="6" s="1"/>
  <c r="AA60" i="6" s="1"/>
  <c r="O64" i="6"/>
  <c r="P64" i="6" s="1"/>
  <c r="AA64" i="6" s="1"/>
  <c r="O68" i="6"/>
  <c r="O72" i="6"/>
  <c r="P72" i="6" s="1"/>
  <c r="O76" i="6"/>
  <c r="O80" i="6"/>
  <c r="P80" i="6" s="1"/>
  <c r="AA80" i="6" s="1"/>
  <c r="O84" i="6"/>
  <c r="O88" i="6"/>
  <c r="P88" i="6" s="1"/>
  <c r="O92" i="6"/>
  <c r="P92" i="6" s="1"/>
  <c r="O90" i="6"/>
  <c r="P90" i="6" s="1"/>
  <c r="AA90" i="6" s="1"/>
  <c r="O109" i="6"/>
  <c r="P109" i="6" s="1"/>
  <c r="AZ2" i="6" s="1"/>
  <c r="O114" i="6"/>
  <c r="P114" i="6" s="1"/>
  <c r="P119" i="6"/>
  <c r="O125" i="6"/>
  <c r="P125" i="6" s="1"/>
  <c r="AA125" i="6" s="1"/>
  <c r="O69" i="6"/>
  <c r="O85" i="6"/>
  <c r="P85" i="6" s="1"/>
  <c r="O128" i="6"/>
  <c r="O135" i="6"/>
  <c r="P135" i="6" s="1"/>
  <c r="AA135" i="6" s="1"/>
  <c r="O63" i="6"/>
  <c r="O79" i="6"/>
  <c r="P79" i="6" s="1"/>
  <c r="O138" i="6"/>
  <c r="P138" i="6" s="1"/>
  <c r="O140" i="6"/>
  <c r="P140" i="6" s="1"/>
  <c r="O154" i="6"/>
  <c r="P154" i="6" s="1"/>
  <c r="O65" i="6"/>
  <c r="P65" i="6" s="1"/>
  <c r="O81" i="6"/>
  <c r="O112" i="6"/>
  <c r="O96" i="6"/>
  <c r="P96" i="6" s="1"/>
  <c r="AA96" i="6" s="1"/>
  <c r="O127" i="6"/>
  <c r="P127" i="6" s="1"/>
  <c r="O50" i="6"/>
  <c r="P50" i="6" s="1"/>
  <c r="O19" i="6"/>
  <c r="P19" i="6" s="1"/>
  <c r="AA19" i="6" s="1"/>
  <c r="O94" i="6"/>
  <c r="O136" i="6"/>
  <c r="P136" i="6" s="1"/>
  <c r="O147" i="6"/>
  <c r="P147" i="6" s="1"/>
  <c r="AA147" i="6" s="1"/>
  <c r="Y116" i="6"/>
  <c r="Y143" i="6"/>
  <c r="Y101" i="6"/>
  <c r="Y109" i="6"/>
  <c r="Y117" i="6"/>
  <c r="AA117" i="6" s="1"/>
  <c r="Y90" i="6"/>
  <c r="Y149" i="6"/>
  <c r="Y136" i="6"/>
  <c r="Y152" i="6"/>
  <c r="Y6" i="6"/>
  <c r="Y41" i="6"/>
  <c r="AA109" i="6"/>
  <c r="Y122" i="6"/>
  <c r="Y147" i="6"/>
  <c r="Y115" i="6"/>
  <c r="P149" i="6"/>
  <c r="AA149" i="6" s="1"/>
  <c r="P144" i="6"/>
  <c r="AA144" i="6" s="1"/>
  <c r="P121" i="6"/>
  <c r="P46" i="6"/>
  <c r="P51" i="6"/>
  <c r="AA51" i="6" s="1"/>
  <c r="P116" i="6"/>
  <c r="P105" i="6"/>
  <c r="P17" i="6"/>
  <c r="P5" i="6"/>
  <c r="P89" i="6"/>
  <c r="P38" i="6"/>
  <c r="P20" i="6"/>
  <c r="P34" i="6"/>
  <c r="P57" i="6"/>
  <c r="P48" i="6"/>
  <c r="AA48" i="6" s="1"/>
  <c r="P98" i="6"/>
  <c r="AA98" i="6" s="1"/>
  <c r="P122" i="6"/>
  <c r="AA122" i="6" s="1"/>
  <c r="P151" i="6"/>
  <c r="P141" i="6"/>
  <c r="P59" i="6"/>
  <c r="P75" i="6"/>
  <c r="P6" i="6"/>
  <c r="AA6" i="6" s="1"/>
  <c r="P12" i="6"/>
  <c r="P37" i="6"/>
  <c r="P95" i="6"/>
  <c r="AA95" i="6" s="1"/>
  <c r="P94" i="6"/>
  <c r="P9" i="6"/>
  <c r="P25" i="6"/>
  <c r="P21" i="6"/>
  <c r="P24" i="6"/>
  <c r="P27" i="6"/>
  <c r="P41" i="6"/>
  <c r="AA41" i="6" s="1"/>
  <c r="P101" i="6"/>
  <c r="AA101" i="6" s="1"/>
  <c r="P129" i="6"/>
  <c r="P152" i="6"/>
  <c r="P110" i="6"/>
  <c r="AA110" i="6" s="1"/>
  <c r="P123" i="6"/>
  <c r="AA123" i="6" s="1"/>
  <c r="P133" i="6"/>
  <c r="AA133" i="6" s="1"/>
  <c r="Y29" i="6"/>
  <c r="Y146" i="6"/>
  <c r="Y56" i="6"/>
  <c r="Y60" i="6"/>
  <c r="Y64" i="6"/>
  <c r="Y68" i="6"/>
  <c r="Y72" i="6"/>
  <c r="Y76" i="6"/>
  <c r="Y80" i="6"/>
  <c r="Y84" i="6"/>
  <c r="Y88" i="6"/>
  <c r="Y54" i="6"/>
  <c r="Y95" i="6"/>
  <c r="Y61" i="6"/>
  <c r="Y77" i="6"/>
  <c r="Y138" i="6"/>
  <c r="Y157" i="6"/>
  <c r="AA36" i="6"/>
  <c r="Y26" i="6"/>
  <c r="Y43" i="6"/>
  <c r="Y38" i="6"/>
  <c r="AA38" i="6" s="1"/>
  <c r="Y51" i="6"/>
  <c r="Y106" i="6"/>
  <c r="Y114" i="6"/>
  <c r="Y102" i="6"/>
  <c r="Y139" i="6"/>
  <c r="Y141" i="6"/>
  <c r="AA141" i="6" s="1"/>
  <c r="Y4" i="6"/>
  <c r="Y30" i="6"/>
  <c r="Y40" i="6"/>
  <c r="Y57" i="6"/>
  <c r="AA57" i="6" s="1"/>
  <c r="Y42" i="6"/>
  <c r="AA42" i="6" s="1"/>
  <c r="Y63" i="6"/>
  <c r="Y79" i="6"/>
  <c r="Y93" i="6"/>
  <c r="AA93" i="6" s="1"/>
  <c r="Y105" i="6"/>
  <c r="AA146" i="6"/>
  <c r="Y59" i="6"/>
  <c r="Y75" i="6"/>
  <c r="Y148" i="6"/>
  <c r="AA104" i="6"/>
  <c r="Y9" i="6"/>
  <c r="Y150" i="6"/>
  <c r="AA59" i="6"/>
  <c r="Y154" i="6"/>
  <c r="P4" i="6"/>
  <c r="AA4" i="6" s="1"/>
  <c r="P13" i="6"/>
  <c r="P8" i="6"/>
  <c r="AA8" i="6" s="1"/>
  <c r="P7" i="6"/>
  <c r="AA7" i="6" s="1"/>
  <c r="P14" i="6"/>
  <c r="Y22" i="6"/>
  <c r="P26" i="6"/>
  <c r="Y10" i="6"/>
  <c r="P18" i="6"/>
  <c r="Y5" i="6"/>
  <c r="Y14" i="6"/>
  <c r="P22" i="6"/>
  <c r="Y15" i="6"/>
  <c r="AA15" i="6" s="1"/>
  <c r="Y18" i="6"/>
  <c r="Y28" i="6"/>
  <c r="Y12" i="6"/>
  <c r="AA12" i="6" s="1"/>
  <c r="P33" i="6"/>
  <c r="Y27" i="6"/>
  <c r="AA27" i="6" s="1"/>
  <c r="P29" i="6"/>
  <c r="AA29" i="6" s="1"/>
  <c r="P43" i="6"/>
  <c r="AA43" i="6" s="1"/>
  <c r="Y52" i="6"/>
  <c r="AA52" i="6" s="1"/>
  <c r="Y47" i="6"/>
  <c r="AA47" i="6" s="1"/>
  <c r="P68" i="6"/>
  <c r="AA68" i="6" s="1"/>
  <c r="P76" i="6"/>
  <c r="AA76" i="6" s="1"/>
  <c r="P84" i="6"/>
  <c r="AA84" i="6" s="1"/>
  <c r="P40" i="6"/>
  <c r="AA40" i="6" s="1"/>
  <c r="Y53" i="6"/>
  <c r="AA53" i="6" s="1"/>
  <c r="Y55" i="6"/>
  <c r="Y58" i="6"/>
  <c r="Y89" i="6"/>
  <c r="P106" i="6"/>
  <c r="AA106" i="6" s="1"/>
  <c r="P111" i="6"/>
  <c r="Y35" i="6"/>
  <c r="Y46" i="6"/>
  <c r="Y98" i="6"/>
  <c r="P69" i="6"/>
  <c r="P107" i="6"/>
  <c r="AA107" i="6" s="1"/>
  <c r="P128" i="6"/>
  <c r="AA128" i="6" s="1"/>
  <c r="P63" i="6"/>
  <c r="AA63" i="6" s="1"/>
  <c r="Y65" i="6"/>
  <c r="Y81" i="6"/>
  <c r="Y94" i="6"/>
  <c r="Y100" i="6"/>
  <c r="AA100" i="6" s="1"/>
  <c r="Y127" i="6"/>
  <c r="Y134" i="6"/>
  <c r="Y140" i="6"/>
  <c r="P81" i="6"/>
  <c r="AA81" i="6" s="1"/>
  <c r="Y119" i="6"/>
  <c r="P126" i="6"/>
  <c r="Y131" i="6"/>
  <c r="P134" i="6"/>
  <c r="AA134" i="6" s="1"/>
  <c r="Y145" i="6"/>
  <c r="Y92" i="6"/>
  <c r="Y113" i="6"/>
  <c r="AA113" i="6" s="1"/>
  <c r="Y126" i="6"/>
  <c r="Y137" i="6"/>
  <c r="Y151" i="6"/>
  <c r="AA50" i="6"/>
  <c r="Y13" i="6"/>
  <c r="Y16" i="6"/>
  <c r="Y25" i="6"/>
  <c r="Y17" i="6"/>
  <c r="Y20" i="6"/>
  <c r="Y21" i="6"/>
  <c r="P28" i="6"/>
  <c r="AA28" i="6" s="1"/>
  <c r="P32" i="6"/>
  <c r="P35" i="6"/>
  <c r="P31" i="6"/>
  <c r="AA31" i="6" s="1"/>
  <c r="P39" i="6"/>
  <c r="Y32" i="6"/>
  <c r="P70" i="6"/>
  <c r="AA70" i="6" s="1"/>
  <c r="P74" i="6"/>
  <c r="AA74" i="6" s="1"/>
  <c r="P86" i="6"/>
  <c r="AA86" i="6" s="1"/>
  <c r="Y39" i="6"/>
  <c r="Y44" i="6"/>
  <c r="AA44" i="6" s="1"/>
  <c r="Y45" i="6"/>
  <c r="AA140" i="6"/>
  <c r="Y49" i="6"/>
  <c r="Y71" i="6"/>
  <c r="Y87" i="6"/>
  <c r="Y103" i="6"/>
  <c r="P118" i="6"/>
  <c r="Y97" i="6"/>
  <c r="P139" i="6"/>
  <c r="AA139" i="6" s="1"/>
  <c r="P142" i="6"/>
  <c r="Y67" i="6"/>
  <c r="Y83" i="6"/>
  <c r="Y118" i="6"/>
  <c r="Y124" i="6"/>
  <c r="AA124" i="6" s="1"/>
  <c r="Y130" i="6"/>
  <c r="P54" i="6"/>
  <c r="P67" i="6"/>
  <c r="Y69" i="6"/>
  <c r="P83" i="6"/>
  <c r="Y85" i="6"/>
  <c r="P115" i="6"/>
  <c r="AA115" i="6" s="1"/>
  <c r="Y142" i="6"/>
  <c r="Y155" i="6"/>
  <c r="AA155" i="6" s="1"/>
  <c r="Y156" i="6"/>
  <c r="P16" i="6"/>
  <c r="AA16" i="6" s="1"/>
  <c r="Y24" i="6"/>
  <c r="P30" i="6"/>
  <c r="AA30" i="6" s="1"/>
  <c r="Y33" i="6"/>
  <c r="P58" i="6"/>
  <c r="P49" i="6"/>
  <c r="AA49" i="6" s="1"/>
  <c r="AA97" i="6"/>
  <c r="AA137" i="6"/>
  <c r="Y34" i="6"/>
  <c r="P61" i="6"/>
  <c r="P77" i="6"/>
  <c r="Y108" i="6"/>
  <c r="AA108" i="6" s="1"/>
  <c r="P71" i="6"/>
  <c r="AA71" i="6" s="1"/>
  <c r="Y73" i="6"/>
  <c r="P87" i="6"/>
  <c r="P131" i="6"/>
  <c r="AA131" i="6" s="1"/>
  <c r="P73" i="6"/>
  <c r="AA73" i="6" s="1"/>
  <c r="P102" i="6"/>
  <c r="Y121" i="6"/>
  <c r="Y132" i="6"/>
  <c r="AA132" i="6" s="1"/>
  <c r="Y111" i="6"/>
  <c r="Y129" i="6"/>
  <c r="Y3" i="6"/>
  <c r="P3" i="6"/>
  <c r="AA37" i="6" l="1"/>
  <c r="AA77" i="6"/>
  <c r="AA54" i="6"/>
  <c r="AA92" i="6"/>
  <c r="AA157" i="6"/>
  <c r="AA94" i="6"/>
  <c r="AA105" i="6"/>
  <c r="AA136" i="6"/>
  <c r="AA127" i="6"/>
  <c r="AA65" i="6"/>
  <c r="AA79" i="6"/>
  <c r="AA88" i="6"/>
  <c r="AA72" i="6"/>
  <c r="AA10" i="6"/>
  <c r="P148" i="6"/>
  <c r="AA148" i="6" s="1"/>
  <c r="AA87" i="6"/>
  <c r="AA129" i="6"/>
  <c r="AA102" i="6"/>
  <c r="AA61" i="6"/>
  <c r="AA58" i="6"/>
  <c r="AA35" i="6"/>
  <c r="AA20" i="6"/>
  <c r="AA145" i="6"/>
  <c r="AA119" i="6"/>
  <c r="AA26" i="6"/>
  <c r="AA138" i="6"/>
  <c r="AA152" i="6"/>
  <c r="AA116" i="6"/>
  <c r="AA154" i="6"/>
  <c r="AA45" i="6"/>
  <c r="P120" i="6"/>
  <c r="AA120" i="6" s="1"/>
  <c r="AA156" i="6"/>
  <c r="AA121" i="6"/>
  <c r="AA103" i="6"/>
  <c r="AA21" i="6"/>
  <c r="AA89" i="6"/>
  <c r="AA56" i="6"/>
  <c r="AA24" i="6"/>
  <c r="P112" i="6"/>
  <c r="AA112" i="6" s="1"/>
  <c r="AA75" i="6"/>
  <c r="AA46" i="6"/>
  <c r="AA67" i="6"/>
  <c r="AA22" i="6"/>
  <c r="AA17" i="6"/>
  <c r="AA25" i="6"/>
  <c r="AA34" i="6"/>
  <c r="AA151" i="6"/>
  <c r="AA114" i="6"/>
  <c r="AA5" i="6"/>
  <c r="AA55" i="6"/>
  <c r="AA9" i="6"/>
  <c r="AA83" i="6"/>
  <c r="AA126" i="6"/>
  <c r="AA18" i="6"/>
  <c r="AA39" i="6"/>
  <c r="AA69" i="6"/>
  <c r="AA111" i="6"/>
  <c r="AA142" i="6"/>
  <c r="BB2" i="6"/>
  <c r="BA2" i="6"/>
  <c r="AA118" i="6"/>
  <c r="AA32" i="6"/>
  <c r="AA33" i="6"/>
  <c r="AA14" i="6"/>
  <c r="AA13" i="6"/>
  <c r="AA85" i="6"/>
  <c r="AA3" i="6"/>
  <c r="AU2" i="6" l="1"/>
  <c r="AY2" i="6" s="1"/>
  <c r="AT2" i="6"/>
  <c r="AX2" i="6" s="1"/>
  <c r="BC2" i="6" l="1"/>
  <c r="BD2" i="6" s="1"/>
</calcChain>
</file>

<file path=xl/sharedStrings.xml><?xml version="1.0" encoding="utf-8"?>
<sst xmlns="http://schemas.openxmlformats.org/spreadsheetml/2006/main" count="3159" uniqueCount="981">
  <si>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ដា រ៉ុង ព្រីនធីង &amp; អ៉ីមប្រយឌើរី ( ដា រ៉ុង ព្រីនធីង &amp; អ៉ីមប្រយឌើរី)  </t>
    </r>
    <r>
      <rPr>
        <sz val="11"/>
        <color rgb="FFFF0000"/>
        <rFont val="Khmer OS Muol Light"/>
      </rPr>
      <t>សកម្មភាពអាជីវកម្ម  ប៉ាក់</t>
    </r>
    <r>
      <rPr>
        <sz val="11"/>
        <color rgb="FF000000"/>
        <rFont val="Khmer OS Battambang"/>
      </rPr>
      <t xml:space="preserve">
</t>
    </r>
    <r>
      <rPr>
        <sz val="11"/>
        <color rgb="FF000000"/>
        <rFont val="Khmer OS Muol Light"/>
      </rPr>
      <t xml:space="preserve">អាសយដ្ឋាន លេខផ្ទះ លេខផ្លូវ 45 ភូមិ ត្រពាំងឈើនាង ឃុំ/សង្កាត់ ពើក ក្រុង/ស្រុក/ខណ្ឌ អង្គស្នួល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45 ភូមិ ត្រពាំងឈើនាង ឃុំ/សង្កាត់ ពើក ក្រុង/ស្រុក/ខណ្ឌ អង្គស្នួល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៣០ថ្ងៃ ចាប់ពីថ្ងៃទី២២ ខែ០៤ ឆ្នាំ២០២០ ដល់ថ្ងៃទី២២ ខែ០៥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</si>
  <si>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</si>
  <si>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</si>
  <si>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</si>
  <si>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</si>
  <si>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</si>
  <si>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</si>
  <si>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</si>
  <si>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</si>
  <si>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</si>
  <si>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សៀង  ចំណាន</t>
  </si>
  <si>
    <t>ស</t>
  </si>
  <si>
    <t>1981-09-26</t>
  </si>
  <si>
    <t>28103170681594ព</t>
  </si>
  <si>
    <t>នឿន  វ៉ាន្នី</t>
  </si>
  <si>
    <t>1998-08-15</t>
  </si>
  <si>
    <t>29805170734302ធ</t>
  </si>
  <si>
    <t>ភឹន សុវណ្ណ</t>
  </si>
  <si>
    <t>1984-02-06</t>
  </si>
  <si>
    <t>28403170680949វ</t>
  </si>
  <si>
    <t>លឹម ធារ៉ា</t>
  </si>
  <si>
    <t>1992-03-14</t>
  </si>
  <si>
    <t>29203170680969ស</t>
  </si>
  <si>
    <t>ណាត ធា</t>
  </si>
  <si>
    <t>1982-07-05</t>
  </si>
  <si>
    <t>28203170681463ធ</t>
  </si>
  <si>
    <t>ផែង ចាន់ថា</t>
  </si>
  <si>
    <t>ប</t>
  </si>
  <si>
    <t>1990-04-15</t>
  </si>
  <si>
    <t>19003170681509ទ</t>
  </si>
  <si>
    <t>យីម ភឿន</t>
  </si>
  <si>
    <t>1974-07-06</t>
  </si>
  <si>
    <t>27403170681427ន</t>
  </si>
  <si>
    <t>ទិត ច្រឹប</t>
  </si>
  <si>
    <t>1987-04-15</t>
  </si>
  <si>
    <t>28703170681137ផ</t>
  </si>
  <si>
    <t>លីម សុផល់</t>
  </si>
  <si>
    <t>1990-04-06</t>
  </si>
  <si>
    <t>19003170681408ត</t>
  </si>
  <si>
    <t>អ៊ីង ឡោម</t>
  </si>
  <si>
    <t>1980-09-09</t>
  </si>
  <si>
    <t>28003170681338ទ</t>
  </si>
  <si>
    <t>ឃុន យីម</t>
  </si>
  <si>
    <t>1964-01-06</t>
  </si>
  <si>
    <t>26403170681431ឍ</t>
  </si>
  <si>
    <t>ង៉ែត  សោភ័ណ្ឌ</t>
  </si>
  <si>
    <t>1984-09-07</t>
  </si>
  <si>
    <t>28403170681142ណ</t>
  </si>
  <si>
    <t>ហម  ផា</t>
  </si>
  <si>
    <t>1984-02-19</t>
  </si>
  <si>
    <t>28403170682168ភ</t>
  </si>
  <si>
    <t>ស៊ឹម សិរីឫទ្ធី</t>
  </si>
  <si>
    <t>1983-04-06</t>
  </si>
  <si>
    <t>18303170681143ឍ</t>
  </si>
  <si>
    <t>ង៉ែត សារឹម</t>
  </si>
  <si>
    <t>1980-06-02</t>
  </si>
  <si>
    <t>18004170684085ន</t>
  </si>
  <si>
    <t>ញ៉ាញ់ ស្រីនាង</t>
  </si>
  <si>
    <t>1995-09-28</t>
  </si>
  <si>
    <t>29505170769217វ</t>
  </si>
  <si>
    <t>យ៉ាន់  សាវឿន</t>
  </si>
  <si>
    <t>1980-03-01</t>
  </si>
  <si>
    <t>28003170682009ឍ</t>
  </si>
  <si>
    <t>លីម  ស្រីពេជ្រ</t>
  </si>
  <si>
    <t>2001-03-03</t>
  </si>
  <si>
    <t>20110192230508ខ</t>
  </si>
  <si>
    <t>អឿង ឈីម</t>
  </si>
  <si>
    <t>1991-05-09</t>
  </si>
  <si>
    <t>19103170681904ទ</t>
  </si>
  <si>
    <t>ឡំា សាតណា</t>
  </si>
  <si>
    <t>1985-02-02</t>
  </si>
  <si>
    <t>28503170680953ម</t>
  </si>
  <si>
    <t>ស៊ី សុខគង់</t>
  </si>
  <si>
    <t>1992-06-03</t>
  </si>
  <si>
    <t>29203170681158ប</t>
  </si>
  <si>
    <t>មឹក  សាម៉ុន</t>
  </si>
  <si>
    <t>1982-07-01</t>
  </si>
  <si>
    <t>28203170681875យ</t>
  </si>
  <si>
    <t>សៀង ឈុំ</t>
  </si>
  <si>
    <t>1990-03-13</t>
  </si>
  <si>
    <t>19004170683421ឍ</t>
  </si>
  <si>
    <t>រស់ ជា</t>
  </si>
  <si>
    <t>1985-07-16</t>
  </si>
  <si>
    <t>18504170683486វ</t>
  </si>
  <si>
    <t>ទឿក​ ច្រឹប</t>
  </si>
  <si>
    <t>1995-04-11</t>
  </si>
  <si>
    <t>29508170864587ង</t>
  </si>
  <si>
    <t>អៀច​  សារ៉ុម</t>
  </si>
  <si>
    <t>1975-04-08</t>
  </si>
  <si>
    <t>17503170681322ឍ</t>
  </si>
  <si>
    <t>សុខ ស៊ុយ</t>
  </si>
  <si>
    <t>1982-09-04</t>
  </si>
  <si>
    <t>18203170680914ទ</t>
  </si>
  <si>
    <t>ឃីន ស្រីរត្ន័</t>
  </si>
  <si>
    <t>1995-03-06</t>
  </si>
  <si>
    <t>29509170904116ផ</t>
  </si>
  <si>
    <t>ឡេង ឡេតា</t>
  </si>
  <si>
    <t>1988-01-20</t>
  </si>
  <si>
    <t>28803170680952រ</t>
  </si>
  <si>
    <t>ជន សារី</t>
  </si>
  <si>
    <t>1984-05-28</t>
  </si>
  <si>
    <t>18404170683846ល</t>
  </si>
  <si>
    <t>ជន វ៉ាន់</t>
  </si>
  <si>
    <t>1986-12-10</t>
  </si>
  <si>
    <t>28603170681837ល</t>
  </si>
  <si>
    <t>អ៊ុក ស្រីទូច</t>
  </si>
  <si>
    <t>1983-06-09</t>
  </si>
  <si>
    <t>28303170682057ន</t>
  </si>
  <si>
    <t>ឆឹង សុខ</t>
  </si>
  <si>
    <t>1988-07-09</t>
  </si>
  <si>
    <t>18803170681989ឃ</t>
  </si>
  <si>
    <t>ថាច ប៊ុនរ៉ា</t>
  </si>
  <si>
    <t>1991-01-12</t>
  </si>
  <si>
    <t>19103170681470ត</t>
  </si>
  <si>
    <t>សៀង សម្ផស្ស</t>
  </si>
  <si>
    <t>1985-07-10</t>
  </si>
  <si>
    <t>28503170681125ថ</t>
  </si>
  <si>
    <t>កែវ ម៉នរស្មី</t>
  </si>
  <si>
    <t>1992-03-18</t>
  </si>
  <si>
    <t>29205170774707យ</t>
  </si>
  <si>
    <t>ចាន់ សុធា</t>
  </si>
  <si>
    <t>1990-12-12</t>
  </si>
  <si>
    <t>29003170681308ត</t>
  </si>
  <si>
    <t>សម ផារីក</t>
  </si>
  <si>
    <t>1986-03-17</t>
  </si>
  <si>
    <t>28603170682000ដ</t>
  </si>
  <si>
    <t>ដៀង អូនទូច</t>
  </si>
  <si>
    <t>1986-06-12</t>
  </si>
  <si>
    <t>28605170772160ន</t>
  </si>
  <si>
    <t>ហ៊ុត ស្រីណាន</t>
  </si>
  <si>
    <t>1986-07-04</t>
  </si>
  <si>
    <t>28603170681750ផ</t>
  </si>
  <si>
    <t>វ៉ា សុរី</t>
  </si>
  <si>
    <t>1982-01-26</t>
  </si>
  <si>
    <t>28203170681656ព</t>
  </si>
  <si>
    <t>វ៉ន កុសល់</t>
  </si>
  <si>
    <t>1984-07-03</t>
  </si>
  <si>
    <t>18403170681315ត</t>
  </si>
  <si>
    <t>អ៊ឹម ភារុន</t>
  </si>
  <si>
    <t>1991-02-13</t>
  </si>
  <si>
    <t>19104170685493យ</t>
  </si>
  <si>
    <t>ម៉ែន សាភឿន</t>
  </si>
  <si>
    <t>1991-02-09</t>
  </si>
  <si>
    <t>29103170681105ឋ</t>
  </si>
  <si>
    <t>សេង សុខណាង</t>
  </si>
  <si>
    <t>1975-07-02</t>
  </si>
  <si>
    <t>27504170683821ផ</t>
  </si>
  <si>
    <t>ម៉ន យិស្រី</t>
  </si>
  <si>
    <t>1989-09-15</t>
  </si>
  <si>
    <t>18903170681399អ</t>
  </si>
  <si>
    <t>ព្រុំ សាប៊ុយ</t>
  </si>
  <si>
    <t>1982-02-04</t>
  </si>
  <si>
    <t>18203170681441ឍ</t>
  </si>
  <si>
    <t>ផុន សុខា</t>
  </si>
  <si>
    <t>1994-06-19</t>
  </si>
  <si>
    <t>19404170683444ព</t>
  </si>
  <si>
    <t>ឃុត សុខលី</t>
  </si>
  <si>
    <t>1983-07-18</t>
  </si>
  <si>
    <t>28303170681093ធ</t>
  </si>
  <si>
    <t>ជន វ៉ាន</t>
  </si>
  <si>
    <t>1985-03-09</t>
  </si>
  <si>
    <t>28503170681696ស</t>
  </si>
  <si>
    <t>អេង ខាវ</t>
  </si>
  <si>
    <t>2001-04-04</t>
  </si>
  <si>
    <t>10110192209125ខ</t>
  </si>
  <si>
    <t>ឈឹម វិច្ឆរ៉ា</t>
  </si>
  <si>
    <t>1993-05-09</t>
  </si>
  <si>
    <t>29303170681319ប</t>
  </si>
  <si>
    <t>អឿន រក្សលីន</t>
  </si>
  <si>
    <t>1995-07-31</t>
  </si>
  <si>
    <t>19511160431989យ</t>
  </si>
  <si>
    <t>លឹម អាស្នា</t>
  </si>
  <si>
    <t>1985-01-04</t>
  </si>
  <si>
    <t>18503170681889អ</t>
  </si>
  <si>
    <t>ធន សុភាព</t>
  </si>
  <si>
    <t>1985-12-08</t>
  </si>
  <si>
    <t>18503170681419ផ</t>
  </si>
  <si>
    <t>ផុន ផល្លី</t>
  </si>
  <si>
    <t>1982-05-14</t>
  </si>
  <si>
    <t>18203170681786យ</t>
  </si>
  <si>
    <t>ប៉ុន បូរី</t>
  </si>
  <si>
    <t>1988-09-11</t>
  </si>
  <si>
    <t>18803170681660ព</t>
  </si>
  <si>
    <t>សួង ស្រីលួត</t>
  </si>
  <si>
    <t>1995-05-09</t>
  </si>
  <si>
    <t>29503170681041ណ</t>
  </si>
  <si>
    <t>សួង សារ៉ង</t>
  </si>
  <si>
    <t>1980-05-18</t>
  </si>
  <si>
    <t>28003170681048ត</t>
  </si>
  <si>
    <t>ផាន ផាន់ណា</t>
  </si>
  <si>
    <t>1986-07-31</t>
  </si>
  <si>
    <t>18603170681117ទ</t>
  </si>
  <si>
    <t>សឿង សឿន</t>
  </si>
  <si>
    <t>18403170681647ភ</t>
  </si>
  <si>
    <t>ឯក  លាប</t>
  </si>
  <si>
    <t>2001-01-09</t>
  </si>
  <si>
    <t>20101191977298ម</t>
  </si>
  <si>
    <t>សេម ពេទ្យ</t>
  </si>
  <si>
    <t>1984-09-01</t>
  </si>
  <si>
    <t>18403170681603ត</t>
  </si>
  <si>
    <t>យ៉ត ខុំ</t>
  </si>
  <si>
    <t>1981-03-07</t>
  </si>
  <si>
    <t>18110192208779ភ</t>
  </si>
  <si>
    <t>កែវ ម៉នវិច្ឆិកា</t>
  </si>
  <si>
    <t>1995-11-19</t>
  </si>
  <si>
    <t>29503170681210ឌ</t>
  </si>
  <si>
    <t>សួង ស្រីលក្ខ</t>
  </si>
  <si>
    <t>1991-01-09</t>
  </si>
  <si>
    <t>29103170681217ត</t>
  </si>
  <si>
    <t>ម៉ៅ ចាន់ឌី</t>
  </si>
  <si>
    <t>1999-03-05</t>
  </si>
  <si>
    <t>29908170861209ស</t>
  </si>
  <si>
    <t>ឆាយ មុំ</t>
  </si>
  <si>
    <t>1992-08-10</t>
  </si>
  <si>
    <t>29204170683494រ</t>
  </si>
  <si>
    <t>ស៊ួន នួន</t>
  </si>
  <si>
    <t>18504170684118ផ</t>
  </si>
  <si>
    <t>ឃឹម ម្លិះ</t>
  </si>
  <si>
    <t>1981-02-03</t>
  </si>
  <si>
    <t>28104170685433ន</t>
  </si>
  <si>
    <t>សំ សូលីណា</t>
  </si>
  <si>
    <t>1965-03-01</t>
  </si>
  <si>
    <t>26503170680986វ</t>
  </si>
  <si>
    <t>លឹម ចិន្ដា</t>
  </si>
  <si>
    <t>29203170681815ប</t>
  </si>
  <si>
    <t>កែវ ផល្លា</t>
  </si>
  <si>
    <t>1989-09-08</t>
  </si>
  <si>
    <t>18903170680966ឡ</t>
  </si>
  <si>
    <t>ឡូញ ផាត់</t>
  </si>
  <si>
    <t>1990-04-16</t>
  </si>
  <si>
    <t>29003170681361ណ</t>
  </si>
  <si>
    <t>សឿង សយ</t>
  </si>
  <si>
    <t>1982-10-01</t>
  </si>
  <si>
    <t>18203170680906ធ</t>
  </si>
  <si>
    <t>នៅ សំណាល</t>
  </si>
  <si>
    <t>1988-03-03</t>
  </si>
  <si>
    <t>18803170681614ផ</t>
  </si>
  <si>
    <t>ខុន ពេជ</t>
  </si>
  <si>
    <t>1992-09-01</t>
  </si>
  <si>
    <t>19204170684136ន</t>
  </si>
  <si>
    <t>ហ៊ន វុទ្ធី</t>
  </si>
  <si>
    <t>1986-04-12</t>
  </si>
  <si>
    <t>18603170682162ធ</t>
  </si>
  <si>
    <t>ឡាយ សំនាង</t>
  </si>
  <si>
    <t>1984-01-18</t>
  </si>
  <si>
    <t>28403170681783យ</t>
  </si>
  <si>
    <t>ឡាយ កានីន</t>
  </si>
  <si>
    <t>1997-07-09</t>
  </si>
  <si>
    <t>19703170681839ហ</t>
  </si>
  <si>
    <t>ជិន ឡៃ</t>
  </si>
  <si>
    <t>1998-09-09</t>
  </si>
  <si>
    <t>29810160346485ម</t>
  </si>
  <si>
    <t>ចន ចន្ថា</t>
  </si>
  <si>
    <t>1976-02-03</t>
  </si>
  <si>
    <t>17603170681157ប</t>
  </si>
  <si>
    <t>ចាប ឆៃយ៉ា</t>
  </si>
  <si>
    <t>1983-04-15</t>
  </si>
  <si>
    <t>18303170682050ឋ</t>
  </si>
  <si>
    <t>ង៉ែត សំ</t>
  </si>
  <si>
    <t>1991-05-08</t>
  </si>
  <si>
    <t>19103170681372ថ</t>
  </si>
  <si>
    <t>ឈន សុខជា</t>
  </si>
  <si>
    <t>1982-10-12</t>
  </si>
  <si>
    <t>18203170681766ភ</t>
  </si>
  <si>
    <t>ខន ស្រីនិច្ច</t>
  </si>
  <si>
    <t>1993-07-08</t>
  </si>
  <si>
    <t>29308181613822ផ</t>
  </si>
  <si>
    <t>យា រិណ្ណា</t>
  </si>
  <si>
    <t>1992-02-09</t>
  </si>
  <si>
    <t>19203170681618ប</t>
  </si>
  <si>
    <t>វណ្ណា ឡាំថឺង</t>
  </si>
  <si>
    <t>1985-01-18</t>
  </si>
  <si>
    <t>18504170683418ភ</t>
  </si>
  <si>
    <t>ឌីន ចន្ធូ</t>
  </si>
  <si>
    <t>1986-07-05</t>
  </si>
  <si>
    <t>28603170681009ធ</t>
  </si>
  <si>
    <t>អ៊ាន ស៊ីណេ</t>
  </si>
  <si>
    <t>1985-04-07</t>
  </si>
  <si>
    <t>28504170685331ប</t>
  </si>
  <si>
    <t>ស៊ុន ប៊ុនធឿន</t>
  </si>
  <si>
    <t>1979-04-12</t>
  </si>
  <si>
    <t>17903170680899គ</t>
  </si>
  <si>
    <t>ពៅ ចាន់ណា</t>
  </si>
  <si>
    <t>1986-06-04</t>
  </si>
  <si>
    <t>28603170681407ប</t>
  </si>
  <si>
    <t>វ៉ិត ចន្នី</t>
  </si>
  <si>
    <t>1988-06-12</t>
  </si>
  <si>
    <t>28803170681851យ</t>
  </si>
  <si>
    <t>ញ៉ែម វីរៈដេត</t>
  </si>
  <si>
    <t>1995-04-25</t>
  </si>
  <si>
    <t>19503170681947វ</t>
  </si>
  <si>
    <t>រី យ៉ុម</t>
  </si>
  <si>
    <t>1978-04-06</t>
  </si>
  <si>
    <t>17803170681273ផ</t>
  </si>
  <si>
    <t>ជួន សាម៉ឺន</t>
  </si>
  <si>
    <t>1982-10-05</t>
  </si>
  <si>
    <t>28203170681723ទ</t>
  </si>
  <si>
    <t>សាន សំអាត</t>
  </si>
  <si>
    <t>1989-07-03</t>
  </si>
  <si>
    <t>28903170681893អ</t>
  </si>
  <si>
    <t>ណយ ភិរម្យ</t>
  </si>
  <si>
    <t>1994-09-10</t>
  </si>
  <si>
    <t>19403170681836ម</t>
  </si>
  <si>
    <t>យឹម សារិន</t>
  </si>
  <si>
    <t>1991-05-05</t>
  </si>
  <si>
    <t>29103170681702ណ</t>
  </si>
  <si>
    <t>ឌំ ចាន់ថា</t>
  </si>
  <si>
    <t>1994-10-07</t>
  </si>
  <si>
    <t>29403170681862ម</t>
  </si>
  <si>
    <t>កង ស៊ុយ</t>
  </si>
  <si>
    <t>1986-04-01</t>
  </si>
  <si>
    <t>18605170777355ស</t>
  </si>
  <si>
    <t>លាន ដារ៉ា</t>
  </si>
  <si>
    <t>1991-07-06</t>
  </si>
  <si>
    <t>19104170683512ត</t>
  </si>
  <si>
    <t>អូន សារុំ</t>
  </si>
  <si>
    <t>1983-01-19</t>
  </si>
  <si>
    <t>18303170681911ថ</t>
  </si>
  <si>
    <t>ញឹម សំអុល</t>
  </si>
  <si>
    <t>1989-04-14</t>
  </si>
  <si>
    <t>18904170683481ល</t>
  </si>
  <si>
    <t>តឿម សារី</t>
  </si>
  <si>
    <t>1986-01-04</t>
  </si>
  <si>
    <t>28603170681733ព</t>
  </si>
  <si>
    <t>ស៊ុន សុវណ្ណារី</t>
  </si>
  <si>
    <t>1989-07-15</t>
  </si>
  <si>
    <t>28903170653839ឡ</t>
  </si>
  <si>
    <t>ញ៉ាញ់ សារឿន</t>
  </si>
  <si>
    <t>1999-01-20</t>
  </si>
  <si>
    <t>29905170779045អ</t>
  </si>
  <si>
    <t>ចេវ សារ៉ាត់</t>
  </si>
  <si>
    <t>1981-05-15</t>
  </si>
  <si>
    <t>18103170681740ណ</t>
  </si>
  <si>
    <t>សឿន ស្រស់</t>
  </si>
  <si>
    <t>1990-01-08</t>
  </si>
  <si>
    <t>19004170684259ភ</t>
  </si>
  <si>
    <t>ផុន ចាន់រ៉ា</t>
  </si>
  <si>
    <t>1986-06-07</t>
  </si>
  <si>
    <t>28604170683883ឡ</t>
  </si>
  <si>
    <t>ចេន ចន</t>
  </si>
  <si>
    <t>1991-04-08</t>
  </si>
  <si>
    <t>19103170681171ឍ</t>
  </si>
  <si>
    <t>សូត អូន</t>
  </si>
  <si>
    <t>1979-04-19</t>
  </si>
  <si>
    <t>27903170681710ន</t>
  </si>
  <si>
    <t>អ៊ុំ ពេជ្រ</t>
  </si>
  <si>
    <t>1972-09-03</t>
  </si>
  <si>
    <t>17203170681609ធ</t>
  </si>
  <si>
    <t>សុន ចន្ថា</t>
  </si>
  <si>
    <t>1995-06-05</t>
  </si>
  <si>
    <t>29503170682144ន</t>
  </si>
  <si>
    <t>ង៉ែត  ផាត</t>
  </si>
  <si>
    <t>1979-12-04</t>
  </si>
  <si>
    <t>27903170681868ក</t>
  </si>
  <si>
    <t>សួស សុខរ៉ា</t>
  </si>
  <si>
    <t>1994-03-03</t>
  </si>
  <si>
    <t>29403170681354ប</t>
  </si>
  <si>
    <t>ង៉ែត សុខហេង</t>
  </si>
  <si>
    <t>1996-01-08</t>
  </si>
  <si>
    <t>29603170682071ន</t>
  </si>
  <si>
    <t>សន ស្រីពៅ</t>
  </si>
  <si>
    <t>1992-05-05</t>
  </si>
  <si>
    <t>29203170681400ដ</t>
  </si>
  <si>
    <t>សន សាវឿន</t>
  </si>
  <si>
    <t>1982-07-14</t>
  </si>
  <si>
    <t>28203170681134ឍ</t>
  </si>
  <si>
    <t>សៀង រិនរាក់</t>
  </si>
  <si>
    <t>1983-08-05</t>
  </si>
  <si>
    <t>18303170681201ឈ</t>
  </si>
  <si>
    <t>ទួន វណ្ណា</t>
  </si>
  <si>
    <t>1984-03-06</t>
  </si>
  <si>
    <t>18403170681635ប</t>
  </si>
  <si>
    <t>បាន សុខហេង</t>
  </si>
  <si>
    <t>1989-02-04</t>
  </si>
  <si>
    <t>28904170683432ម</t>
  </si>
  <si>
    <t>រស់ បុល</t>
  </si>
  <si>
    <t>1992-04-01</t>
  </si>
  <si>
    <t>19203170682027ត</t>
  </si>
  <si>
    <t>ស៊ី សុជា</t>
  </si>
  <si>
    <t>1983-06-18</t>
  </si>
  <si>
    <t>28304170683435ផ</t>
  </si>
  <si>
    <t>មឹក ស្រីពៅ</t>
  </si>
  <si>
    <t>1992-09-15</t>
  </si>
  <si>
    <t>29203170682080ត</t>
  </si>
  <si>
    <t>ញ៉ាញ់ សុផាត</t>
  </si>
  <si>
    <t>1983-01-15</t>
  </si>
  <si>
    <t>28303170681728ភ</t>
  </si>
  <si>
    <t>ញ៉ាញ់ ស្រីពៅ</t>
  </si>
  <si>
    <t>1998-10-09</t>
  </si>
  <si>
    <t>29808170861224យ</t>
  </si>
  <si>
    <t>ឆន ចន្ទ្រា</t>
  </si>
  <si>
    <t>1995-02-01</t>
  </si>
  <si>
    <t>29508170861208ម</t>
  </si>
  <si>
    <t>សៀង អន</t>
  </si>
  <si>
    <t>1992-05-09</t>
  </si>
  <si>
    <t>29203170681714ធ</t>
  </si>
  <si>
    <t>សន សារី</t>
  </si>
  <si>
    <t>1985-05-05</t>
  </si>
  <si>
    <t>18503170681429ព</t>
  </si>
  <si>
    <t>អ៊ី លក្ខណា</t>
  </si>
  <si>
    <t>1986-12-07</t>
  </si>
  <si>
    <t>28603170681040ឍ</t>
  </si>
  <si>
    <t>ធឿន សុម៉ាលី</t>
  </si>
  <si>
    <t>1992-04-10</t>
  </si>
  <si>
    <t>29203170680922ធ</t>
  </si>
  <si>
    <t>ឆន សុខគា</t>
  </si>
  <si>
    <t>1998-03-07</t>
  </si>
  <si>
    <t>29803170682043ប</t>
  </si>
  <si>
    <t>យិន ផន</t>
  </si>
  <si>
    <t>1986-03-10</t>
  </si>
  <si>
    <t>28603170681446ភ</t>
  </si>
  <si>
    <t>គង់ ស៊ីថា</t>
  </si>
  <si>
    <t>1971-02-01</t>
  </si>
  <si>
    <t>27103170681316ឍ</t>
  </si>
  <si>
    <t>សេក សុភាព</t>
  </si>
  <si>
    <t>1980-10-20</t>
  </si>
  <si>
    <t>28003170681053ឋ</t>
  </si>
  <si>
    <t>ឌឹម និន</t>
  </si>
  <si>
    <t>1983-05-04</t>
  </si>
  <si>
    <t>18304170683452ន</t>
  </si>
  <si>
    <t>កែវ ផាត់យុត</t>
  </si>
  <si>
    <t>1992-10-06</t>
  </si>
  <si>
    <t>19203170681939រ</t>
  </si>
  <si>
    <t>លីម វណ្ណី</t>
  </si>
  <si>
    <t>1981-07-03</t>
  </si>
  <si>
    <t>28103170682036ណ</t>
  </si>
  <si>
    <t>កុត រី</t>
  </si>
  <si>
    <t>1968-05-08</t>
  </si>
  <si>
    <t>26803170680947វ</t>
  </si>
  <si>
    <t>មិន ធីតា</t>
  </si>
  <si>
    <t>1983-02-11</t>
  </si>
  <si>
    <t>28308170861216ប</t>
  </si>
  <si>
    <t>សុន សំរិត</t>
  </si>
  <si>
    <t>1993-01-03</t>
  </si>
  <si>
    <t>29303170681254ធ</t>
  </si>
  <si>
    <t>សម បូផា</t>
  </si>
  <si>
    <t>1996-11-13</t>
  </si>
  <si>
    <t>29603170682110ឍ</t>
  </si>
  <si>
    <t>បាន សារ៉េម</t>
  </si>
  <si>
    <t>1985-07-05</t>
  </si>
  <si>
    <t>28503170680907ម</t>
  </si>
  <si>
    <t>ឆន ចន្ធូ</t>
  </si>
  <si>
    <t>1998-01-01</t>
  </si>
  <si>
    <t>29809160283498ឃ</t>
  </si>
  <si>
    <t>ប៉ឹក ចាន់ធី</t>
  </si>
  <si>
    <t>1996-09-02</t>
  </si>
  <si>
    <t>29603170681113ត</t>
  </si>
  <si>
    <t>ញឹម ណារី</t>
  </si>
  <si>
    <t>1986-03-09</t>
  </si>
  <si>
    <t>28604170684387ឡ</t>
  </si>
  <si>
    <t>សម  ចន្ថា</t>
  </si>
  <si>
    <t>1979-10-11</t>
  </si>
  <si>
    <t>27903170681634ម</t>
  </si>
  <si>
    <t>មួន រ៉ា</t>
  </si>
  <si>
    <t>1971-10-01</t>
  </si>
  <si>
    <t>27103170681297ផ</t>
  </si>
  <si>
    <t>យ៉េន ច្រៃ</t>
  </si>
  <si>
    <t>28903170680989ង</t>
  </si>
  <si>
    <t>ផន ស្រីណា</t>
  </si>
  <si>
    <t>1994-02-02</t>
  </si>
  <si>
    <t>29403170681458យ</t>
  </si>
  <si>
    <t>ទិត សំអឿន</t>
  </si>
  <si>
    <t>1982-06-08</t>
  </si>
  <si>
    <t>28203170681454ធ</t>
  </si>
  <si>
    <t>តូច សុខុម</t>
  </si>
  <si>
    <t>1977-02-12</t>
  </si>
  <si>
    <t>27703170681751ព</t>
  </si>
  <si>
    <t>ប៊ិន ផាន្នី</t>
  </si>
  <si>
    <t>1986-02-10</t>
  </si>
  <si>
    <t>28603170681366ម</t>
  </si>
  <si>
    <t>ឡេង សុខឡាង</t>
  </si>
  <si>
    <t>28104170683441ថ</t>
  </si>
  <si>
    <t>បានបញ្ចប់ត្រឹមលេខរៀងទី 155 ឈ្មោះ ឡេង សុខឡាង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</si>
  <si>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ថ្ងៃទី២១ ខែ០៤ ឆ្នាំ២០២០
ហត្ថលេខា និងត្រា
នាយកក្រុមហ៊ុន</t>
  </si>
  <si>
    <t>អ្នកពិនិត្យគុណភាព</t>
  </si>
  <si>
    <t>087 524 411</t>
  </si>
  <si>
    <t>ផលិតកម្ម</t>
  </si>
  <si>
    <t>087 791 031</t>
  </si>
  <si>
    <t>087 933 032</t>
  </si>
  <si>
    <t>087 982 440</t>
  </si>
  <si>
    <t>088 402 88 38</t>
  </si>
  <si>
    <t>088 619 64 22</t>
  </si>
  <si>
    <t>093 607 430</t>
  </si>
  <si>
    <t>088 743 638 7</t>
  </si>
  <si>
    <t>015 339 897</t>
  </si>
  <si>
    <t>096 253 64 46</t>
  </si>
  <si>
    <t>096 305 24 16</t>
  </si>
  <si>
    <t>096 263 77 73</t>
  </si>
  <si>
    <t>093 250 318</t>
  </si>
  <si>
    <t>096 272 99 17</t>
  </si>
  <si>
    <t>096 287 85 26</t>
  </si>
  <si>
    <t>096 328 94 64</t>
  </si>
  <si>
    <t>096 374 10 95</t>
  </si>
  <si>
    <t>096 411 24 83</t>
  </si>
  <si>
    <t>096 440 01 84</t>
  </si>
  <si>
    <t>096 449 92 25</t>
  </si>
  <si>
    <t>096 478 42 72</t>
  </si>
  <si>
    <t>096 521 16 93</t>
  </si>
  <si>
    <t>096 522 14 70</t>
  </si>
  <si>
    <t>អ្នកកត់ក្រណាត់</t>
  </si>
  <si>
    <t>096 537 26 86</t>
  </si>
  <si>
    <t>096 61 59 925</t>
  </si>
  <si>
    <t>096 553 66 11</t>
  </si>
  <si>
    <t>096 571 00 66</t>
  </si>
  <si>
    <t>096 652 31 86</t>
  </si>
  <si>
    <t>096 665 17 90</t>
  </si>
  <si>
    <t>096 679 15 90</t>
  </si>
  <si>
    <t>096 689 15 11</t>
  </si>
  <si>
    <t>096 71 48 091</t>
  </si>
  <si>
    <t>096 70 11 232</t>
  </si>
  <si>
    <t>096 792 18 26</t>
  </si>
  <si>
    <t>096 794 36 77</t>
  </si>
  <si>
    <t>096 913 00 48</t>
  </si>
  <si>
    <t>096 846 53 61</t>
  </si>
  <si>
    <t>097 223 29 14</t>
  </si>
  <si>
    <t>097 556 17 36</t>
  </si>
  <si>
    <t>097 619 30 92</t>
  </si>
  <si>
    <t>098 950 068</t>
  </si>
  <si>
    <t>088 949 1517</t>
  </si>
  <si>
    <t>096 402 00 08</t>
  </si>
  <si>
    <t>015 919 849</t>
  </si>
  <si>
    <t>081 270 532</t>
  </si>
  <si>
    <t>087 924 180</t>
  </si>
  <si>
    <t>អ្នកបើកបរ</t>
  </si>
  <si>
    <t>081 373 368</t>
  </si>
  <si>
    <t>096 820 59 33</t>
  </si>
  <si>
    <t>096 302 82 07</t>
  </si>
  <si>
    <t>012​ 382 341</t>
  </si>
  <si>
    <t>096 908 61 20</t>
  </si>
  <si>
    <t>096 917 42 59</t>
  </si>
  <si>
    <t>096 671 28 49</t>
  </si>
  <si>
    <t>086 600 342</t>
  </si>
  <si>
    <t>096 402 91 85</t>
  </si>
  <si>
    <t>087 934 667</t>
  </si>
  <si>
    <t>070 52 72 71</t>
  </si>
  <si>
    <t>096 660 76 68</t>
  </si>
  <si>
    <t>096 558 45 52</t>
  </si>
  <si>
    <t>069 763 870</t>
  </si>
  <si>
    <t>096 831 45 00</t>
  </si>
  <si>
    <t>096 848 97 80</t>
  </si>
  <si>
    <t>096 514 39 48</t>
  </si>
  <si>
    <t>015 858 795</t>
  </si>
  <si>
    <t>081 33 78 91</t>
  </si>
  <si>
    <t>081 641 593</t>
  </si>
  <si>
    <t>016 864 849</t>
  </si>
  <si>
    <t>098 250 592</t>
  </si>
  <si>
    <t>អ្នកគ្រូពេទ្យ</t>
  </si>
  <si>
    <t>070 516 838</t>
  </si>
  <si>
    <t>096 955 48 37</t>
  </si>
  <si>
    <t>096 368 21 63</t>
  </si>
  <si>
    <t>093 946 442</t>
  </si>
  <si>
    <t>096 510 96 16</t>
  </si>
  <si>
    <t>070 307 539</t>
  </si>
  <si>
    <t>អនាម័យ</t>
  </si>
  <si>
    <t>015 777 085</t>
  </si>
  <si>
    <t>010 805 731</t>
  </si>
  <si>
    <t xml:space="preserve">015 976 345 </t>
  </si>
  <si>
    <t>096 524 55 59</t>
  </si>
  <si>
    <t>081 739 936</t>
  </si>
  <si>
    <t>015 486 060</t>
  </si>
  <si>
    <t>081 810 379</t>
  </si>
  <si>
    <t>អ្នកកាន់ឃ្លាំង</t>
  </si>
  <si>
    <t>096 619 26 32</t>
  </si>
  <si>
    <t>087 430 533</t>
  </si>
  <si>
    <t>096 391 31 83</t>
  </si>
  <si>
    <t>089 344 718</t>
  </si>
  <si>
    <t>016 491 052</t>
  </si>
  <si>
    <t>096 266 84 12</t>
  </si>
  <si>
    <t>088 250 47 86</t>
  </si>
  <si>
    <t>015 983 753</t>
  </si>
  <si>
    <t>070 811 285</t>
  </si>
  <si>
    <t>016 257 300</t>
  </si>
  <si>
    <t>015 464 173</t>
  </si>
  <si>
    <t>096 840 90 56</t>
  </si>
  <si>
    <t>097 568 54 84</t>
  </si>
  <si>
    <t>098 559 474</t>
  </si>
  <si>
    <t>016 94 84 42</t>
  </si>
  <si>
    <t>096 498 23 66</t>
  </si>
  <si>
    <t>097 951 45 15</t>
  </si>
  <si>
    <t>096 860 19 44</t>
  </si>
  <si>
    <t>097 622 93 29</t>
  </si>
  <si>
    <t>015 509 161</t>
  </si>
  <si>
    <t>096 260 42 12</t>
  </si>
  <si>
    <t>016 488 597</t>
  </si>
  <si>
    <t>015 280 304</t>
  </si>
  <si>
    <t>096 39 99 901</t>
  </si>
  <si>
    <t>096 372 26 60</t>
  </si>
  <si>
    <t>069 982 809</t>
  </si>
  <si>
    <t>096 831 44 65</t>
  </si>
  <si>
    <t>096 81 44 350</t>
  </si>
  <si>
    <t>097 293 15 46</t>
  </si>
  <si>
    <t>010 347 055</t>
  </si>
  <si>
    <t>010 273 298</t>
  </si>
  <si>
    <t>010 571 480</t>
  </si>
  <si>
    <t>077 499 433</t>
  </si>
  <si>
    <t>010 482 465</t>
  </si>
  <si>
    <t>012 404 442</t>
  </si>
  <si>
    <t>015 39 22 08</t>
  </si>
  <si>
    <t>012 204 815</t>
  </si>
  <si>
    <t>015 412 297</t>
  </si>
  <si>
    <t>070 982 855</t>
  </si>
  <si>
    <t>081 468 872</t>
  </si>
  <si>
    <t>016 403 275</t>
  </si>
  <si>
    <t>015 441 280</t>
  </si>
  <si>
    <t>015 498 057</t>
  </si>
  <si>
    <t>015 527 245</t>
  </si>
  <si>
    <t>015 849 664</t>
  </si>
  <si>
    <t>015 943 215</t>
  </si>
  <si>
    <t>015 994 927</t>
  </si>
  <si>
    <t>016 291 129</t>
  </si>
  <si>
    <t>016 330 428</t>
  </si>
  <si>
    <t>016 735 420</t>
  </si>
  <si>
    <t>017 889 121</t>
  </si>
  <si>
    <t>017 924 649</t>
  </si>
  <si>
    <t>070 520 211</t>
  </si>
  <si>
    <t>069 685 417</t>
  </si>
  <si>
    <t>070 592 245</t>
  </si>
  <si>
    <t>070 604 122</t>
  </si>
  <si>
    <t>070 595 886</t>
  </si>
  <si>
    <t>070 608 256</t>
  </si>
  <si>
    <t>070 744 750</t>
  </si>
  <si>
    <t>070 745 037</t>
  </si>
  <si>
    <t>070 746 259</t>
  </si>
  <si>
    <t>070 820 955</t>
  </si>
  <si>
    <t>070 889 746</t>
  </si>
  <si>
    <t>087 49 90 70</t>
  </si>
  <si>
    <t>081 431 767</t>
  </si>
  <si>
    <t>081 866 854</t>
  </si>
  <si>
    <t>086 207 674</t>
  </si>
  <si>
    <t>086 811 870</t>
  </si>
  <si>
    <t>087 511 918</t>
  </si>
  <si>
    <t>086 766 819</t>
  </si>
  <si>
    <t>012 569 160</t>
  </si>
  <si>
    <t>087 52 92 45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</si>
  <si>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</si>
  <si>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</si>
  <si>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</si>
  <si>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</si>
  <si>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</si>
  <si>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</si>
  <si>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</si>
  <si>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</si>
  <si>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</si>
  <si>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</si>
  <si>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</si>
  <si>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</si>
  <si>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</si>
  <si>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</si>
  <si>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</si>
  <si>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</si>
  <si>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</si>
  <si>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</si>
  <si>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</si>
  <si>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</si>
  <si>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</si>
  <si>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</si>
  <si>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</si>
  <si>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</si>
  <si>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</si>
  <si>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</si>
  <si>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</si>
  <si>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</si>
  <si>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</si>
  <si>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</si>
  <si>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</si>
  <si>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</si>
  <si>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</si>
  <si>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087524411</t>
  </si>
  <si>
    <t>087791031</t>
  </si>
  <si>
    <t>087933032</t>
  </si>
  <si>
    <t>087982440</t>
  </si>
  <si>
    <t>0884028838</t>
  </si>
  <si>
    <t>0886196422</t>
  </si>
  <si>
    <t>0887436387</t>
  </si>
  <si>
    <t>093250318</t>
  </si>
  <si>
    <t>093607430</t>
  </si>
  <si>
    <t>015339897</t>
  </si>
  <si>
    <t>0962536446</t>
  </si>
  <si>
    <t>0962637773</t>
  </si>
  <si>
    <t>0962729917</t>
  </si>
  <si>
    <t>0962878526</t>
  </si>
  <si>
    <t>0963052416</t>
  </si>
  <si>
    <t>0963289464</t>
  </si>
  <si>
    <t>0963741095</t>
  </si>
  <si>
    <t>0964112483</t>
  </si>
  <si>
    <t>0964400184</t>
  </si>
  <si>
    <t>0964499225</t>
  </si>
  <si>
    <t>0964784272</t>
  </si>
  <si>
    <t>0965211693</t>
  </si>
  <si>
    <t>0965221470</t>
  </si>
  <si>
    <t>0965372686</t>
  </si>
  <si>
    <t>0966159925</t>
  </si>
  <si>
    <t>0965536611</t>
  </si>
  <si>
    <t>0965710066</t>
  </si>
  <si>
    <t>0966523186</t>
  </si>
  <si>
    <t>0966651790</t>
  </si>
  <si>
    <t>0966791590</t>
  </si>
  <si>
    <t>0966891511</t>
  </si>
  <si>
    <t>0967148091</t>
  </si>
  <si>
    <t>0967011232</t>
  </si>
  <si>
    <t>0967921826</t>
  </si>
  <si>
    <t>0967943677</t>
  </si>
  <si>
    <t>0968465361</t>
  </si>
  <si>
    <t>0969130048</t>
  </si>
  <si>
    <t>0972232914</t>
  </si>
  <si>
    <t>0975561736</t>
  </si>
  <si>
    <t>0976193092</t>
  </si>
  <si>
    <t>098950068</t>
  </si>
  <si>
    <t>0889491517</t>
  </si>
  <si>
    <t>015919849</t>
  </si>
  <si>
    <t>0964020008</t>
  </si>
  <si>
    <t>087529245</t>
  </si>
  <si>
    <t>081270532</t>
  </si>
  <si>
    <t>087924180</t>
  </si>
  <si>
    <t>081373368</t>
  </si>
  <si>
    <t>0968205933</t>
  </si>
  <si>
    <t>0</t>
  </si>
  <si>
    <t>0963028207</t>
  </si>
  <si>
    <t>0966712849</t>
  </si>
  <si>
    <t>012382341</t>
  </si>
  <si>
    <t>0964029185</t>
  </si>
  <si>
    <t>086600342</t>
  </si>
  <si>
    <t>087934667</t>
  </si>
  <si>
    <t>070527271</t>
  </si>
  <si>
    <t>0966607668</t>
  </si>
  <si>
    <t>0965584552</t>
  </si>
  <si>
    <t>069763870</t>
  </si>
  <si>
    <t>0968314500</t>
  </si>
  <si>
    <t>0969086120</t>
  </si>
  <si>
    <t>0969174259</t>
  </si>
  <si>
    <t>0968489780</t>
  </si>
  <si>
    <t>0965143948</t>
  </si>
  <si>
    <t>015858795</t>
  </si>
  <si>
    <t>081337891</t>
  </si>
  <si>
    <t>081641593</t>
  </si>
  <si>
    <t>016864849</t>
  </si>
  <si>
    <t>098250592</t>
  </si>
  <si>
    <t>070516838</t>
  </si>
  <si>
    <t>0969554837</t>
  </si>
  <si>
    <t>093946442</t>
  </si>
  <si>
    <t>0963682163</t>
  </si>
  <si>
    <t>0965109616</t>
  </si>
  <si>
    <t>015486060</t>
  </si>
  <si>
    <t>070307539</t>
  </si>
  <si>
    <t>0966192632</t>
  </si>
  <si>
    <t>015777085</t>
  </si>
  <si>
    <t>010805731</t>
  </si>
  <si>
    <t>015976345</t>
  </si>
  <si>
    <t>0965245559</t>
  </si>
  <si>
    <t>081810379</t>
  </si>
  <si>
    <t>081739936</t>
  </si>
  <si>
    <t>087430533</t>
  </si>
  <si>
    <t>0963913183</t>
  </si>
  <si>
    <t>089344718</t>
  </si>
  <si>
    <t>016491052</t>
  </si>
  <si>
    <t>0962668412</t>
  </si>
  <si>
    <t>0882504786</t>
  </si>
  <si>
    <t>015983753</t>
  </si>
  <si>
    <t>016257300</t>
  </si>
  <si>
    <t>070811285</t>
  </si>
  <si>
    <t>015464173</t>
  </si>
  <si>
    <t>0968409056</t>
  </si>
  <si>
    <t>016948442</t>
  </si>
  <si>
    <t>0975685484</t>
  </si>
  <si>
    <t>0979514515</t>
  </si>
  <si>
    <t>098559474</t>
  </si>
  <si>
    <t>0964982366</t>
  </si>
  <si>
    <t>0968601944</t>
  </si>
  <si>
    <t>0976229329</t>
  </si>
  <si>
    <t>015509161</t>
  </si>
  <si>
    <t>0962604212</t>
  </si>
  <si>
    <t>0968314465</t>
  </si>
  <si>
    <t>016488597</t>
  </si>
  <si>
    <t>015280304</t>
  </si>
  <si>
    <t>0963999901</t>
  </si>
  <si>
    <t>069982809</t>
  </si>
  <si>
    <t>0963722660</t>
  </si>
  <si>
    <t>0972931546</t>
  </si>
  <si>
    <t>0968144350</t>
  </si>
  <si>
    <t>010273298</t>
  </si>
  <si>
    <t>010347055</t>
  </si>
  <si>
    <t>010482465</t>
  </si>
  <si>
    <t>010571480</t>
  </si>
  <si>
    <t>077499433</t>
  </si>
  <si>
    <t>012204815</t>
  </si>
  <si>
    <t>012404442</t>
  </si>
  <si>
    <t>012569160</t>
  </si>
  <si>
    <t>015392208</t>
  </si>
  <si>
    <t>015412297</t>
  </si>
  <si>
    <t>015441280</t>
  </si>
  <si>
    <t>015498057</t>
  </si>
  <si>
    <t>015527245</t>
  </si>
  <si>
    <t>015849664</t>
  </si>
  <si>
    <t>015943215</t>
  </si>
  <si>
    <t>015994927</t>
  </si>
  <si>
    <t>016291129</t>
  </si>
  <si>
    <t>016330428</t>
  </si>
  <si>
    <t>016403275</t>
  </si>
  <si>
    <t>016735420</t>
  </si>
  <si>
    <t>017889121</t>
  </si>
  <si>
    <t>017924649</t>
  </si>
  <si>
    <t>069685417</t>
  </si>
  <si>
    <t>070520211</t>
  </si>
  <si>
    <t>070592245</t>
  </si>
  <si>
    <t>070595886</t>
  </si>
  <si>
    <t>070604122</t>
  </si>
  <si>
    <t>070608256</t>
  </si>
  <si>
    <t>070744750</t>
  </si>
  <si>
    <t>070745037</t>
  </si>
  <si>
    <t>070746259</t>
  </si>
  <si>
    <t>070820955</t>
  </si>
  <si>
    <t>070889746</t>
  </si>
  <si>
    <t>070982855</t>
  </si>
  <si>
    <t>087499070</t>
  </si>
  <si>
    <t>081431767</t>
  </si>
  <si>
    <t>081468872</t>
  </si>
  <si>
    <t>081866854</t>
  </si>
  <si>
    <t>086207674</t>
  </si>
  <si>
    <t>086766819</t>
  </si>
  <si>
    <t>086811870</t>
  </si>
  <si>
    <t>087511918</t>
  </si>
  <si>
    <t>100803185</t>
  </si>
  <si>
    <t>140057429</t>
  </si>
  <si>
    <t>101080148</t>
  </si>
  <si>
    <t>101074874</t>
  </si>
  <si>
    <t>101085228</t>
  </si>
  <si>
    <t>100802799</t>
  </si>
  <si>
    <t>100145030</t>
  </si>
  <si>
    <t>100684699</t>
  </si>
  <si>
    <t>100498757</t>
  </si>
  <si>
    <t>101191451</t>
  </si>
  <si>
    <t>101075212</t>
  </si>
  <si>
    <t>100803184</t>
  </si>
  <si>
    <t>100570973</t>
  </si>
  <si>
    <t>100828066</t>
  </si>
  <si>
    <t>101189934</t>
  </si>
  <si>
    <t>101191425</t>
  </si>
  <si>
    <t>101191426</t>
  </si>
  <si>
    <t>101191111</t>
  </si>
  <si>
    <t>101207812</t>
  </si>
  <si>
    <t>101208579</t>
  </si>
  <si>
    <t>100693335</t>
  </si>
  <si>
    <t/>
  </si>
  <si>
    <t>101335005</t>
  </si>
  <si>
    <t>100186539</t>
  </si>
  <si>
    <t>100606954</t>
  </si>
  <si>
    <t>160034244</t>
  </si>
  <si>
    <t>101212952</t>
  </si>
  <si>
    <t>101074861</t>
  </si>
  <si>
    <t>200101223</t>
  </si>
  <si>
    <t>101074875</t>
  </si>
  <si>
    <t>100627396</t>
  </si>
  <si>
    <t>101074889</t>
  </si>
  <si>
    <t>100260952</t>
  </si>
  <si>
    <t>100596383</t>
  </si>
  <si>
    <t>101074795</t>
  </si>
  <si>
    <t>101072622</t>
  </si>
  <si>
    <t>101191726</t>
  </si>
  <si>
    <t>110267352</t>
  </si>
  <si>
    <t>309752005</t>
  </si>
  <si>
    <t>101075149</t>
  </si>
  <si>
    <t>101083024</t>
  </si>
  <si>
    <t>101080147</t>
  </si>
  <si>
    <t>101074873</t>
  </si>
  <si>
    <t>ប្រុស</t>
  </si>
  <si>
    <t>ល.រថ្មី</t>
  </si>
  <si>
    <t>ល.រដើម</t>
  </si>
  <si>
    <t>030988322</t>
  </si>
  <si>
    <t>030830147</t>
  </si>
  <si>
    <t>040295352</t>
  </si>
  <si>
    <t>040295804</t>
  </si>
  <si>
    <t>051163717</t>
  </si>
  <si>
    <t>020768740</t>
  </si>
  <si>
    <t>051116600</t>
  </si>
  <si>
    <t>020094330</t>
  </si>
  <si>
    <t>021222312</t>
  </si>
  <si>
    <t>030520968</t>
  </si>
  <si>
    <t>030830170</t>
  </si>
  <si>
    <t>020499214</t>
  </si>
  <si>
    <t>020461732</t>
  </si>
  <si>
    <t>090419114</t>
  </si>
  <si>
    <t>010079920</t>
  </si>
  <si>
    <t>020879992</t>
  </si>
  <si>
    <t>020834450</t>
  </si>
  <si>
    <t>020800824</t>
  </si>
  <si>
    <t>090709116</t>
  </si>
  <si>
    <t>051412853</t>
  </si>
  <si>
    <t>040178055</t>
  </si>
  <si>
    <t>020489689</t>
  </si>
  <si>
    <t>021305781</t>
  </si>
  <si>
    <t>090440732</t>
  </si>
  <si>
    <t>020093824</t>
  </si>
  <si>
    <t>062111123</t>
  </si>
  <si>
    <t>090018685</t>
  </si>
  <si>
    <t>020445465</t>
  </si>
  <si>
    <t>020808252</t>
  </si>
  <si>
    <t>020894311</t>
  </si>
  <si>
    <t>020489789</t>
  </si>
  <si>
    <t>020489430</t>
  </si>
  <si>
    <t>030329557</t>
  </si>
  <si>
    <t>030334420</t>
  </si>
  <si>
    <t>020945875</t>
  </si>
  <si>
    <t>020490602</t>
  </si>
  <si>
    <t>030259445</t>
  </si>
  <si>
    <t>030977912</t>
  </si>
  <si>
    <t>020490543</t>
  </si>
  <si>
    <t>030954143</t>
  </si>
  <si>
    <t>020893306</t>
  </si>
  <si>
    <t>020695092</t>
  </si>
  <si>
    <t>021115592</t>
  </si>
  <si>
    <t>030527180</t>
  </si>
  <si>
    <t>030567791</t>
  </si>
  <si>
    <t>030019551</t>
  </si>
  <si>
    <t>010165510</t>
  </si>
  <si>
    <t>040295353</t>
  </si>
  <si>
    <t>020695017</t>
  </si>
  <si>
    <t>050851594</t>
  </si>
  <si>
    <t>030018713</t>
  </si>
  <si>
    <t>020768741</t>
  </si>
  <si>
    <t>020945746</t>
  </si>
  <si>
    <t>050461492</t>
  </si>
  <si>
    <t>020490818</t>
  </si>
  <si>
    <t>020877122</t>
  </si>
  <si>
    <t>030921171</t>
  </si>
  <si>
    <t>020073608</t>
  </si>
  <si>
    <t>010113883</t>
  </si>
  <si>
    <t>020101929</t>
  </si>
  <si>
    <t>061139865</t>
  </si>
  <si>
    <t>020785078</t>
  </si>
  <si>
    <t>020465975</t>
  </si>
  <si>
    <t>020490171</t>
  </si>
  <si>
    <t>060772872</t>
  </si>
  <si>
    <t>020489962</t>
  </si>
  <si>
    <t>020595895</t>
  </si>
  <si>
    <t>030536611</t>
  </si>
  <si>
    <t>020490022</t>
  </si>
  <si>
    <t>020053580</t>
  </si>
  <si>
    <t>020880014</t>
  </si>
  <si>
    <t>030334571</t>
  </si>
  <si>
    <t>061463457</t>
  </si>
  <si>
    <t>020444922</t>
  </si>
  <si>
    <t>020699520</t>
  </si>
  <si>
    <t>020461914</t>
  </si>
  <si>
    <t>020770102</t>
  </si>
  <si>
    <t>020594287</t>
  </si>
  <si>
    <t>020766443</t>
  </si>
  <si>
    <t>030887627</t>
  </si>
  <si>
    <t>020803659</t>
  </si>
  <si>
    <t>051228849</t>
  </si>
  <si>
    <t>051227382</t>
  </si>
  <si>
    <t>030541878</t>
  </si>
  <si>
    <t>030896059</t>
  </si>
  <si>
    <t>030597999</t>
  </si>
  <si>
    <t>021201415</t>
  </si>
  <si>
    <t>020610746</t>
  </si>
  <si>
    <t>030622631</t>
  </si>
  <si>
    <t>020814381</t>
  </si>
  <si>
    <t>030517065</t>
  </si>
  <si>
    <t>050395906</t>
  </si>
  <si>
    <t>040295269</t>
  </si>
  <si>
    <t>021008073</t>
  </si>
  <si>
    <t>030896042</t>
  </si>
  <si>
    <t>020980808</t>
  </si>
  <si>
    <t>030054356</t>
  </si>
  <si>
    <t>040295184</t>
  </si>
  <si>
    <t>020093965</t>
  </si>
  <si>
    <t>020711135</t>
  </si>
  <si>
    <t>040425721</t>
  </si>
  <si>
    <t>030541871</t>
  </si>
  <si>
    <t>090672097</t>
  </si>
  <si>
    <t>020490110</t>
  </si>
  <si>
    <t>030896043</t>
  </si>
  <si>
    <t>020879999</t>
  </si>
  <si>
    <t>090704547</t>
  </si>
  <si>
    <t>020103816</t>
  </si>
  <si>
    <t>020659868</t>
  </si>
  <si>
    <t>040041499</t>
  </si>
  <si>
    <t>020083831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</si>
  <si>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 ដា រ៉ុង ព្រីនធីង &amp; អ៉ីមប្រយឌើរី ( ដា រ៉ុង ព្រីនធីង &amp; អ៉ីមប្រយឌើរី)  សកម្មភាពអាជីវកម្ម  ប៉ាក់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45 ភូមិ ត្រពាំងឈើនាង ឃុំ/សង្កាត់ ពើក ក្រុង/ស្រុក/ខណ្ឌ អង្គស្នួល រាជធានី/ខេត្ត កណ្ដាល </t>
    </r>
  </si>
  <si>
    <t>បានបញ្ចប់ត្រឹមលេខរៀងថ្មីទី 152 ឈ្មោះ ឡេង សុខឡាង (ស្រីចំនួន 95 នាក់)</t>
  </si>
  <si>
    <t>រយៈពេលព្យួរកិច្ចសន្យាការងារ ២៥ថ្ងៃ ចាប់ពីថ្ងៃទី២៨ ខែ០៤ ឆ្នាំ២០២០ ដល់ថ្ងៃទី២២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</si>
</sst>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27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"/>
      <color indexed="8"/>
      <name val="Arial"/>
      <family val="2"/>
    </font>
    <font>
      <sz val="11"/>
      <color indexed="8"/>
      <name val="Khmer OS Battambang"/>
    </font>
    <font>
      <sz val="9"/>
      <color theme="1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8" fillId="2" borderId="3" xfId="0" quotePrefix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0" fillId="0" borderId="5" xfId="0" applyBorder="1"/>
    <xf numFmtId="0" fontId="13" fillId="9" borderId="6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 applyProtection="1">
      <alignment horizontal="center" vertical="center" wrapText="1"/>
      <protection locked="0"/>
    </xf>
    <xf numFmtId="0" fontId="16" fillId="10" borderId="9" xfId="0" applyFont="1" applyFill="1" applyBorder="1" applyAlignment="1">
      <alignment horizontal="center" vertical="center" wrapText="1"/>
    </xf>
    <xf numFmtId="49" fontId="17" fillId="10" borderId="9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9" fillId="9" borderId="3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49" fontId="21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2" fillId="4" borderId="3" xfId="0" applyFont="1" applyFill="1" applyBorder="1" applyAlignment="1">
      <alignment horizontal="right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vertical="center"/>
    </xf>
    <xf numFmtId="0" fontId="22" fillId="2" borderId="10" xfId="0" applyFont="1" applyFill="1" applyBorder="1" applyAlignment="1">
      <alignment horizontal="right" vertical="center"/>
    </xf>
    <xf numFmtId="0" fontId="0" fillId="0" borderId="10" xfId="0" applyBorder="1"/>
    <xf numFmtId="0" fontId="24" fillId="0" borderId="10" xfId="0" applyFont="1" applyBorder="1"/>
    <xf numFmtId="2" fontId="21" fillId="0" borderId="3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4" xfId="0" quotePrefix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Sheet1_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zoomScaleNormal="100" zoomScaleSheetLayoutView="90" workbookViewId="0">
      <selection activeCell="J2" sqref="J2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5" customWidth="1"/>
    <col min="7" max="8" width="17" customWidth="1"/>
    <col min="9" max="9" width="15" customWidth="1"/>
  </cols>
  <sheetData>
    <row r="1" spans="1:9" ht="160.15" customHeight="1" x14ac:dyDescent="0.65">
      <c r="A1" s="74" t="s">
        <v>0</v>
      </c>
      <c r="B1" s="75"/>
      <c r="C1" s="75"/>
      <c r="D1" s="75"/>
      <c r="E1" s="76"/>
      <c r="F1" s="76"/>
      <c r="G1" s="76"/>
      <c r="H1" s="76"/>
      <c r="I1" s="75"/>
    </row>
    <row r="2" spans="1:9" ht="70.150000000000006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</row>
    <row r="3" spans="1:9" ht="60" customHeight="1" x14ac:dyDescent="0.65">
      <c r="A3" s="2">
        <v>1</v>
      </c>
      <c r="B3" s="2" t="s">
        <v>10</v>
      </c>
      <c r="C3" s="2" t="s">
        <v>11</v>
      </c>
      <c r="D3" s="2" t="s">
        <v>12</v>
      </c>
      <c r="E3" s="7" t="s">
        <v>474</v>
      </c>
      <c r="F3" s="4" t="s">
        <v>13</v>
      </c>
      <c r="G3" s="8">
        <v>100803185</v>
      </c>
      <c r="H3" s="9" t="s">
        <v>475</v>
      </c>
      <c r="I3" s="2"/>
    </row>
    <row r="4" spans="1:9" ht="60" customHeight="1" x14ac:dyDescent="0.65">
      <c r="A4" s="2">
        <v>2</v>
      </c>
      <c r="B4" s="2" t="s">
        <v>14</v>
      </c>
      <c r="C4" s="2" t="s">
        <v>11</v>
      </c>
      <c r="D4" s="2" t="s">
        <v>15</v>
      </c>
      <c r="E4" s="10" t="s">
        <v>476</v>
      </c>
      <c r="F4" s="4" t="s">
        <v>16</v>
      </c>
      <c r="G4" s="8">
        <v>30988322</v>
      </c>
      <c r="H4" s="9" t="s">
        <v>477</v>
      </c>
      <c r="I4" s="2"/>
    </row>
    <row r="5" spans="1:9" ht="60" customHeight="1" x14ac:dyDescent="0.65">
      <c r="A5" s="2">
        <v>3</v>
      </c>
      <c r="B5" s="2" t="s">
        <v>17</v>
      </c>
      <c r="C5" s="2" t="s">
        <v>11</v>
      </c>
      <c r="D5" s="2" t="s">
        <v>18</v>
      </c>
      <c r="E5" s="10" t="s">
        <v>476</v>
      </c>
      <c r="F5" s="4" t="s">
        <v>19</v>
      </c>
      <c r="G5" s="11">
        <v>30830147</v>
      </c>
      <c r="H5" s="9" t="s">
        <v>478</v>
      </c>
      <c r="I5" s="2"/>
    </row>
    <row r="6" spans="1:9" ht="60" customHeight="1" x14ac:dyDescent="0.65">
      <c r="A6" s="2">
        <v>4</v>
      </c>
      <c r="B6" s="2" t="s">
        <v>20</v>
      </c>
      <c r="C6" s="2" t="s">
        <v>11</v>
      </c>
      <c r="D6" s="2" t="s">
        <v>21</v>
      </c>
      <c r="E6" s="10" t="s">
        <v>476</v>
      </c>
      <c r="F6" s="4" t="s">
        <v>22</v>
      </c>
      <c r="G6" s="11">
        <v>40295352</v>
      </c>
      <c r="H6" s="9" t="s">
        <v>479</v>
      </c>
      <c r="I6" s="2"/>
    </row>
    <row r="7" spans="1:9" ht="60" customHeight="1" x14ac:dyDescent="0.65">
      <c r="A7" s="2">
        <v>5</v>
      </c>
      <c r="B7" s="2" t="s">
        <v>23</v>
      </c>
      <c r="C7" s="2" t="s">
        <v>11</v>
      </c>
      <c r="D7" s="2" t="s">
        <v>24</v>
      </c>
      <c r="E7" s="10" t="s">
        <v>476</v>
      </c>
      <c r="F7" s="4" t="s">
        <v>25</v>
      </c>
      <c r="G7" s="8">
        <v>140057429</v>
      </c>
      <c r="H7" s="9" t="s">
        <v>480</v>
      </c>
      <c r="I7" s="2"/>
    </row>
    <row r="8" spans="1:9" ht="60" customHeight="1" x14ac:dyDescent="0.65">
      <c r="A8" s="2">
        <v>6</v>
      </c>
      <c r="B8" s="2" t="s">
        <v>26</v>
      </c>
      <c r="C8" s="2" t="s">
        <v>27</v>
      </c>
      <c r="D8" s="2" t="s">
        <v>28</v>
      </c>
      <c r="E8" s="10" t="s">
        <v>476</v>
      </c>
      <c r="F8" s="4" t="s">
        <v>29</v>
      </c>
      <c r="G8" s="11">
        <v>40295804</v>
      </c>
      <c r="H8" s="9" t="s">
        <v>481</v>
      </c>
      <c r="I8" s="2"/>
    </row>
    <row r="9" spans="1:9" ht="60" customHeight="1" x14ac:dyDescent="0.65">
      <c r="A9" s="2">
        <v>7</v>
      </c>
      <c r="B9" s="2" t="s">
        <v>30</v>
      </c>
      <c r="C9" s="2" t="s">
        <v>11</v>
      </c>
      <c r="D9" s="2" t="s">
        <v>31</v>
      </c>
      <c r="E9" s="10" t="s">
        <v>476</v>
      </c>
      <c r="F9" s="4" t="s">
        <v>32</v>
      </c>
      <c r="G9" s="8">
        <v>51163717</v>
      </c>
      <c r="H9" s="9" t="s">
        <v>483</v>
      </c>
      <c r="I9" s="2"/>
    </row>
    <row r="10" spans="1:9" ht="60" customHeight="1" x14ac:dyDescent="0.65">
      <c r="A10" s="2">
        <v>8</v>
      </c>
      <c r="B10" s="2" t="s">
        <v>33</v>
      </c>
      <c r="C10" s="2" t="s">
        <v>11</v>
      </c>
      <c r="D10" s="2" t="s">
        <v>34</v>
      </c>
      <c r="E10" s="10" t="s">
        <v>476</v>
      </c>
      <c r="F10" s="4" t="s">
        <v>35</v>
      </c>
      <c r="G10" s="8">
        <v>101080148</v>
      </c>
      <c r="H10" s="9" t="s">
        <v>488</v>
      </c>
      <c r="I10" s="2"/>
    </row>
    <row r="11" spans="1:9" ht="60" customHeight="1" x14ac:dyDescent="0.65">
      <c r="A11" s="2">
        <v>9</v>
      </c>
      <c r="B11" s="2" t="s">
        <v>36</v>
      </c>
      <c r="C11" s="2" t="s">
        <v>27</v>
      </c>
      <c r="D11" s="2" t="s">
        <v>37</v>
      </c>
      <c r="E11" s="10" t="s">
        <v>476</v>
      </c>
      <c r="F11" s="4" t="s">
        <v>38</v>
      </c>
      <c r="G11" s="8">
        <v>20768740</v>
      </c>
      <c r="H11" s="9" t="s">
        <v>482</v>
      </c>
      <c r="I11" s="2"/>
    </row>
    <row r="12" spans="1:9" ht="60" customHeight="1" x14ac:dyDescent="0.65">
      <c r="A12" s="2">
        <v>10</v>
      </c>
      <c r="B12" s="2" t="s">
        <v>39</v>
      </c>
      <c r="C12" s="2" t="s">
        <v>11</v>
      </c>
      <c r="D12" s="2" t="s">
        <v>40</v>
      </c>
      <c r="E12" s="10" t="s">
        <v>476</v>
      </c>
      <c r="F12" s="4" t="s">
        <v>41</v>
      </c>
      <c r="G12" s="11">
        <v>51116600</v>
      </c>
      <c r="H12" s="9" t="s">
        <v>484</v>
      </c>
      <c r="I12" s="2"/>
    </row>
    <row r="13" spans="1:9" ht="60" customHeight="1" x14ac:dyDescent="0.65">
      <c r="A13" s="2">
        <v>11</v>
      </c>
      <c r="B13" s="2" t="s">
        <v>42</v>
      </c>
      <c r="C13" s="2" t="s">
        <v>11</v>
      </c>
      <c r="D13" s="2" t="s">
        <v>43</v>
      </c>
      <c r="E13" s="10" t="s">
        <v>476</v>
      </c>
      <c r="F13" s="4" t="s">
        <v>44</v>
      </c>
      <c r="G13" s="11">
        <v>20094330</v>
      </c>
      <c r="H13" s="9" t="s">
        <v>485</v>
      </c>
      <c r="I13" s="2"/>
    </row>
    <row r="14" spans="1:9" ht="60" customHeight="1" x14ac:dyDescent="0.65">
      <c r="A14" s="2">
        <v>12</v>
      </c>
      <c r="B14" s="2" t="s">
        <v>45</v>
      </c>
      <c r="C14" s="2" t="s">
        <v>11</v>
      </c>
      <c r="D14" s="2" t="s">
        <v>46</v>
      </c>
      <c r="E14" s="10" t="s">
        <v>476</v>
      </c>
      <c r="F14" s="4" t="s">
        <v>47</v>
      </c>
      <c r="G14" s="8">
        <v>101074874</v>
      </c>
      <c r="H14" s="9" t="s">
        <v>487</v>
      </c>
      <c r="I14" s="2"/>
    </row>
    <row r="15" spans="1:9" ht="60" customHeight="1" x14ac:dyDescent="0.65">
      <c r="A15" s="2">
        <v>13</v>
      </c>
      <c r="B15" s="2" t="s">
        <v>48</v>
      </c>
      <c r="C15" s="2" t="s">
        <v>11</v>
      </c>
      <c r="D15" s="2" t="s">
        <v>49</v>
      </c>
      <c r="E15" s="10" t="s">
        <v>476</v>
      </c>
      <c r="F15" s="4" t="s">
        <v>50</v>
      </c>
      <c r="G15" s="11">
        <v>101085228</v>
      </c>
      <c r="H15" s="9" t="s">
        <v>489</v>
      </c>
      <c r="I15" s="2"/>
    </row>
    <row r="16" spans="1:9" ht="60" customHeight="1" x14ac:dyDescent="0.65">
      <c r="A16" s="2">
        <v>14</v>
      </c>
      <c r="B16" s="2" t="s">
        <v>51</v>
      </c>
      <c r="C16" s="2" t="s">
        <v>27</v>
      </c>
      <c r="D16" s="2" t="s">
        <v>52</v>
      </c>
      <c r="E16" s="10" t="s">
        <v>476</v>
      </c>
      <c r="F16" s="4" t="s">
        <v>53</v>
      </c>
      <c r="G16" s="11">
        <v>100802799</v>
      </c>
      <c r="H16" s="9" t="s">
        <v>490</v>
      </c>
      <c r="I16" s="2"/>
    </row>
    <row r="17" spans="1:9" ht="60" customHeight="1" x14ac:dyDescent="0.65">
      <c r="A17" s="2">
        <v>15</v>
      </c>
      <c r="B17" s="2" t="s">
        <v>54</v>
      </c>
      <c r="C17" s="2" t="s">
        <v>27</v>
      </c>
      <c r="D17" s="2" t="s">
        <v>55</v>
      </c>
      <c r="E17" s="10" t="s">
        <v>476</v>
      </c>
      <c r="F17" s="4" t="s">
        <v>56</v>
      </c>
      <c r="G17" s="11">
        <v>100145030</v>
      </c>
      <c r="H17" s="9" t="s">
        <v>486</v>
      </c>
      <c r="I17" s="2"/>
    </row>
    <row r="18" spans="1:9" ht="60" customHeight="1" x14ac:dyDescent="0.65">
      <c r="A18" s="2">
        <v>16</v>
      </c>
      <c r="B18" s="2" t="s">
        <v>57</v>
      </c>
      <c r="C18" s="2" t="s">
        <v>11</v>
      </c>
      <c r="D18" s="2" t="s">
        <v>58</v>
      </c>
      <c r="E18" s="10" t="s">
        <v>476</v>
      </c>
      <c r="F18" s="4" t="s">
        <v>59</v>
      </c>
      <c r="G18" s="11">
        <v>100684699</v>
      </c>
      <c r="H18" s="9" t="s">
        <v>491</v>
      </c>
      <c r="I18" s="2"/>
    </row>
    <row r="19" spans="1:9" ht="60" customHeight="1" x14ac:dyDescent="0.65">
      <c r="A19" s="2">
        <v>17</v>
      </c>
      <c r="B19" s="2" t="s">
        <v>60</v>
      </c>
      <c r="C19" s="2" t="s">
        <v>11</v>
      </c>
      <c r="D19" s="2" t="s">
        <v>61</v>
      </c>
      <c r="E19" s="10" t="s">
        <v>474</v>
      </c>
      <c r="F19" s="4" t="s">
        <v>62</v>
      </c>
      <c r="G19" s="8">
        <v>100498757</v>
      </c>
      <c r="H19" s="9" t="s">
        <v>492</v>
      </c>
      <c r="I19" s="2"/>
    </row>
    <row r="20" spans="1:9" ht="60" customHeight="1" x14ac:dyDescent="0.65">
      <c r="A20" s="2">
        <v>18</v>
      </c>
      <c r="B20" s="2" t="s">
        <v>63</v>
      </c>
      <c r="C20" s="2" t="s">
        <v>11</v>
      </c>
      <c r="D20" s="2" t="s">
        <v>64</v>
      </c>
      <c r="E20" s="10" t="s">
        <v>476</v>
      </c>
      <c r="F20" s="4" t="s">
        <v>65</v>
      </c>
      <c r="G20" s="8">
        <v>21222312</v>
      </c>
      <c r="H20" s="9" t="s">
        <v>493</v>
      </c>
      <c r="I20" s="2"/>
    </row>
    <row r="21" spans="1:9" ht="60" customHeight="1" x14ac:dyDescent="0.65">
      <c r="A21" s="2">
        <v>19</v>
      </c>
      <c r="B21" s="2" t="s">
        <v>66</v>
      </c>
      <c r="C21" s="2" t="s">
        <v>27</v>
      </c>
      <c r="D21" s="2" t="s">
        <v>67</v>
      </c>
      <c r="E21" s="10" t="s">
        <v>476</v>
      </c>
      <c r="F21" s="4" t="s">
        <v>68</v>
      </c>
      <c r="G21" s="8">
        <v>30520968</v>
      </c>
      <c r="H21" s="9" t="s">
        <v>494</v>
      </c>
      <c r="I21" s="2"/>
    </row>
    <row r="22" spans="1:9" ht="60" customHeight="1" x14ac:dyDescent="0.65">
      <c r="A22" s="2">
        <v>20</v>
      </c>
      <c r="B22" s="2" t="s">
        <v>69</v>
      </c>
      <c r="C22" s="2" t="s">
        <v>11</v>
      </c>
      <c r="D22" s="2" t="s">
        <v>70</v>
      </c>
      <c r="E22" s="10" t="s">
        <v>476</v>
      </c>
      <c r="F22" s="4" t="s">
        <v>71</v>
      </c>
      <c r="G22" s="11">
        <v>30830170</v>
      </c>
      <c r="H22" s="9" t="s">
        <v>495</v>
      </c>
      <c r="I22" s="2"/>
    </row>
    <row r="23" spans="1:9" ht="60" customHeight="1" x14ac:dyDescent="0.65">
      <c r="A23" s="2">
        <v>21</v>
      </c>
      <c r="B23" s="2" t="s">
        <v>72</v>
      </c>
      <c r="C23" s="2" t="s">
        <v>11</v>
      </c>
      <c r="D23" s="2" t="s">
        <v>73</v>
      </c>
      <c r="E23" s="10" t="s">
        <v>474</v>
      </c>
      <c r="F23" s="4" t="s">
        <v>74</v>
      </c>
      <c r="G23" s="8">
        <v>20499214</v>
      </c>
      <c r="H23" s="9" t="s">
        <v>496</v>
      </c>
      <c r="I23" s="2"/>
    </row>
    <row r="24" spans="1:9" ht="60" customHeight="1" x14ac:dyDescent="0.65">
      <c r="A24" s="2">
        <v>22</v>
      </c>
      <c r="B24" s="2" t="s">
        <v>75</v>
      </c>
      <c r="C24" s="2" t="s">
        <v>11</v>
      </c>
      <c r="D24" s="2" t="s">
        <v>76</v>
      </c>
      <c r="E24" s="10" t="s">
        <v>476</v>
      </c>
      <c r="F24" s="4" t="s">
        <v>77</v>
      </c>
      <c r="G24" s="11">
        <v>20461732</v>
      </c>
      <c r="H24" s="10" t="s">
        <v>497</v>
      </c>
      <c r="I24" s="2"/>
    </row>
    <row r="25" spans="1:9" ht="60" customHeight="1" x14ac:dyDescent="0.65">
      <c r="A25" s="2">
        <v>23</v>
      </c>
      <c r="B25" s="2" t="s">
        <v>78</v>
      </c>
      <c r="C25" s="2" t="s">
        <v>27</v>
      </c>
      <c r="D25" s="2" t="s">
        <v>79</v>
      </c>
      <c r="E25" s="10" t="s">
        <v>476</v>
      </c>
      <c r="F25" s="4" t="s">
        <v>80</v>
      </c>
      <c r="G25" s="8">
        <v>101191451</v>
      </c>
      <c r="H25" s="9" t="s">
        <v>498</v>
      </c>
      <c r="I25" s="2"/>
    </row>
    <row r="26" spans="1:9" ht="60" customHeight="1" x14ac:dyDescent="0.65">
      <c r="A26" s="2">
        <v>24</v>
      </c>
      <c r="B26" s="2" t="s">
        <v>81</v>
      </c>
      <c r="C26" s="2" t="s">
        <v>27</v>
      </c>
      <c r="D26" s="2" t="s">
        <v>82</v>
      </c>
      <c r="E26" s="10" t="s">
        <v>499</v>
      </c>
      <c r="F26" s="4" t="s">
        <v>83</v>
      </c>
      <c r="G26" s="11">
        <v>101075212</v>
      </c>
      <c r="H26" s="9" t="s">
        <v>500</v>
      </c>
      <c r="I26" s="2"/>
    </row>
    <row r="27" spans="1:9" ht="60" customHeight="1" x14ac:dyDescent="0.65">
      <c r="A27" s="2">
        <v>25</v>
      </c>
      <c r="B27" s="2" t="s">
        <v>84</v>
      </c>
      <c r="C27" s="2" t="s">
        <v>11</v>
      </c>
      <c r="D27" s="2" t="s">
        <v>85</v>
      </c>
      <c r="E27" s="10" t="s">
        <v>476</v>
      </c>
      <c r="F27" s="4" t="s">
        <v>86</v>
      </c>
      <c r="G27" s="11">
        <v>90419114</v>
      </c>
      <c r="H27" s="9" t="s">
        <v>501</v>
      </c>
      <c r="I27" s="2"/>
    </row>
    <row r="28" spans="1:9" ht="60" customHeight="1" x14ac:dyDescent="0.65">
      <c r="A28" s="2">
        <v>26</v>
      </c>
      <c r="B28" s="2" t="s">
        <v>87</v>
      </c>
      <c r="C28" s="2" t="s">
        <v>27</v>
      </c>
      <c r="D28" s="2" t="s">
        <v>88</v>
      </c>
      <c r="E28" s="10" t="s">
        <v>476</v>
      </c>
      <c r="F28" s="4" t="s">
        <v>89</v>
      </c>
      <c r="G28" s="8">
        <v>100803184</v>
      </c>
      <c r="H28" s="9" t="s">
        <v>502</v>
      </c>
      <c r="I28" s="2"/>
    </row>
    <row r="29" spans="1:9" ht="60" customHeight="1" x14ac:dyDescent="0.65">
      <c r="A29" s="2">
        <v>27</v>
      </c>
      <c r="B29" s="2" t="s">
        <v>90</v>
      </c>
      <c r="C29" s="2" t="s">
        <v>27</v>
      </c>
      <c r="D29" s="2" t="s">
        <v>91</v>
      </c>
      <c r="E29" s="10" t="s">
        <v>476</v>
      </c>
      <c r="F29" s="4" t="s">
        <v>92</v>
      </c>
      <c r="G29" s="11">
        <v>10079920</v>
      </c>
      <c r="H29" s="9" t="s">
        <v>503</v>
      </c>
      <c r="I29" s="2"/>
    </row>
    <row r="30" spans="1:9" ht="60" customHeight="1" x14ac:dyDescent="0.65">
      <c r="A30" s="2">
        <v>28</v>
      </c>
      <c r="B30" s="2" t="s">
        <v>93</v>
      </c>
      <c r="C30" s="2" t="s">
        <v>11</v>
      </c>
      <c r="D30" s="2" t="s">
        <v>94</v>
      </c>
      <c r="E30" s="10" t="s">
        <v>474</v>
      </c>
      <c r="F30" s="4" t="s">
        <v>95</v>
      </c>
      <c r="G30" s="8">
        <v>20879992</v>
      </c>
      <c r="H30" s="9" t="s">
        <v>504</v>
      </c>
      <c r="I30" s="2"/>
    </row>
    <row r="31" spans="1:9" ht="60" customHeight="1" x14ac:dyDescent="0.65">
      <c r="A31" s="2">
        <v>29</v>
      </c>
      <c r="B31" s="2" t="s">
        <v>96</v>
      </c>
      <c r="C31" s="2" t="s">
        <v>11</v>
      </c>
      <c r="D31" s="2" t="s">
        <v>97</v>
      </c>
      <c r="E31" s="10" t="s">
        <v>474</v>
      </c>
      <c r="F31" s="4" t="s">
        <v>98</v>
      </c>
      <c r="G31" s="8">
        <v>100570973</v>
      </c>
      <c r="H31" s="9" t="s">
        <v>505</v>
      </c>
      <c r="I31" s="2"/>
    </row>
    <row r="32" spans="1:9" ht="60" customHeight="1" x14ac:dyDescent="0.65">
      <c r="A32" s="2">
        <v>30</v>
      </c>
      <c r="B32" s="2" t="s">
        <v>99</v>
      </c>
      <c r="C32" s="2" t="s">
        <v>27</v>
      </c>
      <c r="D32" s="2" t="s">
        <v>100</v>
      </c>
      <c r="E32" s="10" t="s">
        <v>499</v>
      </c>
      <c r="F32" s="4" t="s">
        <v>101</v>
      </c>
      <c r="G32" s="11">
        <v>100828066</v>
      </c>
      <c r="H32" s="9" t="s">
        <v>506</v>
      </c>
      <c r="I32" s="2"/>
    </row>
    <row r="33" spans="1:9" ht="60" customHeight="1" x14ac:dyDescent="0.65">
      <c r="A33" s="2">
        <v>31</v>
      </c>
      <c r="B33" s="2" t="s">
        <v>102</v>
      </c>
      <c r="C33" s="2" t="s">
        <v>11</v>
      </c>
      <c r="D33" s="2" t="s">
        <v>103</v>
      </c>
      <c r="E33" s="10" t="s">
        <v>476</v>
      </c>
      <c r="F33" s="4" t="s">
        <v>104</v>
      </c>
      <c r="G33" s="8">
        <v>101189934</v>
      </c>
      <c r="H33" s="9" t="s">
        <v>507</v>
      </c>
      <c r="I33" s="2"/>
    </row>
    <row r="34" spans="1:9" ht="60" customHeight="1" x14ac:dyDescent="0.65">
      <c r="A34" s="2">
        <v>32</v>
      </c>
      <c r="B34" s="2" t="s">
        <v>105</v>
      </c>
      <c r="C34" s="2" t="s">
        <v>11</v>
      </c>
      <c r="D34" s="2" t="s">
        <v>106</v>
      </c>
      <c r="E34" s="10" t="s">
        <v>474</v>
      </c>
      <c r="F34" s="4" t="s">
        <v>107</v>
      </c>
      <c r="G34" s="11">
        <v>101191425</v>
      </c>
      <c r="H34" s="9" t="s">
        <v>508</v>
      </c>
      <c r="I34" s="2"/>
    </row>
    <row r="35" spans="1:9" ht="60" customHeight="1" x14ac:dyDescent="0.65">
      <c r="A35" s="2">
        <v>33</v>
      </c>
      <c r="B35" s="2" t="s">
        <v>108</v>
      </c>
      <c r="C35" s="2" t="s">
        <v>27</v>
      </c>
      <c r="D35" s="2" t="s">
        <v>109</v>
      </c>
      <c r="E35" s="10" t="s">
        <v>476</v>
      </c>
      <c r="F35" s="4" t="s">
        <v>110</v>
      </c>
      <c r="G35" s="11">
        <v>101191426</v>
      </c>
      <c r="H35" s="9" t="s">
        <v>509</v>
      </c>
      <c r="I35" s="2"/>
    </row>
    <row r="36" spans="1:9" ht="60" customHeight="1" x14ac:dyDescent="0.65">
      <c r="A36" s="2">
        <v>34</v>
      </c>
      <c r="B36" s="2" t="s">
        <v>111</v>
      </c>
      <c r="C36" s="2" t="s">
        <v>27</v>
      </c>
      <c r="D36" s="2" t="s">
        <v>112</v>
      </c>
      <c r="E36" s="10" t="s">
        <v>476</v>
      </c>
      <c r="F36" s="4" t="s">
        <v>113</v>
      </c>
      <c r="G36" s="11">
        <v>20834450</v>
      </c>
      <c r="H36" s="9" t="s">
        <v>510</v>
      </c>
      <c r="I36" s="2"/>
    </row>
    <row r="37" spans="1:9" ht="60" customHeight="1" x14ac:dyDescent="0.65">
      <c r="A37" s="2">
        <v>35</v>
      </c>
      <c r="B37" s="2" t="s">
        <v>114</v>
      </c>
      <c r="C37" s="2" t="s">
        <v>11</v>
      </c>
      <c r="D37" s="2" t="s">
        <v>115</v>
      </c>
      <c r="E37" s="10" t="s">
        <v>476</v>
      </c>
      <c r="F37" s="4" t="s">
        <v>116</v>
      </c>
      <c r="G37" s="8">
        <v>101191111</v>
      </c>
      <c r="H37" s="9" t="s">
        <v>511</v>
      </c>
      <c r="I37" s="2"/>
    </row>
    <row r="38" spans="1:9" ht="60" customHeight="1" x14ac:dyDescent="0.65">
      <c r="A38" s="2">
        <v>36</v>
      </c>
      <c r="B38" s="2" t="s">
        <v>117</v>
      </c>
      <c r="C38" s="2" t="s">
        <v>11</v>
      </c>
      <c r="D38" s="2" t="s">
        <v>118</v>
      </c>
      <c r="E38" s="10" t="s">
        <v>476</v>
      </c>
      <c r="F38" s="4" t="s">
        <v>119</v>
      </c>
      <c r="G38" s="8">
        <v>20800824</v>
      </c>
      <c r="H38" s="9" t="s">
        <v>513</v>
      </c>
      <c r="I38" s="2"/>
    </row>
    <row r="39" spans="1:9" ht="60" customHeight="1" x14ac:dyDescent="0.65">
      <c r="A39" s="2">
        <v>37</v>
      </c>
      <c r="B39" s="2" t="s">
        <v>120</v>
      </c>
      <c r="C39" s="2" t="s">
        <v>11</v>
      </c>
      <c r="D39" s="2" t="s">
        <v>121</v>
      </c>
      <c r="E39" s="10" t="s">
        <v>476</v>
      </c>
      <c r="F39" s="4" t="s">
        <v>122</v>
      </c>
      <c r="G39" s="8">
        <v>101207812</v>
      </c>
      <c r="H39" s="9" t="s">
        <v>512</v>
      </c>
      <c r="I39" s="2"/>
    </row>
    <row r="40" spans="1:9" ht="60" customHeight="1" x14ac:dyDescent="0.65">
      <c r="A40" s="2">
        <v>38</v>
      </c>
      <c r="B40" s="2" t="s">
        <v>123</v>
      </c>
      <c r="C40" s="2" t="s">
        <v>11</v>
      </c>
      <c r="D40" s="2" t="s">
        <v>124</v>
      </c>
      <c r="E40" s="10" t="s">
        <v>476</v>
      </c>
      <c r="F40" s="4" t="s">
        <v>125</v>
      </c>
      <c r="G40" s="8">
        <v>90709116</v>
      </c>
      <c r="H40" s="9" t="s">
        <v>514</v>
      </c>
      <c r="I40" s="2"/>
    </row>
    <row r="41" spans="1:9" ht="60" customHeight="1" x14ac:dyDescent="0.65">
      <c r="A41" s="2">
        <v>39</v>
      </c>
      <c r="B41" s="2" t="s">
        <v>126</v>
      </c>
      <c r="C41" s="2" t="s">
        <v>11</v>
      </c>
      <c r="D41" s="2" t="s">
        <v>127</v>
      </c>
      <c r="E41" s="10" t="s">
        <v>476</v>
      </c>
      <c r="F41" s="4" t="s">
        <v>128</v>
      </c>
      <c r="G41" s="8">
        <v>101208579</v>
      </c>
      <c r="H41" s="9" t="s">
        <v>515</v>
      </c>
      <c r="I41" s="2"/>
    </row>
    <row r="42" spans="1:9" ht="60" customHeight="1" x14ac:dyDescent="0.65">
      <c r="A42" s="2">
        <v>40</v>
      </c>
      <c r="B42" s="2" t="s">
        <v>129</v>
      </c>
      <c r="C42" s="2" t="s">
        <v>11</v>
      </c>
      <c r="D42" s="2" t="s">
        <v>130</v>
      </c>
      <c r="E42" s="10" t="s">
        <v>476</v>
      </c>
      <c r="F42" s="4" t="s">
        <v>131</v>
      </c>
      <c r="G42" s="11">
        <v>51412853</v>
      </c>
      <c r="H42" s="9" t="s">
        <v>516</v>
      </c>
      <c r="I42" s="2"/>
    </row>
    <row r="43" spans="1:9" ht="60" customHeight="1" x14ac:dyDescent="0.65">
      <c r="A43" s="2">
        <v>41</v>
      </c>
      <c r="B43" s="2" t="s">
        <v>132</v>
      </c>
      <c r="C43" s="2" t="s">
        <v>11</v>
      </c>
      <c r="D43" s="2" t="s">
        <v>133</v>
      </c>
      <c r="E43" s="10" t="s">
        <v>476</v>
      </c>
      <c r="F43" s="4" t="s">
        <v>134</v>
      </c>
      <c r="G43" s="8">
        <v>40178055</v>
      </c>
      <c r="H43" s="9" t="s">
        <v>517</v>
      </c>
      <c r="I43" s="2"/>
    </row>
    <row r="44" spans="1:9" ht="60" customHeight="1" x14ac:dyDescent="0.65">
      <c r="A44" s="2">
        <v>42</v>
      </c>
      <c r="B44" s="2" t="s">
        <v>135</v>
      </c>
      <c r="C44" s="2" t="s">
        <v>27</v>
      </c>
      <c r="D44" s="2" t="s">
        <v>136</v>
      </c>
      <c r="E44" s="10" t="s">
        <v>476</v>
      </c>
      <c r="F44" s="4" t="s">
        <v>137</v>
      </c>
      <c r="G44" s="8">
        <v>20489689</v>
      </c>
      <c r="H44" s="9" t="s">
        <v>518</v>
      </c>
      <c r="I44" s="2"/>
    </row>
    <row r="45" spans="1:9" ht="60" customHeight="1" x14ac:dyDescent="0.65">
      <c r="A45" s="2">
        <v>43</v>
      </c>
      <c r="B45" s="2" t="s">
        <v>138</v>
      </c>
      <c r="C45" s="2" t="s">
        <v>27</v>
      </c>
      <c r="D45" s="2" t="s">
        <v>139</v>
      </c>
      <c r="E45" s="10" t="s">
        <v>476</v>
      </c>
      <c r="F45" s="4" t="s">
        <v>140</v>
      </c>
      <c r="G45" s="8">
        <v>21305781</v>
      </c>
      <c r="H45" s="9" t="s">
        <v>520</v>
      </c>
      <c r="I45" s="2"/>
    </row>
    <row r="46" spans="1:9" ht="60" customHeight="1" x14ac:dyDescent="0.65">
      <c r="A46" s="2">
        <v>44</v>
      </c>
      <c r="B46" s="2" t="s">
        <v>141</v>
      </c>
      <c r="C46" s="2" t="s">
        <v>11</v>
      </c>
      <c r="D46" s="2" t="s">
        <v>142</v>
      </c>
      <c r="E46" s="10" t="s">
        <v>476</v>
      </c>
      <c r="F46" s="4" t="s">
        <v>143</v>
      </c>
      <c r="G46" s="8">
        <v>90440732</v>
      </c>
      <c r="H46" s="9" t="s">
        <v>519</v>
      </c>
      <c r="I46" s="2"/>
    </row>
    <row r="47" spans="1:9" ht="60" customHeight="1" x14ac:dyDescent="0.65">
      <c r="A47" s="2">
        <v>45</v>
      </c>
      <c r="B47" s="2" t="s">
        <v>144</v>
      </c>
      <c r="C47" s="2" t="s">
        <v>11</v>
      </c>
      <c r="D47" s="2" t="s">
        <v>145</v>
      </c>
      <c r="E47" s="12" t="s">
        <v>553</v>
      </c>
      <c r="F47" s="16" t="s">
        <v>146</v>
      </c>
      <c r="G47" s="11">
        <v>20093824</v>
      </c>
      <c r="H47" s="13" t="s">
        <v>633</v>
      </c>
      <c r="I47" s="2"/>
    </row>
    <row r="48" spans="1:9" ht="60" customHeight="1" x14ac:dyDescent="0.65">
      <c r="A48" s="2">
        <v>46</v>
      </c>
      <c r="B48" s="2" t="s">
        <v>147</v>
      </c>
      <c r="C48" s="2" t="s">
        <v>27</v>
      </c>
      <c r="D48" s="2" t="s">
        <v>148</v>
      </c>
      <c r="E48" s="12" t="s">
        <v>476</v>
      </c>
      <c r="F48" s="4" t="s">
        <v>149</v>
      </c>
      <c r="G48" s="11">
        <v>62111123</v>
      </c>
      <c r="H48" s="13" t="s">
        <v>521</v>
      </c>
      <c r="I48" s="2"/>
    </row>
    <row r="49" spans="1:9" ht="60" customHeight="1" x14ac:dyDescent="0.65">
      <c r="A49" s="2">
        <v>47</v>
      </c>
      <c r="B49" s="2" t="s">
        <v>150</v>
      </c>
      <c r="C49" s="2" t="s">
        <v>27</v>
      </c>
      <c r="D49" s="2" t="s">
        <v>151</v>
      </c>
      <c r="E49" s="10" t="s">
        <v>476</v>
      </c>
      <c r="F49" s="4" t="s">
        <v>152</v>
      </c>
      <c r="G49" s="11">
        <v>90018685</v>
      </c>
      <c r="H49" s="9" t="s">
        <v>522</v>
      </c>
      <c r="I49" s="2"/>
    </row>
    <row r="50" spans="1:9" ht="60" customHeight="1" x14ac:dyDescent="0.65">
      <c r="A50" s="2">
        <v>48</v>
      </c>
      <c r="B50" s="2" t="s">
        <v>153</v>
      </c>
      <c r="C50" s="2" t="s">
        <v>27</v>
      </c>
      <c r="D50" s="2" t="s">
        <v>154</v>
      </c>
      <c r="E50" s="10" t="s">
        <v>523</v>
      </c>
      <c r="F50" s="4" t="s">
        <v>155</v>
      </c>
      <c r="G50" s="8">
        <v>100693335</v>
      </c>
      <c r="H50" s="9" t="s">
        <v>524</v>
      </c>
      <c r="I50" s="2"/>
    </row>
    <row r="51" spans="1:9" ht="60" customHeight="1" x14ac:dyDescent="0.65">
      <c r="A51" s="2">
        <v>49</v>
      </c>
      <c r="B51" s="2" t="s">
        <v>156</v>
      </c>
      <c r="C51" s="2" t="s">
        <v>11</v>
      </c>
      <c r="D51" s="2" t="s">
        <v>157</v>
      </c>
      <c r="E51" s="12" t="s">
        <v>474</v>
      </c>
      <c r="F51" s="4" t="s">
        <v>158</v>
      </c>
      <c r="G51" s="11">
        <v>20445465</v>
      </c>
      <c r="H51" s="13" t="s">
        <v>525</v>
      </c>
      <c r="I51" s="2"/>
    </row>
    <row r="52" spans="1:9" ht="60" customHeight="1" x14ac:dyDescent="0.65">
      <c r="A52" s="2">
        <v>50</v>
      </c>
      <c r="B52" s="2" t="s">
        <v>159</v>
      </c>
      <c r="C52" s="2" t="s">
        <v>11</v>
      </c>
      <c r="D52" s="2" t="s">
        <v>160</v>
      </c>
      <c r="E52" s="6"/>
      <c r="F52" s="4" t="s">
        <v>161</v>
      </c>
      <c r="G52" s="6"/>
      <c r="H52" s="4"/>
      <c r="I52" s="2"/>
    </row>
    <row r="53" spans="1:9" ht="60" customHeight="1" x14ac:dyDescent="0.65">
      <c r="A53" s="2">
        <v>51</v>
      </c>
      <c r="B53" s="2" t="s">
        <v>162</v>
      </c>
      <c r="C53" s="2" t="s">
        <v>27</v>
      </c>
      <c r="D53" s="2" t="s">
        <v>163</v>
      </c>
      <c r="E53" s="12" t="s">
        <v>476</v>
      </c>
      <c r="F53" s="4" t="s">
        <v>164</v>
      </c>
      <c r="G53" s="11">
        <v>101335005</v>
      </c>
      <c r="H53" s="13" t="s">
        <v>526</v>
      </c>
      <c r="I53" s="2"/>
    </row>
    <row r="54" spans="1:9" ht="60" customHeight="1" x14ac:dyDescent="0.65">
      <c r="A54" s="2">
        <v>52</v>
      </c>
      <c r="B54" s="2" t="s">
        <v>165</v>
      </c>
      <c r="C54" s="2" t="s">
        <v>11</v>
      </c>
      <c r="D54" s="2" t="s">
        <v>166</v>
      </c>
      <c r="E54" s="10" t="s">
        <v>474</v>
      </c>
      <c r="F54" s="4" t="s">
        <v>167</v>
      </c>
      <c r="G54" s="8">
        <v>20808252</v>
      </c>
      <c r="H54" s="9" t="s">
        <v>530</v>
      </c>
      <c r="I54" s="2"/>
    </row>
    <row r="55" spans="1:9" ht="60" customHeight="1" x14ac:dyDescent="0.65">
      <c r="A55" s="2">
        <v>53</v>
      </c>
      <c r="B55" s="2" t="s">
        <v>168</v>
      </c>
      <c r="C55" s="2" t="s">
        <v>27</v>
      </c>
      <c r="D55" s="2" t="s">
        <v>169</v>
      </c>
      <c r="E55" s="4" t="s">
        <v>476</v>
      </c>
      <c r="F55" s="4" t="s">
        <v>170</v>
      </c>
      <c r="G55" s="4">
        <v>20894311</v>
      </c>
      <c r="H55" s="4" t="s">
        <v>527</v>
      </c>
      <c r="I55" s="2"/>
    </row>
    <row r="56" spans="1:9" ht="60" customHeight="1" x14ac:dyDescent="0.65">
      <c r="A56" s="2">
        <v>54</v>
      </c>
      <c r="B56" s="2" t="s">
        <v>171</v>
      </c>
      <c r="C56" s="2" t="s">
        <v>27</v>
      </c>
      <c r="D56" s="2" t="s">
        <v>172</v>
      </c>
      <c r="E56" s="10" t="s">
        <v>476</v>
      </c>
      <c r="F56" s="4" t="s">
        <v>173</v>
      </c>
      <c r="G56" s="8">
        <v>20489789</v>
      </c>
      <c r="H56" s="9" t="s">
        <v>532</v>
      </c>
      <c r="I56" s="2"/>
    </row>
    <row r="57" spans="1:9" ht="60" customHeight="1" x14ac:dyDescent="0.65">
      <c r="A57" s="2">
        <v>55</v>
      </c>
      <c r="B57" s="2" t="s">
        <v>174</v>
      </c>
      <c r="C57" s="2" t="s">
        <v>27</v>
      </c>
      <c r="D57" s="2" t="s">
        <v>175</v>
      </c>
      <c r="E57" s="10" t="s">
        <v>476</v>
      </c>
      <c r="F57" s="4" t="s">
        <v>176</v>
      </c>
      <c r="G57" s="8">
        <v>20489430</v>
      </c>
      <c r="H57" s="9" t="s">
        <v>531</v>
      </c>
      <c r="I57" s="2"/>
    </row>
    <row r="58" spans="1:9" ht="60" customHeight="1" x14ac:dyDescent="0.65">
      <c r="A58" s="2">
        <v>56</v>
      </c>
      <c r="B58" s="2" t="s">
        <v>177</v>
      </c>
      <c r="C58" s="2" t="s">
        <v>27</v>
      </c>
      <c r="D58" s="2" t="s">
        <v>178</v>
      </c>
      <c r="E58" s="10" t="s">
        <v>476</v>
      </c>
      <c r="F58" s="4" t="s">
        <v>179</v>
      </c>
      <c r="G58" s="11">
        <v>30329557</v>
      </c>
      <c r="H58" s="9" t="s">
        <v>533</v>
      </c>
      <c r="I58" s="2"/>
    </row>
    <row r="59" spans="1:9" ht="60" customHeight="1" x14ac:dyDescent="0.65">
      <c r="A59" s="2">
        <v>57</v>
      </c>
      <c r="B59" s="2" t="s">
        <v>180</v>
      </c>
      <c r="C59" s="2" t="s">
        <v>27</v>
      </c>
      <c r="D59" s="2" t="s">
        <v>181</v>
      </c>
      <c r="E59" s="12" t="s">
        <v>476</v>
      </c>
      <c r="F59" s="4" t="s">
        <v>182</v>
      </c>
      <c r="G59" s="11">
        <v>30334420</v>
      </c>
      <c r="H59" s="13" t="s">
        <v>534</v>
      </c>
      <c r="I59" s="2"/>
    </row>
    <row r="60" spans="1:9" ht="60" customHeight="1" x14ac:dyDescent="0.65">
      <c r="A60" s="2">
        <v>58</v>
      </c>
      <c r="B60" s="2" t="s">
        <v>183</v>
      </c>
      <c r="C60" s="2" t="s">
        <v>11</v>
      </c>
      <c r="D60" s="2" t="s">
        <v>184</v>
      </c>
      <c r="E60" s="12" t="s">
        <v>474</v>
      </c>
      <c r="F60" s="4" t="s">
        <v>185</v>
      </c>
      <c r="G60" s="11">
        <v>20945875</v>
      </c>
      <c r="H60" s="13" t="s">
        <v>535</v>
      </c>
      <c r="I60" s="2"/>
    </row>
    <row r="61" spans="1:9" ht="60" customHeight="1" x14ac:dyDescent="0.65">
      <c r="A61" s="2">
        <v>59</v>
      </c>
      <c r="B61" s="2" t="s">
        <v>186</v>
      </c>
      <c r="C61" s="2" t="s">
        <v>11</v>
      </c>
      <c r="D61" s="2" t="s">
        <v>187</v>
      </c>
      <c r="E61" s="12" t="s">
        <v>499</v>
      </c>
      <c r="F61" s="4" t="s">
        <v>188</v>
      </c>
      <c r="G61" s="11">
        <v>100186539</v>
      </c>
      <c r="H61" s="13" t="s">
        <v>536</v>
      </c>
      <c r="I61" s="2"/>
    </row>
    <row r="62" spans="1:9" ht="60" customHeight="1" x14ac:dyDescent="0.65">
      <c r="A62" s="2">
        <v>60</v>
      </c>
      <c r="B62" s="2" t="s">
        <v>189</v>
      </c>
      <c r="C62" s="2" t="s">
        <v>27</v>
      </c>
      <c r="D62" s="2" t="s">
        <v>190</v>
      </c>
      <c r="E62" s="10" t="s">
        <v>476</v>
      </c>
      <c r="F62" s="4" t="s">
        <v>191</v>
      </c>
      <c r="G62" s="8">
        <v>20490602</v>
      </c>
      <c r="H62" s="9" t="s">
        <v>537</v>
      </c>
      <c r="I62" s="2"/>
    </row>
    <row r="63" spans="1:9" ht="60" customHeight="1" x14ac:dyDescent="0.65">
      <c r="A63" s="2">
        <v>61</v>
      </c>
      <c r="B63" s="2" t="s">
        <v>192</v>
      </c>
      <c r="C63" s="2" t="s">
        <v>27</v>
      </c>
      <c r="D63" s="2" t="s">
        <v>100</v>
      </c>
      <c r="E63" s="10" t="s">
        <v>476</v>
      </c>
      <c r="F63" s="14" t="s">
        <v>193</v>
      </c>
      <c r="G63" s="8">
        <v>30259445</v>
      </c>
      <c r="H63" s="9" t="s">
        <v>538</v>
      </c>
      <c r="I63" s="2"/>
    </row>
    <row r="64" spans="1:9" ht="60" customHeight="1" x14ac:dyDescent="0.65">
      <c r="A64" s="2">
        <v>62</v>
      </c>
      <c r="B64" s="2" t="s">
        <v>194</v>
      </c>
      <c r="C64" s="2" t="s">
        <v>11</v>
      </c>
      <c r="D64" s="2" t="s">
        <v>195</v>
      </c>
      <c r="E64" s="12" t="s">
        <v>476</v>
      </c>
      <c r="F64" s="4" t="s">
        <v>196</v>
      </c>
      <c r="G64" s="11">
        <v>30977912</v>
      </c>
      <c r="H64" s="13" t="s">
        <v>528</v>
      </c>
      <c r="I64" s="2"/>
    </row>
    <row r="65" spans="1:9" ht="60" customHeight="1" x14ac:dyDescent="0.65">
      <c r="A65" s="2">
        <v>63</v>
      </c>
      <c r="B65" s="2" t="s">
        <v>197</v>
      </c>
      <c r="C65" s="2" t="s">
        <v>27</v>
      </c>
      <c r="D65" s="2" t="s">
        <v>198</v>
      </c>
      <c r="E65" s="10" t="s">
        <v>476</v>
      </c>
      <c r="F65" s="4" t="s">
        <v>199</v>
      </c>
      <c r="G65" s="11">
        <v>20490543</v>
      </c>
      <c r="H65" s="9" t="s">
        <v>529</v>
      </c>
      <c r="I65" s="2"/>
    </row>
    <row r="66" spans="1:9" ht="60" customHeight="1" x14ac:dyDescent="0.65">
      <c r="A66" s="2">
        <v>64</v>
      </c>
      <c r="B66" s="2" t="s">
        <v>200</v>
      </c>
      <c r="C66" s="2" t="s">
        <v>27</v>
      </c>
      <c r="D66" s="2" t="s">
        <v>201</v>
      </c>
      <c r="E66" s="12" t="s">
        <v>476</v>
      </c>
      <c r="F66" s="15" t="s">
        <v>202</v>
      </c>
      <c r="G66" s="11">
        <v>30954143</v>
      </c>
      <c r="H66" s="13" t="s">
        <v>539</v>
      </c>
      <c r="I66" s="2"/>
    </row>
    <row r="67" spans="1:9" ht="60" customHeight="1" x14ac:dyDescent="0.65">
      <c r="A67" s="2">
        <v>65</v>
      </c>
      <c r="B67" s="2" t="s">
        <v>203</v>
      </c>
      <c r="C67" s="2" t="s">
        <v>11</v>
      </c>
      <c r="D67" s="2" t="s">
        <v>204</v>
      </c>
      <c r="E67" s="10" t="s">
        <v>476</v>
      </c>
      <c r="F67" s="14" t="s">
        <v>205</v>
      </c>
      <c r="G67" s="8">
        <v>20893306</v>
      </c>
      <c r="H67" s="9" t="s">
        <v>540</v>
      </c>
      <c r="I67" s="2"/>
    </row>
    <row r="68" spans="1:9" ht="60" customHeight="1" x14ac:dyDescent="0.65">
      <c r="A68" s="2">
        <v>66</v>
      </c>
      <c r="B68" s="2" t="s">
        <v>206</v>
      </c>
      <c r="C68" s="2" t="s">
        <v>11</v>
      </c>
      <c r="D68" s="2" t="s">
        <v>207</v>
      </c>
      <c r="E68" s="12" t="s">
        <v>474</v>
      </c>
      <c r="F68" s="16" t="s">
        <v>208</v>
      </c>
      <c r="G68" s="11">
        <v>20695092</v>
      </c>
      <c r="H68" s="13" t="s">
        <v>541</v>
      </c>
      <c r="I68" s="2"/>
    </row>
    <row r="69" spans="1:9" ht="60" customHeight="1" x14ac:dyDescent="0.65">
      <c r="A69" s="2">
        <v>67</v>
      </c>
      <c r="B69" s="2" t="s">
        <v>209</v>
      </c>
      <c r="C69" s="2" t="s">
        <v>11</v>
      </c>
      <c r="D69" s="2" t="s">
        <v>210</v>
      </c>
      <c r="E69" s="10" t="s">
        <v>476</v>
      </c>
      <c r="F69" s="14" t="s">
        <v>211</v>
      </c>
      <c r="G69" s="11">
        <v>21115592</v>
      </c>
      <c r="H69" s="9" t="s">
        <v>542</v>
      </c>
      <c r="I69" s="2"/>
    </row>
    <row r="70" spans="1:9" ht="60" customHeight="1" x14ac:dyDescent="0.65">
      <c r="A70" s="2">
        <v>68</v>
      </c>
      <c r="B70" s="2" t="s">
        <v>212</v>
      </c>
      <c r="C70" s="2" t="s">
        <v>11</v>
      </c>
      <c r="D70" s="2" t="s">
        <v>213</v>
      </c>
      <c r="E70" s="10" t="s">
        <v>476</v>
      </c>
      <c r="F70" s="14" t="s">
        <v>214</v>
      </c>
      <c r="G70" s="8">
        <v>30527180</v>
      </c>
      <c r="H70" s="9" t="s">
        <v>543</v>
      </c>
      <c r="I70" s="2"/>
    </row>
    <row r="71" spans="1:9" ht="60" customHeight="1" x14ac:dyDescent="0.65">
      <c r="A71" s="2">
        <v>69</v>
      </c>
      <c r="B71" s="2" t="s">
        <v>215</v>
      </c>
      <c r="C71" s="2" t="s">
        <v>27</v>
      </c>
      <c r="D71" s="2" t="s">
        <v>115</v>
      </c>
      <c r="E71" s="10" t="s">
        <v>476</v>
      </c>
      <c r="F71" s="14" t="s">
        <v>216</v>
      </c>
      <c r="G71" s="8">
        <v>30567791</v>
      </c>
      <c r="H71" s="9" t="s">
        <v>544</v>
      </c>
      <c r="I71" s="2"/>
    </row>
    <row r="72" spans="1:9" ht="60" customHeight="1" x14ac:dyDescent="0.65">
      <c r="A72" s="2">
        <v>70</v>
      </c>
      <c r="B72" s="2" t="s">
        <v>217</v>
      </c>
      <c r="C72" s="2" t="s">
        <v>11</v>
      </c>
      <c r="D72" s="2" t="s">
        <v>218</v>
      </c>
      <c r="E72" s="12" t="s">
        <v>474</v>
      </c>
      <c r="F72" s="16" t="s">
        <v>219</v>
      </c>
      <c r="G72" s="11">
        <v>30019551</v>
      </c>
      <c r="H72" s="13" t="s">
        <v>545</v>
      </c>
      <c r="I72" s="2"/>
    </row>
    <row r="73" spans="1:9" ht="60" customHeight="1" x14ac:dyDescent="0.65">
      <c r="A73" s="2">
        <v>71</v>
      </c>
      <c r="B73" s="2" t="s">
        <v>220</v>
      </c>
      <c r="C73" s="2" t="s">
        <v>11</v>
      </c>
      <c r="D73" s="2" t="s">
        <v>221</v>
      </c>
      <c r="E73" s="12" t="s">
        <v>546</v>
      </c>
      <c r="F73" s="16" t="s">
        <v>222</v>
      </c>
      <c r="G73" s="8">
        <v>10165510</v>
      </c>
      <c r="H73" s="13" t="s">
        <v>547</v>
      </c>
      <c r="I73" s="2"/>
    </row>
    <row r="74" spans="1:9" ht="60" customHeight="1" x14ac:dyDescent="0.65">
      <c r="A74" s="2">
        <v>72</v>
      </c>
      <c r="B74" s="2" t="s">
        <v>223</v>
      </c>
      <c r="C74" s="2" t="s">
        <v>11</v>
      </c>
      <c r="D74" s="2" t="s">
        <v>21</v>
      </c>
      <c r="E74" s="10" t="s">
        <v>476</v>
      </c>
      <c r="F74" s="14" t="s">
        <v>224</v>
      </c>
      <c r="G74" s="11">
        <v>40295353</v>
      </c>
      <c r="H74" s="9" t="s">
        <v>548</v>
      </c>
      <c r="I74" s="2"/>
    </row>
    <row r="75" spans="1:9" ht="60" customHeight="1" x14ac:dyDescent="0.65">
      <c r="A75" s="2">
        <v>73</v>
      </c>
      <c r="B75" s="2" t="s">
        <v>225</v>
      </c>
      <c r="C75" s="2" t="s">
        <v>27</v>
      </c>
      <c r="D75" s="2" t="s">
        <v>226</v>
      </c>
      <c r="E75" s="12" t="s">
        <v>476</v>
      </c>
      <c r="F75" s="16" t="s">
        <v>227</v>
      </c>
      <c r="G75" s="11">
        <v>20695017</v>
      </c>
      <c r="H75" s="13" t="s">
        <v>550</v>
      </c>
      <c r="I75" s="2"/>
    </row>
    <row r="76" spans="1:9" ht="60" customHeight="1" x14ac:dyDescent="0.65">
      <c r="A76" s="2">
        <v>74</v>
      </c>
      <c r="B76" s="2" t="s">
        <v>228</v>
      </c>
      <c r="C76" s="2" t="s">
        <v>11</v>
      </c>
      <c r="D76" s="2" t="s">
        <v>229</v>
      </c>
      <c r="E76" s="10" t="s">
        <v>476</v>
      </c>
      <c r="F76" s="14" t="s">
        <v>230</v>
      </c>
      <c r="G76" s="8">
        <v>50851594</v>
      </c>
      <c r="H76" s="9" t="s">
        <v>549</v>
      </c>
      <c r="I76" s="2"/>
    </row>
    <row r="77" spans="1:9" ht="60" customHeight="1" x14ac:dyDescent="0.65">
      <c r="A77" s="2">
        <v>75</v>
      </c>
      <c r="B77" s="2" t="s">
        <v>231</v>
      </c>
      <c r="C77" s="2" t="s">
        <v>27</v>
      </c>
      <c r="D77" s="2" t="s">
        <v>232</v>
      </c>
      <c r="E77" s="10" t="s">
        <v>476</v>
      </c>
      <c r="F77" s="14" t="s">
        <v>233</v>
      </c>
      <c r="G77" s="8">
        <v>30018713</v>
      </c>
      <c r="H77" s="9" t="s">
        <v>551</v>
      </c>
      <c r="I77" s="2"/>
    </row>
    <row r="78" spans="1:9" ht="60" customHeight="1" x14ac:dyDescent="0.65">
      <c r="A78" s="2">
        <v>76</v>
      </c>
      <c r="B78" s="2" t="s">
        <v>234</v>
      </c>
      <c r="C78" s="2" t="s">
        <v>27</v>
      </c>
      <c r="D78" s="2" t="s">
        <v>235</v>
      </c>
      <c r="E78" s="10" t="s">
        <v>476</v>
      </c>
      <c r="F78" s="14" t="s">
        <v>236</v>
      </c>
      <c r="G78" s="8">
        <v>20768741</v>
      </c>
      <c r="H78" s="9" t="s">
        <v>559</v>
      </c>
      <c r="I78" s="2"/>
    </row>
    <row r="79" spans="1:9" ht="60" customHeight="1" x14ac:dyDescent="0.65">
      <c r="A79" s="2">
        <v>77</v>
      </c>
      <c r="B79" s="2" t="s">
        <v>237</v>
      </c>
      <c r="C79" s="2" t="s">
        <v>27</v>
      </c>
      <c r="D79" s="2" t="s">
        <v>238</v>
      </c>
      <c r="E79" s="10" t="s">
        <v>476</v>
      </c>
      <c r="F79" s="14" t="s">
        <v>239</v>
      </c>
      <c r="G79" s="8">
        <v>20945746</v>
      </c>
      <c r="H79" s="9" t="s">
        <v>552</v>
      </c>
      <c r="I79" s="2"/>
    </row>
    <row r="80" spans="1:9" ht="60" customHeight="1" x14ac:dyDescent="0.65">
      <c r="A80" s="2">
        <v>78</v>
      </c>
      <c r="B80" s="2" t="s">
        <v>240</v>
      </c>
      <c r="C80" s="2" t="s">
        <v>27</v>
      </c>
      <c r="D80" s="2" t="s">
        <v>241</v>
      </c>
      <c r="E80" s="10" t="s">
        <v>561</v>
      </c>
      <c r="F80" s="14" t="s">
        <v>242</v>
      </c>
      <c r="G80" s="11">
        <v>50461492</v>
      </c>
      <c r="H80" s="17" t="s">
        <v>562</v>
      </c>
      <c r="I80" s="2"/>
    </row>
    <row r="81" spans="1:9" ht="60" customHeight="1" x14ac:dyDescent="0.65">
      <c r="A81" s="2">
        <v>79</v>
      </c>
      <c r="B81" s="2" t="s">
        <v>243</v>
      </c>
      <c r="C81" s="2" t="s">
        <v>11</v>
      </c>
      <c r="D81" s="2" t="s">
        <v>244</v>
      </c>
      <c r="E81" s="12" t="s">
        <v>474</v>
      </c>
      <c r="F81" s="16" t="s">
        <v>245</v>
      </c>
      <c r="G81" s="11">
        <v>20490818</v>
      </c>
      <c r="H81" s="13" t="s">
        <v>554</v>
      </c>
      <c r="I81" s="2"/>
    </row>
    <row r="82" spans="1:9" ht="60" customHeight="1" x14ac:dyDescent="0.65">
      <c r="A82" s="2">
        <v>80</v>
      </c>
      <c r="B82" s="2" t="s">
        <v>246</v>
      </c>
      <c r="C82" s="2" t="s">
        <v>27</v>
      </c>
      <c r="D82" s="2" t="s">
        <v>247</v>
      </c>
      <c r="E82" s="12" t="s">
        <v>476</v>
      </c>
      <c r="F82" s="16" t="s">
        <v>248</v>
      </c>
      <c r="G82" s="11">
        <v>20877122</v>
      </c>
      <c r="H82" s="13" t="s">
        <v>555</v>
      </c>
      <c r="I82" s="2"/>
    </row>
    <row r="83" spans="1:9" ht="60" customHeight="1" x14ac:dyDescent="0.65">
      <c r="A83" s="2">
        <v>81</v>
      </c>
      <c r="B83" s="2" t="s">
        <v>249</v>
      </c>
      <c r="C83" s="2" t="s">
        <v>11</v>
      </c>
      <c r="D83" s="2" t="s">
        <v>250</v>
      </c>
      <c r="E83" s="12" t="s">
        <v>476</v>
      </c>
      <c r="F83" s="15" t="s">
        <v>251</v>
      </c>
      <c r="G83" s="11">
        <v>30921171</v>
      </c>
      <c r="H83" s="13" t="s">
        <v>556</v>
      </c>
      <c r="I83" s="2"/>
    </row>
    <row r="84" spans="1:9" ht="60" customHeight="1" x14ac:dyDescent="0.65">
      <c r="A84" s="2">
        <v>82</v>
      </c>
      <c r="B84" s="2" t="s">
        <v>252</v>
      </c>
      <c r="C84" s="2" t="s">
        <v>27</v>
      </c>
      <c r="D84" s="2" t="s">
        <v>253</v>
      </c>
      <c r="E84" s="12" t="s">
        <v>476</v>
      </c>
      <c r="F84" s="16" t="s">
        <v>254</v>
      </c>
      <c r="G84" s="11">
        <v>20073608</v>
      </c>
      <c r="H84" s="13" t="s">
        <v>557</v>
      </c>
      <c r="I84" s="2"/>
    </row>
    <row r="85" spans="1:9" ht="60" customHeight="1" x14ac:dyDescent="0.65">
      <c r="A85" s="2">
        <v>83</v>
      </c>
      <c r="B85" s="2" t="s">
        <v>255</v>
      </c>
      <c r="C85" s="2" t="s">
        <v>27</v>
      </c>
      <c r="D85" s="2" t="s">
        <v>256</v>
      </c>
      <c r="E85" s="10" t="s">
        <v>499</v>
      </c>
      <c r="F85" s="14" t="s">
        <v>257</v>
      </c>
      <c r="G85" s="11">
        <v>10113883</v>
      </c>
      <c r="H85" s="9" t="s">
        <v>560</v>
      </c>
      <c r="I85" s="2"/>
    </row>
    <row r="86" spans="1:9" ht="60" customHeight="1" x14ac:dyDescent="0.65">
      <c r="A86" s="2">
        <v>84</v>
      </c>
      <c r="B86" s="2" t="s">
        <v>258</v>
      </c>
      <c r="C86" s="2" t="s">
        <v>27</v>
      </c>
      <c r="D86" s="2" t="s">
        <v>259</v>
      </c>
      <c r="E86" s="10" t="s">
        <v>476</v>
      </c>
      <c r="F86" s="14" t="s">
        <v>260</v>
      </c>
      <c r="G86" s="8">
        <v>100606954</v>
      </c>
      <c r="H86" s="9" t="s">
        <v>558</v>
      </c>
      <c r="I86" s="2"/>
    </row>
    <row r="87" spans="1:9" ht="60" customHeight="1" x14ac:dyDescent="0.65">
      <c r="A87" s="2">
        <v>85</v>
      </c>
      <c r="B87" s="2" t="s">
        <v>261</v>
      </c>
      <c r="C87" s="2" t="s">
        <v>27</v>
      </c>
      <c r="D87" s="2" t="s">
        <v>262</v>
      </c>
      <c r="E87" s="10" t="s">
        <v>476</v>
      </c>
      <c r="F87" s="14" t="s">
        <v>263</v>
      </c>
      <c r="G87" s="8">
        <v>20101929</v>
      </c>
      <c r="H87" s="9" t="s">
        <v>563</v>
      </c>
      <c r="I87" s="2"/>
    </row>
    <row r="88" spans="1:9" ht="60" customHeight="1" x14ac:dyDescent="0.65">
      <c r="A88" s="2">
        <v>86</v>
      </c>
      <c r="B88" s="2" t="s">
        <v>264</v>
      </c>
      <c r="C88" s="2" t="s">
        <v>11</v>
      </c>
      <c r="D88" s="2" t="s">
        <v>265</v>
      </c>
      <c r="E88" s="12" t="s">
        <v>476</v>
      </c>
      <c r="F88" s="15" t="s">
        <v>266</v>
      </c>
      <c r="G88" s="11">
        <v>61139865</v>
      </c>
      <c r="H88" s="13" t="s">
        <v>564</v>
      </c>
      <c r="I88" s="2"/>
    </row>
    <row r="89" spans="1:9" ht="60" customHeight="1" x14ac:dyDescent="0.65">
      <c r="A89" s="2">
        <v>87</v>
      </c>
      <c r="B89" s="2" t="s">
        <v>267</v>
      </c>
      <c r="C89" s="2" t="s">
        <v>27</v>
      </c>
      <c r="D89" s="2" t="s">
        <v>268</v>
      </c>
      <c r="E89" s="12" t="s">
        <v>476</v>
      </c>
      <c r="F89" s="16" t="s">
        <v>269</v>
      </c>
      <c r="G89" s="11">
        <v>20785078</v>
      </c>
      <c r="H89" s="13" t="s">
        <v>565</v>
      </c>
      <c r="I89" s="2"/>
    </row>
    <row r="90" spans="1:9" ht="60" customHeight="1" x14ac:dyDescent="0.65">
      <c r="A90" s="2">
        <v>88</v>
      </c>
      <c r="B90" s="2" t="s">
        <v>270</v>
      </c>
      <c r="C90" s="2" t="s">
        <v>27</v>
      </c>
      <c r="D90" s="2" t="s">
        <v>271</v>
      </c>
      <c r="E90" s="10" t="s">
        <v>476</v>
      </c>
      <c r="F90" s="14" t="s">
        <v>272</v>
      </c>
      <c r="G90" s="8">
        <v>20465975</v>
      </c>
      <c r="H90" s="9" t="s">
        <v>566</v>
      </c>
      <c r="I90" s="2"/>
    </row>
    <row r="91" spans="1:9" ht="60" customHeight="1" x14ac:dyDescent="0.65">
      <c r="A91" s="2">
        <v>89</v>
      </c>
      <c r="B91" s="2" t="s">
        <v>273</v>
      </c>
      <c r="C91" s="2" t="s">
        <v>11</v>
      </c>
      <c r="D91" s="2" t="s">
        <v>274</v>
      </c>
      <c r="E91" s="10" t="s">
        <v>476</v>
      </c>
      <c r="F91" s="14" t="s">
        <v>275</v>
      </c>
      <c r="G91" s="8">
        <v>20490171</v>
      </c>
      <c r="H91" s="9" t="s">
        <v>567</v>
      </c>
      <c r="I91" s="2"/>
    </row>
    <row r="92" spans="1:9" ht="60" customHeight="1" x14ac:dyDescent="0.65">
      <c r="A92" s="2">
        <v>90</v>
      </c>
      <c r="B92" s="2" t="s">
        <v>276</v>
      </c>
      <c r="C92" s="2" t="s">
        <v>11</v>
      </c>
      <c r="D92" s="2" t="s">
        <v>277</v>
      </c>
      <c r="E92" s="12" t="s">
        <v>476</v>
      </c>
      <c r="F92" s="16" t="s">
        <v>278</v>
      </c>
      <c r="G92" s="11">
        <v>60772872</v>
      </c>
      <c r="H92" s="13" t="s">
        <v>568</v>
      </c>
      <c r="I92" s="2"/>
    </row>
    <row r="93" spans="1:9" ht="60" customHeight="1" x14ac:dyDescent="0.65">
      <c r="A93" s="2">
        <v>91</v>
      </c>
      <c r="B93" s="2" t="s">
        <v>279</v>
      </c>
      <c r="C93" s="2" t="s">
        <v>27</v>
      </c>
      <c r="D93" s="2" t="s">
        <v>280</v>
      </c>
      <c r="E93" s="10" t="s">
        <v>476</v>
      </c>
      <c r="F93" s="14" t="s">
        <v>281</v>
      </c>
      <c r="G93" s="8">
        <v>160034244</v>
      </c>
      <c r="H93" s="9" t="s">
        <v>569</v>
      </c>
      <c r="I93" s="2"/>
    </row>
    <row r="94" spans="1:9" ht="60" customHeight="1" x14ac:dyDescent="0.65">
      <c r="A94" s="2">
        <v>92</v>
      </c>
      <c r="B94" s="2" t="s">
        <v>282</v>
      </c>
      <c r="C94" s="2" t="s">
        <v>11</v>
      </c>
      <c r="D94" s="2" t="s">
        <v>283</v>
      </c>
      <c r="E94" s="10" t="s">
        <v>476</v>
      </c>
      <c r="F94" s="14" t="s">
        <v>284</v>
      </c>
      <c r="G94" s="11">
        <v>20489962</v>
      </c>
      <c r="H94" s="9" t="s">
        <v>571</v>
      </c>
      <c r="I94" s="2"/>
    </row>
    <row r="95" spans="1:9" ht="60" customHeight="1" x14ac:dyDescent="0.65">
      <c r="A95" s="2">
        <v>93</v>
      </c>
      <c r="B95" s="2" t="s">
        <v>285</v>
      </c>
      <c r="C95" s="2" t="s">
        <v>11</v>
      </c>
      <c r="D95" s="2" t="s">
        <v>286</v>
      </c>
      <c r="E95" s="10" t="s">
        <v>476</v>
      </c>
      <c r="F95" s="14" t="s">
        <v>287</v>
      </c>
      <c r="G95" s="11">
        <v>20595895</v>
      </c>
      <c r="H95" s="9" t="s">
        <v>570</v>
      </c>
      <c r="I95" s="2"/>
    </row>
    <row r="96" spans="1:9" ht="60" customHeight="1" x14ac:dyDescent="0.65">
      <c r="A96" s="2">
        <v>94</v>
      </c>
      <c r="B96" s="2" t="s">
        <v>288</v>
      </c>
      <c r="C96" s="2" t="s">
        <v>27</v>
      </c>
      <c r="D96" s="2" t="s">
        <v>289</v>
      </c>
      <c r="E96" s="12" t="s">
        <v>476</v>
      </c>
      <c r="F96" s="16" t="s">
        <v>290</v>
      </c>
      <c r="G96" s="11">
        <v>30536611</v>
      </c>
      <c r="H96" s="13" t="s">
        <v>572</v>
      </c>
      <c r="I96" s="2"/>
    </row>
    <row r="97" spans="1:9" ht="60" customHeight="1" x14ac:dyDescent="0.65">
      <c r="A97" s="2">
        <v>95</v>
      </c>
      <c r="B97" s="2" t="s">
        <v>291</v>
      </c>
      <c r="C97" s="2" t="s">
        <v>27</v>
      </c>
      <c r="D97" s="2" t="s">
        <v>292</v>
      </c>
      <c r="E97" s="12" t="s">
        <v>476</v>
      </c>
      <c r="F97" s="16" t="s">
        <v>293</v>
      </c>
      <c r="G97" s="11">
        <v>20490022</v>
      </c>
      <c r="H97" s="13" t="s">
        <v>573</v>
      </c>
      <c r="I97" s="2"/>
    </row>
    <row r="98" spans="1:9" ht="60" customHeight="1" x14ac:dyDescent="0.65">
      <c r="A98" s="2">
        <v>96</v>
      </c>
      <c r="B98" s="2" t="s">
        <v>294</v>
      </c>
      <c r="C98" s="2" t="s">
        <v>11</v>
      </c>
      <c r="D98" s="2" t="s">
        <v>295</v>
      </c>
      <c r="E98" s="10" t="s">
        <v>476</v>
      </c>
      <c r="F98" s="14" t="s">
        <v>296</v>
      </c>
      <c r="G98" s="11">
        <v>20053580</v>
      </c>
      <c r="H98" s="9" t="s">
        <v>576</v>
      </c>
      <c r="I98" s="2"/>
    </row>
    <row r="99" spans="1:9" ht="60" customHeight="1" x14ac:dyDescent="0.65">
      <c r="A99" s="2">
        <v>97</v>
      </c>
      <c r="B99" s="2" t="s">
        <v>297</v>
      </c>
      <c r="C99" s="2" t="s">
        <v>11</v>
      </c>
      <c r="D99" s="2" t="s">
        <v>298</v>
      </c>
      <c r="E99" s="10" t="s">
        <v>476</v>
      </c>
      <c r="F99" s="14" t="s">
        <v>299</v>
      </c>
      <c r="G99" s="11">
        <v>101212952</v>
      </c>
      <c r="H99" s="9" t="s">
        <v>574</v>
      </c>
      <c r="I99" s="2"/>
    </row>
    <row r="100" spans="1:9" ht="60" customHeight="1" x14ac:dyDescent="0.65">
      <c r="A100" s="2">
        <v>98</v>
      </c>
      <c r="B100" s="2" t="s">
        <v>300</v>
      </c>
      <c r="C100" s="2" t="s">
        <v>27</v>
      </c>
      <c r="D100" s="2" t="s">
        <v>301</v>
      </c>
      <c r="E100" s="10" t="s">
        <v>476</v>
      </c>
      <c r="F100" s="14" t="s">
        <v>302</v>
      </c>
      <c r="G100" s="8">
        <v>20880014</v>
      </c>
      <c r="H100" s="9" t="s">
        <v>578</v>
      </c>
      <c r="I100" s="2"/>
    </row>
    <row r="101" spans="1:9" ht="60" customHeight="1" x14ac:dyDescent="0.65">
      <c r="A101" s="2">
        <v>99</v>
      </c>
      <c r="B101" s="2" t="s">
        <v>303</v>
      </c>
      <c r="C101" s="2" t="s">
        <v>11</v>
      </c>
      <c r="D101" s="2" t="s">
        <v>304</v>
      </c>
      <c r="E101" s="10" t="s">
        <v>476</v>
      </c>
      <c r="F101" s="14" t="s">
        <v>305</v>
      </c>
      <c r="G101" s="11">
        <v>101074861</v>
      </c>
      <c r="H101" s="9" t="s">
        <v>575</v>
      </c>
      <c r="I101" s="2"/>
    </row>
    <row r="102" spans="1:9" ht="60" customHeight="1" x14ac:dyDescent="0.65">
      <c r="A102" s="2">
        <v>100</v>
      </c>
      <c r="B102" s="2" t="s">
        <v>306</v>
      </c>
      <c r="C102" s="2" t="s">
        <v>11</v>
      </c>
      <c r="D102" s="2" t="s">
        <v>307</v>
      </c>
      <c r="E102" s="10" t="s">
        <v>476</v>
      </c>
      <c r="F102" s="14" t="s">
        <v>308</v>
      </c>
      <c r="G102" s="11">
        <v>200101223</v>
      </c>
      <c r="H102" s="9" t="s">
        <v>577</v>
      </c>
      <c r="I102" s="2"/>
    </row>
    <row r="103" spans="1:9" ht="60" customHeight="1" x14ac:dyDescent="0.65">
      <c r="A103" s="2">
        <v>101</v>
      </c>
      <c r="B103" s="2" t="s">
        <v>309</v>
      </c>
      <c r="C103" s="2" t="s">
        <v>27</v>
      </c>
      <c r="D103" s="2" t="s">
        <v>310</v>
      </c>
      <c r="E103" s="12" t="s">
        <v>476</v>
      </c>
      <c r="F103" s="16" t="s">
        <v>311</v>
      </c>
      <c r="G103" s="11">
        <v>30334571</v>
      </c>
      <c r="H103" s="13" t="s">
        <v>579</v>
      </c>
      <c r="I103" s="2"/>
    </row>
    <row r="104" spans="1:9" ht="60" customHeight="1" x14ac:dyDescent="0.65">
      <c r="A104" s="2">
        <v>102</v>
      </c>
      <c r="B104" s="2" t="s">
        <v>312</v>
      </c>
      <c r="C104" s="2" t="s">
        <v>27</v>
      </c>
      <c r="D104" s="2" t="s">
        <v>313</v>
      </c>
      <c r="E104" s="12" t="s">
        <v>476</v>
      </c>
      <c r="F104" s="16" t="s">
        <v>314</v>
      </c>
      <c r="G104" s="11">
        <v>61463457</v>
      </c>
      <c r="H104" s="13" t="s">
        <v>580</v>
      </c>
      <c r="I104" s="2"/>
    </row>
    <row r="105" spans="1:9" ht="60" customHeight="1" x14ac:dyDescent="0.65">
      <c r="A105" s="2">
        <v>103</v>
      </c>
      <c r="B105" s="2" t="s">
        <v>315</v>
      </c>
      <c r="C105" s="2" t="s">
        <v>27</v>
      </c>
      <c r="D105" s="2" t="s">
        <v>316</v>
      </c>
      <c r="E105" s="10" t="s">
        <v>476</v>
      </c>
      <c r="F105" s="14" t="s">
        <v>317</v>
      </c>
      <c r="G105" s="8">
        <v>20444922</v>
      </c>
      <c r="H105" s="9" t="s">
        <v>581</v>
      </c>
      <c r="I105" s="2"/>
    </row>
    <row r="106" spans="1:9" ht="60" customHeight="1" x14ac:dyDescent="0.65">
      <c r="A106" s="2">
        <v>104</v>
      </c>
      <c r="B106" s="2" t="s">
        <v>318</v>
      </c>
      <c r="C106" s="2" t="s">
        <v>27</v>
      </c>
      <c r="D106" s="2" t="s">
        <v>319</v>
      </c>
      <c r="E106" s="10" t="s">
        <v>476</v>
      </c>
      <c r="F106" s="14" t="s">
        <v>320</v>
      </c>
      <c r="G106" s="8">
        <v>20699520</v>
      </c>
      <c r="H106" s="9" t="s">
        <v>582</v>
      </c>
      <c r="I106" s="2"/>
    </row>
    <row r="107" spans="1:9" ht="60" customHeight="1" x14ac:dyDescent="0.65">
      <c r="A107" s="2">
        <v>105</v>
      </c>
      <c r="B107" s="2" t="s">
        <v>321</v>
      </c>
      <c r="C107" s="2" t="s">
        <v>11</v>
      </c>
      <c r="D107" s="2" t="s">
        <v>322</v>
      </c>
      <c r="E107" s="10" t="s">
        <v>474</v>
      </c>
      <c r="F107" s="14" t="s">
        <v>323</v>
      </c>
      <c r="G107" s="11">
        <v>20461914</v>
      </c>
      <c r="H107" s="9" t="s">
        <v>588</v>
      </c>
      <c r="I107" s="2"/>
    </row>
    <row r="108" spans="1:9" ht="60" customHeight="1" x14ac:dyDescent="0.65">
      <c r="A108" s="2">
        <v>106</v>
      </c>
      <c r="B108" s="2" t="s">
        <v>324</v>
      </c>
      <c r="C108" s="2" t="s">
        <v>11</v>
      </c>
      <c r="D108" s="2" t="s">
        <v>325</v>
      </c>
      <c r="E108" s="12" t="s">
        <v>474</v>
      </c>
      <c r="F108" s="18" t="s">
        <v>326</v>
      </c>
      <c r="G108" s="11">
        <v>20770102</v>
      </c>
      <c r="H108" s="13" t="s">
        <v>583</v>
      </c>
      <c r="I108" s="2"/>
    </row>
    <row r="109" spans="1:9" ht="60" customHeight="1" x14ac:dyDescent="0.65">
      <c r="A109" s="2">
        <v>107</v>
      </c>
      <c r="B109" s="2" t="s">
        <v>327</v>
      </c>
      <c r="C109" s="2" t="s">
        <v>11</v>
      </c>
      <c r="D109" s="2" t="s">
        <v>328</v>
      </c>
      <c r="E109" s="4"/>
      <c r="F109" s="4" t="s">
        <v>329</v>
      </c>
      <c r="G109" s="4"/>
      <c r="H109" s="4"/>
      <c r="I109" s="2"/>
    </row>
    <row r="110" spans="1:9" ht="60" customHeight="1" x14ac:dyDescent="0.65">
      <c r="A110" s="2">
        <v>108</v>
      </c>
      <c r="B110" s="2" t="s">
        <v>330</v>
      </c>
      <c r="C110" s="2" t="s">
        <v>27</v>
      </c>
      <c r="D110" s="2" t="s">
        <v>331</v>
      </c>
      <c r="E110" s="12" t="s">
        <v>523</v>
      </c>
      <c r="F110" s="16" t="s">
        <v>332</v>
      </c>
      <c r="G110" s="11">
        <v>20594287</v>
      </c>
      <c r="H110" s="13" t="s">
        <v>584</v>
      </c>
      <c r="I110" s="2"/>
    </row>
    <row r="111" spans="1:9" ht="60" customHeight="1" x14ac:dyDescent="0.65">
      <c r="A111" s="2">
        <v>109</v>
      </c>
      <c r="B111" s="2" t="s">
        <v>333</v>
      </c>
      <c r="C111" s="2" t="s">
        <v>27</v>
      </c>
      <c r="D111" s="2" t="s">
        <v>334</v>
      </c>
      <c r="E111" s="10" t="s">
        <v>476</v>
      </c>
      <c r="F111" s="14" t="s">
        <v>335</v>
      </c>
      <c r="G111" s="11">
        <v>20766443</v>
      </c>
      <c r="H111" s="9" t="s">
        <v>585</v>
      </c>
      <c r="I111" s="2"/>
    </row>
    <row r="112" spans="1:9" ht="60" customHeight="1" x14ac:dyDescent="0.65">
      <c r="A112" s="2">
        <v>110</v>
      </c>
      <c r="B112" s="2" t="s">
        <v>336</v>
      </c>
      <c r="C112" s="2" t="s">
        <v>11</v>
      </c>
      <c r="D112" s="2" t="s">
        <v>337</v>
      </c>
      <c r="E112" s="12" t="s">
        <v>474</v>
      </c>
      <c r="F112" s="14" t="s">
        <v>338</v>
      </c>
      <c r="G112" s="8">
        <v>30887627</v>
      </c>
      <c r="H112" s="13" t="s">
        <v>587</v>
      </c>
      <c r="I112" s="2"/>
    </row>
    <row r="113" spans="1:9" ht="60" customHeight="1" x14ac:dyDescent="0.65">
      <c r="A113" s="2">
        <v>111</v>
      </c>
      <c r="B113" s="2" t="s">
        <v>339</v>
      </c>
      <c r="C113" s="2" t="s">
        <v>27</v>
      </c>
      <c r="D113" s="2" t="s">
        <v>340</v>
      </c>
      <c r="E113" s="10" t="s">
        <v>476</v>
      </c>
      <c r="F113" s="14" t="s">
        <v>341</v>
      </c>
      <c r="G113" s="11">
        <v>20803659</v>
      </c>
      <c r="H113" s="9" t="s">
        <v>586</v>
      </c>
      <c r="I113" s="2"/>
    </row>
    <row r="114" spans="1:9" ht="60" customHeight="1" x14ac:dyDescent="0.65">
      <c r="A114" s="2">
        <v>112</v>
      </c>
      <c r="B114" s="2" t="s">
        <v>342</v>
      </c>
      <c r="C114" s="2" t="s">
        <v>11</v>
      </c>
      <c r="D114" s="2" t="s">
        <v>343</v>
      </c>
      <c r="E114" s="10" t="s">
        <v>476</v>
      </c>
      <c r="F114" s="14" t="s">
        <v>344</v>
      </c>
      <c r="G114" s="8">
        <v>51228849</v>
      </c>
      <c r="H114" s="9" t="s">
        <v>590</v>
      </c>
      <c r="I114" s="2"/>
    </row>
    <row r="115" spans="1:9" ht="60" customHeight="1" x14ac:dyDescent="0.65">
      <c r="A115" s="2">
        <v>113</v>
      </c>
      <c r="B115" s="2" t="s">
        <v>345</v>
      </c>
      <c r="C115" s="2" t="s">
        <v>27</v>
      </c>
      <c r="D115" s="2" t="s">
        <v>346</v>
      </c>
      <c r="E115" s="10" t="s">
        <v>476</v>
      </c>
      <c r="F115" s="14" t="s">
        <v>347</v>
      </c>
      <c r="G115" s="8">
        <v>51227382</v>
      </c>
      <c r="H115" s="9" t="s">
        <v>589</v>
      </c>
      <c r="I115" s="2"/>
    </row>
    <row r="116" spans="1:9" ht="60" customHeight="1" x14ac:dyDescent="0.65">
      <c r="A116" s="2">
        <v>114</v>
      </c>
      <c r="B116" s="2" t="s">
        <v>348</v>
      </c>
      <c r="C116" s="2" t="s">
        <v>11</v>
      </c>
      <c r="D116" s="2" t="s">
        <v>349</v>
      </c>
      <c r="E116" s="10" t="s">
        <v>476</v>
      </c>
      <c r="F116" s="14" t="s">
        <v>350</v>
      </c>
      <c r="G116" s="11">
        <v>30541878</v>
      </c>
      <c r="H116" s="9" t="s">
        <v>592</v>
      </c>
      <c r="I116" s="2"/>
    </row>
    <row r="117" spans="1:9" ht="60" customHeight="1" x14ac:dyDescent="0.65">
      <c r="A117" s="2">
        <v>115</v>
      </c>
      <c r="B117" s="2" t="s">
        <v>351</v>
      </c>
      <c r="C117" s="2" t="s">
        <v>11</v>
      </c>
      <c r="D117" s="2" t="s">
        <v>352</v>
      </c>
      <c r="E117" s="10" t="s">
        <v>476</v>
      </c>
      <c r="F117" s="14" t="s">
        <v>353</v>
      </c>
      <c r="G117" s="8">
        <v>101074875</v>
      </c>
      <c r="H117" s="9" t="s">
        <v>591</v>
      </c>
      <c r="I117" s="2"/>
    </row>
    <row r="118" spans="1:9" ht="60" customHeight="1" x14ac:dyDescent="0.65">
      <c r="A118" s="2">
        <v>116</v>
      </c>
      <c r="B118" s="2" t="s">
        <v>354</v>
      </c>
      <c r="C118" s="2" t="s">
        <v>11</v>
      </c>
      <c r="D118" s="2" t="s">
        <v>355</v>
      </c>
      <c r="E118" s="10" t="s">
        <v>476</v>
      </c>
      <c r="F118" s="14" t="s">
        <v>356</v>
      </c>
      <c r="G118" s="8">
        <v>30896059</v>
      </c>
      <c r="H118" s="9" t="s">
        <v>595</v>
      </c>
      <c r="I118" s="2"/>
    </row>
    <row r="119" spans="1:9" ht="60" customHeight="1" x14ac:dyDescent="0.65">
      <c r="A119" s="2">
        <v>117</v>
      </c>
      <c r="B119" s="2" t="s">
        <v>357</v>
      </c>
      <c r="C119" s="2" t="s">
        <v>11</v>
      </c>
      <c r="D119" s="2" t="s">
        <v>358</v>
      </c>
      <c r="E119" s="10" t="s">
        <v>476</v>
      </c>
      <c r="F119" s="14" t="s">
        <v>359</v>
      </c>
      <c r="G119" s="11">
        <v>30597999</v>
      </c>
      <c r="H119" s="9" t="s">
        <v>593</v>
      </c>
      <c r="I119" s="2"/>
    </row>
    <row r="120" spans="1:9" ht="60" customHeight="1" x14ac:dyDescent="0.65">
      <c r="A120" s="2">
        <v>118</v>
      </c>
      <c r="B120" s="2" t="s">
        <v>360</v>
      </c>
      <c r="C120" s="2" t="s">
        <v>11</v>
      </c>
      <c r="D120" s="2" t="s">
        <v>361</v>
      </c>
      <c r="E120" s="10" t="s">
        <v>476</v>
      </c>
      <c r="F120" s="14" t="s">
        <v>362</v>
      </c>
      <c r="G120" s="8">
        <v>100627396</v>
      </c>
      <c r="H120" s="9" t="s">
        <v>594</v>
      </c>
      <c r="I120" s="2"/>
    </row>
    <row r="121" spans="1:9" ht="60" customHeight="1" x14ac:dyDescent="0.65">
      <c r="A121" s="2">
        <v>119</v>
      </c>
      <c r="B121" s="2" t="s">
        <v>363</v>
      </c>
      <c r="C121" s="2" t="s">
        <v>11</v>
      </c>
      <c r="D121" s="2" t="s">
        <v>364</v>
      </c>
      <c r="E121" s="10" t="s">
        <v>476</v>
      </c>
      <c r="F121" s="14" t="s">
        <v>365</v>
      </c>
      <c r="G121" s="11">
        <v>101074889</v>
      </c>
      <c r="H121" s="9" t="s">
        <v>598</v>
      </c>
      <c r="I121" s="2"/>
    </row>
    <row r="122" spans="1:9" ht="60" customHeight="1" x14ac:dyDescent="0.65">
      <c r="A122" s="2">
        <v>120</v>
      </c>
      <c r="B122" s="2" t="s">
        <v>366</v>
      </c>
      <c r="C122" s="2" t="s">
        <v>27</v>
      </c>
      <c r="D122" s="2" t="s">
        <v>367</v>
      </c>
      <c r="E122" s="10" t="s">
        <v>476</v>
      </c>
      <c r="F122" s="14" t="s">
        <v>368</v>
      </c>
      <c r="G122" s="8">
        <v>100260952</v>
      </c>
      <c r="H122" s="9" t="s">
        <v>596</v>
      </c>
      <c r="I122" s="2"/>
    </row>
    <row r="123" spans="1:9" ht="60" customHeight="1" x14ac:dyDescent="0.65">
      <c r="A123" s="2">
        <v>121</v>
      </c>
      <c r="B123" s="2" t="s">
        <v>369</v>
      </c>
      <c r="C123" s="2" t="s">
        <v>27</v>
      </c>
      <c r="D123" s="2" t="s">
        <v>370</v>
      </c>
      <c r="E123" s="10" t="s">
        <v>476</v>
      </c>
      <c r="F123" s="4" t="s">
        <v>371</v>
      </c>
      <c r="G123" s="11">
        <v>21201415</v>
      </c>
      <c r="H123" s="9" t="s">
        <v>632</v>
      </c>
      <c r="I123" s="2"/>
    </row>
    <row r="124" spans="1:9" ht="60" customHeight="1" x14ac:dyDescent="0.65">
      <c r="A124" s="2">
        <v>122</v>
      </c>
      <c r="B124" s="2" t="s">
        <v>372</v>
      </c>
      <c r="C124" s="2" t="s">
        <v>11</v>
      </c>
      <c r="D124" s="2" t="s">
        <v>373</v>
      </c>
      <c r="E124" s="10" t="s">
        <v>474</v>
      </c>
      <c r="F124" s="14" t="s">
        <v>374</v>
      </c>
      <c r="G124" s="11">
        <v>20610746</v>
      </c>
      <c r="H124" s="9" t="s">
        <v>597</v>
      </c>
      <c r="I124" s="2"/>
    </row>
    <row r="125" spans="1:9" ht="60" customHeight="1" x14ac:dyDescent="0.65">
      <c r="A125" s="2">
        <v>123</v>
      </c>
      <c r="B125" s="2" t="s">
        <v>375</v>
      </c>
      <c r="C125" s="2" t="s">
        <v>27</v>
      </c>
      <c r="D125" s="2" t="s">
        <v>376</v>
      </c>
      <c r="E125" s="10" t="s">
        <v>499</v>
      </c>
      <c r="F125" s="14" t="s">
        <v>377</v>
      </c>
      <c r="G125" s="11">
        <v>100596383</v>
      </c>
      <c r="H125" s="9" t="s">
        <v>599</v>
      </c>
      <c r="I125" s="2"/>
    </row>
    <row r="126" spans="1:9" ht="60" customHeight="1" x14ac:dyDescent="0.65">
      <c r="A126" s="2">
        <v>124</v>
      </c>
      <c r="B126" s="2" t="s">
        <v>378</v>
      </c>
      <c r="C126" s="2" t="s">
        <v>11</v>
      </c>
      <c r="D126" s="2" t="s">
        <v>379</v>
      </c>
      <c r="E126" s="10" t="s">
        <v>474</v>
      </c>
      <c r="F126" s="14" t="s">
        <v>380</v>
      </c>
      <c r="G126" s="11">
        <v>30622631</v>
      </c>
      <c r="H126" s="9" t="s">
        <v>603</v>
      </c>
      <c r="I126" s="2"/>
    </row>
    <row r="127" spans="1:9" ht="60" customHeight="1" x14ac:dyDescent="0.65">
      <c r="A127" s="2">
        <v>125</v>
      </c>
      <c r="B127" s="2" t="s">
        <v>381</v>
      </c>
      <c r="C127" s="2" t="s">
        <v>11</v>
      </c>
      <c r="D127" s="2" t="s">
        <v>382</v>
      </c>
      <c r="E127" s="10" t="s">
        <v>476</v>
      </c>
      <c r="F127" s="14" t="s">
        <v>383</v>
      </c>
      <c r="G127" s="8">
        <v>20814381</v>
      </c>
      <c r="H127" s="9" t="s">
        <v>604</v>
      </c>
      <c r="I127" s="2"/>
    </row>
    <row r="128" spans="1:9" ht="60" customHeight="1" x14ac:dyDescent="0.65">
      <c r="A128" s="2">
        <v>126</v>
      </c>
      <c r="B128" s="2" t="s">
        <v>384</v>
      </c>
      <c r="C128" s="2" t="s">
        <v>11</v>
      </c>
      <c r="D128" s="2" t="s">
        <v>385</v>
      </c>
      <c r="E128" s="10" t="s">
        <v>476</v>
      </c>
      <c r="F128" s="14" t="s">
        <v>386</v>
      </c>
      <c r="G128" s="8">
        <v>101074795</v>
      </c>
      <c r="H128" s="9" t="s">
        <v>605</v>
      </c>
      <c r="I128" s="2"/>
    </row>
    <row r="129" spans="1:9" ht="60" customHeight="1" x14ac:dyDescent="0.65">
      <c r="A129" s="2">
        <v>127</v>
      </c>
      <c r="B129" s="2" t="s">
        <v>387</v>
      </c>
      <c r="C129" s="2" t="s">
        <v>11</v>
      </c>
      <c r="D129" s="2" t="s">
        <v>388</v>
      </c>
      <c r="E129" s="10" t="s">
        <v>476</v>
      </c>
      <c r="F129" s="14" t="s">
        <v>389</v>
      </c>
      <c r="G129" s="8">
        <v>101072622</v>
      </c>
      <c r="H129" s="9" t="s">
        <v>606</v>
      </c>
      <c r="I129" s="2"/>
    </row>
    <row r="130" spans="1:9" ht="60" customHeight="1" x14ac:dyDescent="0.65">
      <c r="A130" s="2">
        <v>128</v>
      </c>
      <c r="B130" s="2" t="s">
        <v>390</v>
      </c>
      <c r="C130" s="2" t="s">
        <v>11</v>
      </c>
      <c r="D130" s="2" t="s">
        <v>391</v>
      </c>
      <c r="E130" s="10" t="s">
        <v>476</v>
      </c>
      <c r="F130" s="14" t="s">
        <v>392</v>
      </c>
      <c r="G130" s="11">
        <v>30517065</v>
      </c>
      <c r="H130" s="9" t="s">
        <v>607</v>
      </c>
      <c r="I130" s="2"/>
    </row>
    <row r="131" spans="1:9" ht="60" customHeight="1" x14ac:dyDescent="0.65">
      <c r="A131" s="2">
        <v>129</v>
      </c>
      <c r="B131" s="2" t="s">
        <v>393</v>
      </c>
      <c r="C131" s="2" t="s">
        <v>11</v>
      </c>
      <c r="D131" s="2" t="s">
        <v>394</v>
      </c>
      <c r="E131" s="10" t="s">
        <v>476</v>
      </c>
      <c r="F131" s="14" t="s">
        <v>395</v>
      </c>
      <c r="G131" s="8">
        <v>101191726</v>
      </c>
      <c r="H131" s="9" t="s">
        <v>608</v>
      </c>
      <c r="I131" s="2"/>
    </row>
    <row r="132" spans="1:9" ht="60" customHeight="1" x14ac:dyDescent="0.65">
      <c r="A132" s="2">
        <v>130</v>
      </c>
      <c r="B132" s="2" t="s">
        <v>396</v>
      </c>
      <c r="C132" s="2" t="s">
        <v>27</v>
      </c>
      <c r="D132" s="2" t="s">
        <v>397</v>
      </c>
      <c r="E132" s="10" t="s">
        <v>476</v>
      </c>
      <c r="F132" s="14" t="s">
        <v>398</v>
      </c>
      <c r="G132" s="11">
        <v>50395906</v>
      </c>
      <c r="H132" s="9" t="s">
        <v>609</v>
      </c>
      <c r="I132" s="2"/>
    </row>
    <row r="133" spans="1:9" ht="60" customHeight="1" x14ac:dyDescent="0.65">
      <c r="A133" s="2">
        <v>131</v>
      </c>
      <c r="B133" s="2" t="s">
        <v>399</v>
      </c>
      <c r="C133" s="2" t="s">
        <v>11</v>
      </c>
      <c r="D133" s="2" t="s">
        <v>400</v>
      </c>
      <c r="E133" s="10" t="s">
        <v>476</v>
      </c>
      <c r="F133" s="14" t="s">
        <v>401</v>
      </c>
      <c r="G133" s="8">
        <v>40295269</v>
      </c>
      <c r="H133" s="9" t="s">
        <v>610</v>
      </c>
      <c r="I133" s="2"/>
    </row>
    <row r="134" spans="1:9" ht="60" customHeight="1" x14ac:dyDescent="0.65">
      <c r="A134" s="2">
        <v>132</v>
      </c>
      <c r="B134" s="2" t="s">
        <v>402</v>
      </c>
      <c r="C134" s="2" t="s">
        <v>11</v>
      </c>
      <c r="D134" s="2" t="s">
        <v>403</v>
      </c>
      <c r="E134" s="10" t="s">
        <v>476</v>
      </c>
      <c r="F134" s="14" t="s">
        <v>404</v>
      </c>
      <c r="G134" s="11">
        <v>21008073</v>
      </c>
      <c r="H134" s="9" t="s">
        <v>602</v>
      </c>
      <c r="I134" s="2"/>
    </row>
    <row r="135" spans="1:9" ht="60" customHeight="1" x14ac:dyDescent="0.65">
      <c r="A135" s="2">
        <v>133</v>
      </c>
      <c r="B135" s="2" t="s">
        <v>405</v>
      </c>
      <c r="C135" s="2" t="s">
        <v>11</v>
      </c>
      <c r="D135" s="2" t="s">
        <v>406</v>
      </c>
      <c r="E135" s="10" t="s">
        <v>474</v>
      </c>
      <c r="F135" s="14" t="s">
        <v>407</v>
      </c>
      <c r="G135" s="11">
        <v>30896042</v>
      </c>
      <c r="H135" s="9" t="s">
        <v>611</v>
      </c>
      <c r="I135" s="2"/>
    </row>
    <row r="136" spans="1:9" ht="60" customHeight="1" x14ac:dyDescent="0.65">
      <c r="A136" s="2">
        <v>134</v>
      </c>
      <c r="B136" s="2" t="s">
        <v>408</v>
      </c>
      <c r="C136" s="2" t="s">
        <v>11</v>
      </c>
      <c r="D136" s="2" t="s">
        <v>409</v>
      </c>
      <c r="E136" s="10" t="s">
        <v>476</v>
      </c>
      <c r="F136" s="14" t="s">
        <v>410</v>
      </c>
      <c r="G136" s="11">
        <v>110267352</v>
      </c>
      <c r="H136" s="9" t="s">
        <v>612</v>
      </c>
      <c r="I136" s="2"/>
    </row>
    <row r="137" spans="1:9" ht="60" customHeight="1" x14ac:dyDescent="0.65">
      <c r="A137" s="2">
        <v>135</v>
      </c>
      <c r="B137" s="2" t="s">
        <v>411</v>
      </c>
      <c r="C137" s="2" t="s">
        <v>11</v>
      </c>
      <c r="D137" s="2" t="s">
        <v>412</v>
      </c>
      <c r="E137" s="10" t="s">
        <v>476</v>
      </c>
      <c r="F137" s="14" t="s">
        <v>413</v>
      </c>
      <c r="G137" s="11">
        <v>20980808</v>
      </c>
      <c r="H137" s="9" t="s">
        <v>613</v>
      </c>
      <c r="I137" s="2"/>
    </row>
    <row r="138" spans="1:9" ht="60" customHeight="1" x14ac:dyDescent="0.65">
      <c r="A138" s="2">
        <v>136</v>
      </c>
      <c r="B138" s="2" t="s">
        <v>414</v>
      </c>
      <c r="C138" s="2" t="s">
        <v>11</v>
      </c>
      <c r="D138" s="2" t="s">
        <v>415</v>
      </c>
      <c r="E138" s="10" t="s">
        <v>476</v>
      </c>
      <c r="F138" s="14" t="s">
        <v>416</v>
      </c>
      <c r="G138" s="8">
        <v>30054356</v>
      </c>
      <c r="H138" s="9" t="s">
        <v>615</v>
      </c>
      <c r="I138" s="2"/>
    </row>
    <row r="139" spans="1:9" ht="60" customHeight="1" x14ac:dyDescent="0.65">
      <c r="A139" s="2">
        <v>137</v>
      </c>
      <c r="B139" s="2" t="s">
        <v>417</v>
      </c>
      <c r="C139" s="2" t="s">
        <v>27</v>
      </c>
      <c r="D139" s="2" t="s">
        <v>418</v>
      </c>
      <c r="E139" s="10" t="s">
        <v>476</v>
      </c>
      <c r="F139" s="14" t="s">
        <v>419</v>
      </c>
      <c r="G139" s="11">
        <v>309752005</v>
      </c>
      <c r="H139" s="9" t="s">
        <v>614</v>
      </c>
      <c r="I139" s="2"/>
    </row>
    <row r="140" spans="1:9" ht="60" customHeight="1" x14ac:dyDescent="0.65">
      <c r="A140" s="2">
        <v>138</v>
      </c>
      <c r="B140" s="2" t="s">
        <v>420</v>
      </c>
      <c r="C140" s="2" t="s">
        <v>27</v>
      </c>
      <c r="D140" s="2" t="s">
        <v>421</v>
      </c>
      <c r="E140" s="10" t="s">
        <v>499</v>
      </c>
      <c r="F140" s="14" t="s">
        <v>422</v>
      </c>
      <c r="G140" s="8">
        <v>40295184</v>
      </c>
      <c r="H140" s="9" t="s">
        <v>616</v>
      </c>
      <c r="I140" s="2"/>
    </row>
    <row r="141" spans="1:9" ht="60" customHeight="1" x14ac:dyDescent="0.65">
      <c r="A141" s="2">
        <v>139</v>
      </c>
      <c r="B141" s="2" t="s">
        <v>423</v>
      </c>
      <c r="C141" s="2" t="s">
        <v>11</v>
      </c>
      <c r="D141" s="2" t="s">
        <v>424</v>
      </c>
      <c r="E141" s="10" t="s">
        <v>476</v>
      </c>
      <c r="F141" s="14" t="s">
        <v>425</v>
      </c>
      <c r="G141" s="11">
        <v>20093965</v>
      </c>
      <c r="H141" s="9" t="s">
        <v>618</v>
      </c>
      <c r="I141" s="2"/>
    </row>
    <row r="142" spans="1:9" ht="60" customHeight="1" x14ac:dyDescent="0.65">
      <c r="A142" s="2">
        <v>140</v>
      </c>
      <c r="B142" s="2" t="s">
        <v>426</v>
      </c>
      <c r="C142" s="2" t="s">
        <v>11</v>
      </c>
      <c r="D142" s="2" t="s">
        <v>427</v>
      </c>
      <c r="E142" s="10" t="s">
        <v>476</v>
      </c>
      <c r="F142" s="14" t="s">
        <v>428</v>
      </c>
      <c r="G142" s="8">
        <v>20711135</v>
      </c>
      <c r="H142" s="9" t="s">
        <v>617</v>
      </c>
      <c r="I142" s="2"/>
    </row>
    <row r="143" spans="1:9" ht="60" customHeight="1" x14ac:dyDescent="0.65">
      <c r="A143" s="2">
        <v>141</v>
      </c>
      <c r="B143" s="2" t="s">
        <v>429</v>
      </c>
      <c r="C143" s="2" t="s">
        <v>11</v>
      </c>
      <c r="D143" s="2" t="s">
        <v>430</v>
      </c>
      <c r="E143" s="10" t="s">
        <v>476</v>
      </c>
      <c r="F143" s="14" t="s">
        <v>431</v>
      </c>
      <c r="G143" s="11">
        <v>40425721</v>
      </c>
      <c r="H143" s="9" t="s">
        <v>619</v>
      </c>
      <c r="I143" s="2"/>
    </row>
    <row r="144" spans="1:9" ht="60" customHeight="1" x14ac:dyDescent="0.65">
      <c r="A144" s="2">
        <v>142</v>
      </c>
      <c r="B144" s="2" t="s">
        <v>432</v>
      </c>
      <c r="C144" s="2" t="s">
        <v>11</v>
      </c>
      <c r="D144" s="2" t="s">
        <v>433</v>
      </c>
      <c r="E144" s="10" t="s">
        <v>476</v>
      </c>
      <c r="F144" s="14" t="s">
        <v>434</v>
      </c>
      <c r="G144" s="11">
        <v>30541871</v>
      </c>
      <c r="H144" s="9" t="s">
        <v>620</v>
      </c>
      <c r="I144" s="2"/>
    </row>
    <row r="145" spans="1:9" ht="60" customHeight="1" x14ac:dyDescent="0.65">
      <c r="A145" s="2">
        <v>143</v>
      </c>
      <c r="B145" s="2" t="s">
        <v>435</v>
      </c>
      <c r="C145" s="2" t="s">
        <v>11</v>
      </c>
      <c r="D145" s="2" t="s">
        <v>436</v>
      </c>
      <c r="E145" s="10" t="s">
        <v>476</v>
      </c>
      <c r="F145" s="14" t="s">
        <v>437</v>
      </c>
      <c r="G145" s="11">
        <v>90672097</v>
      </c>
      <c r="H145" s="9" t="s">
        <v>621</v>
      </c>
      <c r="I145" s="2"/>
    </row>
    <row r="146" spans="1:9" ht="60" customHeight="1" x14ac:dyDescent="0.65">
      <c r="A146" s="2">
        <v>144</v>
      </c>
      <c r="B146" s="2" t="s">
        <v>438</v>
      </c>
      <c r="C146" s="2" t="s">
        <v>11</v>
      </c>
      <c r="D146" s="2" t="s">
        <v>439</v>
      </c>
      <c r="E146" s="10" t="s">
        <v>474</v>
      </c>
      <c r="F146" s="14" t="s">
        <v>440</v>
      </c>
      <c r="G146" s="11">
        <v>20490110</v>
      </c>
      <c r="H146" s="9" t="s">
        <v>622</v>
      </c>
      <c r="I146" s="2"/>
    </row>
    <row r="147" spans="1:9" ht="60" customHeight="1" x14ac:dyDescent="0.65">
      <c r="A147" s="2">
        <v>145</v>
      </c>
      <c r="B147" s="2" t="s">
        <v>441</v>
      </c>
      <c r="C147" s="2" t="s">
        <v>11</v>
      </c>
      <c r="D147" s="2" t="s">
        <v>442</v>
      </c>
      <c r="E147" s="10" t="s">
        <v>476</v>
      </c>
      <c r="F147" s="14" t="s">
        <v>443</v>
      </c>
      <c r="G147" s="11">
        <v>30896043</v>
      </c>
      <c r="H147" s="9" t="s">
        <v>623</v>
      </c>
      <c r="I147" s="2"/>
    </row>
    <row r="148" spans="1:9" ht="60" customHeight="1" x14ac:dyDescent="0.65">
      <c r="A148" s="2">
        <v>146</v>
      </c>
      <c r="B148" s="2" t="s">
        <v>444</v>
      </c>
      <c r="C148" s="2" t="s">
        <v>11</v>
      </c>
      <c r="D148" s="2" t="s">
        <v>445</v>
      </c>
      <c r="E148" s="10" t="s">
        <v>476</v>
      </c>
      <c r="F148" s="14" t="s">
        <v>446</v>
      </c>
      <c r="G148" s="8">
        <v>20879999</v>
      </c>
      <c r="H148" s="9" t="s">
        <v>624</v>
      </c>
      <c r="I148" s="2"/>
    </row>
    <row r="149" spans="1:9" ht="60" customHeight="1" x14ac:dyDescent="0.65">
      <c r="A149" s="2">
        <v>147</v>
      </c>
      <c r="B149" s="2" t="s">
        <v>447</v>
      </c>
      <c r="C149" s="2" t="s">
        <v>11</v>
      </c>
      <c r="D149" s="2" t="s">
        <v>448</v>
      </c>
      <c r="E149" s="10" t="s">
        <v>476</v>
      </c>
      <c r="F149" s="14" t="s">
        <v>449</v>
      </c>
      <c r="G149" s="11">
        <v>101075149</v>
      </c>
      <c r="H149" s="9" t="s">
        <v>600</v>
      </c>
      <c r="I149" s="2"/>
    </row>
    <row r="150" spans="1:9" ht="60" customHeight="1" x14ac:dyDescent="0.65">
      <c r="A150" s="2">
        <v>148</v>
      </c>
      <c r="B150" s="2" t="s">
        <v>450</v>
      </c>
      <c r="C150" s="2" t="s">
        <v>11</v>
      </c>
      <c r="D150" s="2" t="s">
        <v>451</v>
      </c>
      <c r="E150" s="10" t="s">
        <v>476</v>
      </c>
      <c r="F150" s="14" t="s">
        <v>452</v>
      </c>
      <c r="G150" s="11">
        <v>90704547</v>
      </c>
      <c r="H150" s="9" t="s">
        <v>625</v>
      </c>
      <c r="I150" s="2"/>
    </row>
    <row r="151" spans="1:9" ht="60" customHeight="1" x14ac:dyDescent="0.65">
      <c r="A151" s="2">
        <v>149</v>
      </c>
      <c r="B151" s="2" t="s">
        <v>453</v>
      </c>
      <c r="C151" s="2" t="s">
        <v>11</v>
      </c>
      <c r="D151" s="2" t="s">
        <v>454</v>
      </c>
      <c r="E151" s="10" t="s">
        <v>476</v>
      </c>
      <c r="F151" s="14" t="s">
        <v>455</v>
      </c>
      <c r="G151" s="11">
        <v>20103816</v>
      </c>
      <c r="H151" s="9" t="s">
        <v>626</v>
      </c>
      <c r="I151" s="2"/>
    </row>
    <row r="152" spans="1:9" ht="60" customHeight="1" x14ac:dyDescent="0.65">
      <c r="A152" s="2">
        <v>150</v>
      </c>
      <c r="B152" s="2" t="s">
        <v>456</v>
      </c>
      <c r="C152" s="2" t="s">
        <v>11</v>
      </c>
      <c r="D152" s="2" t="s">
        <v>373</v>
      </c>
      <c r="E152" s="10" t="s">
        <v>476</v>
      </c>
      <c r="F152" s="14" t="s">
        <v>457</v>
      </c>
      <c r="G152" s="8">
        <v>20659868</v>
      </c>
      <c r="H152" s="9" t="s">
        <v>601</v>
      </c>
      <c r="I152" s="2"/>
    </row>
    <row r="153" spans="1:9" ht="60" customHeight="1" x14ac:dyDescent="0.65">
      <c r="A153" s="2">
        <v>151</v>
      </c>
      <c r="B153" s="2" t="s">
        <v>458</v>
      </c>
      <c r="C153" s="2" t="s">
        <v>11</v>
      </c>
      <c r="D153" s="2" t="s">
        <v>459</v>
      </c>
      <c r="E153" s="10" t="s">
        <v>476</v>
      </c>
      <c r="F153" s="14" t="s">
        <v>460</v>
      </c>
      <c r="G153" s="8">
        <v>101083024</v>
      </c>
      <c r="H153" s="9" t="s">
        <v>627</v>
      </c>
      <c r="I153" s="2"/>
    </row>
    <row r="154" spans="1:9" ht="60" customHeight="1" x14ac:dyDescent="0.65">
      <c r="A154" s="2">
        <v>152</v>
      </c>
      <c r="B154" s="2" t="s">
        <v>461</v>
      </c>
      <c r="C154" s="2" t="s">
        <v>11</v>
      </c>
      <c r="D154" s="2" t="s">
        <v>462</v>
      </c>
      <c r="E154" s="10" t="s">
        <v>476</v>
      </c>
      <c r="F154" s="14" t="s">
        <v>463</v>
      </c>
      <c r="G154" s="8">
        <v>101080147</v>
      </c>
      <c r="H154" s="9" t="s">
        <v>628</v>
      </c>
      <c r="I154" s="2"/>
    </row>
    <row r="155" spans="1:9" ht="60" customHeight="1" x14ac:dyDescent="0.65">
      <c r="A155" s="2">
        <v>153</v>
      </c>
      <c r="B155" s="2" t="s">
        <v>464</v>
      </c>
      <c r="C155" s="2" t="s">
        <v>11</v>
      </c>
      <c r="D155" s="2" t="s">
        <v>465</v>
      </c>
      <c r="E155" s="10" t="s">
        <v>476</v>
      </c>
      <c r="F155" s="14" t="s">
        <v>466</v>
      </c>
      <c r="G155" s="11">
        <v>40041499</v>
      </c>
      <c r="H155" s="9" t="s">
        <v>631</v>
      </c>
      <c r="I155" s="2"/>
    </row>
    <row r="156" spans="1:9" ht="60" customHeight="1" x14ac:dyDescent="0.65">
      <c r="A156" s="2">
        <v>154</v>
      </c>
      <c r="B156" s="2" t="s">
        <v>467</v>
      </c>
      <c r="C156" s="2" t="s">
        <v>11</v>
      </c>
      <c r="D156" s="2" t="s">
        <v>468</v>
      </c>
      <c r="E156" s="10" t="s">
        <v>476</v>
      </c>
      <c r="F156" s="14" t="s">
        <v>469</v>
      </c>
      <c r="G156" s="8">
        <v>101074873</v>
      </c>
      <c r="H156" s="9" t="s">
        <v>629</v>
      </c>
      <c r="I156" s="2"/>
    </row>
    <row r="157" spans="1:9" ht="60" customHeight="1" x14ac:dyDescent="0.65">
      <c r="A157" s="2">
        <v>155</v>
      </c>
      <c r="B157" s="2" t="s">
        <v>470</v>
      </c>
      <c r="C157" s="2" t="s">
        <v>11</v>
      </c>
      <c r="D157" s="2" t="s">
        <v>218</v>
      </c>
      <c r="E157" s="10" t="s">
        <v>474</v>
      </c>
      <c r="F157" s="14" t="s">
        <v>471</v>
      </c>
      <c r="G157" s="8">
        <v>20083831</v>
      </c>
      <c r="H157" s="9" t="s">
        <v>630</v>
      </c>
      <c r="I157" s="2"/>
    </row>
    <row r="158" spans="1:9" x14ac:dyDescent="0.65">
      <c r="A158" s="77"/>
      <c r="B158" s="77"/>
      <c r="C158" s="77"/>
      <c r="D158" s="77"/>
      <c r="E158" s="78"/>
      <c r="F158" s="78"/>
      <c r="G158" s="78"/>
      <c r="H158" s="78"/>
      <c r="I158" s="77"/>
    </row>
    <row r="159" spans="1:9" x14ac:dyDescent="0.65">
      <c r="A159" s="77"/>
      <c r="B159" s="77"/>
      <c r="C159" s="77"/>
      <c r="D159" s="77"/>
      <c r="E159" s="77"/>
      <c r="F159" s="77"/>
      <c r="G159" s="77"/>
      <c r="H159" s="77"/>
      <c r="I159" s="77"/>
    </row>
    <row r="160" spans="1:9" ht="40.15" customHeight="1" x14ac:dyDescent="0.65">
      <c r="A160" s="79" t="s">
        <v>472</v>
      </c>
      <c r="B160" s="77"/>
      <c r="C160" s="77"/>
      <c r="D160" s="77"/>
      <c r="E160" s="77"/>
      <c r="F160" s="77"/>
      <c r="G160" s="80" t="s">
        <v>473</v>
      </c>
      <c r="H160" s="77"/>
      <c r="I160" s="77"/>
    </row>
    <row r="161" spans="1:9" x14ac:dyDescent="0.65">
      <c r="A161" s="77"/>
      <c r="B161" s="77"/>
      <c r="C161" s="77"/>
      <c r="D161" s="77"/>
      <c r="E161" s="77"/>
      <c r="F161" s="77"/>
      <c r="G161" s="77"/>
      <c r="H161" s="77"/>
      <c r="I161" s="77"/>
    </row>
    <row r="162" spans="1:9" x14ac:dyDescent="0.65">
      <c r="A162" s="77"/>
      <c r="B162" s="77"/>
      <c r="C162" s="77"/>
      <c r="D162" s="77"/>
      <c r="E162" s="77"/>
      <c r="F162" s="77"/>
      <c r="G162" s="77"/>
      <c r="H162" s="77"/>
      <c r="I162" s="77"/>
    </row>
    <row r="163" spans="1:9" x14ac:dyDescent="0.65">
      <c r="A163" s="77"/>
      <c r="B163" s="77"/>
      <c r="C163" s="77"/>
      <c r="D163" s="77"/>
      <c r="E163" s="77"/>
      <c r="F163" s="77"/>
      <c r="G163" s="77"/>
      <c r="H163" s="77"/>
      <c r="I163" s="77"/>
    </row>
    <row r="164" spans="1:9" x14ac:dyDescent="0.65">
      <c r="A164" s="77"/>
      <c r="B164" s="77"/>
      <c r="C164" s="77"/>
      <c r="D164" s="77"/>
      <c r="E164" s="77"/>
      <c r="F164" s="77"/>
      <c r="G164" s="77"/>
      <c r="H164" s="77"/>
      <c r="I164" s="77"/>
    </row>
    <row r="165" spans="1:9" x14ac:dyDescent="0.65">
      <c r="A165" s="77"/>
      <c r="B165" s="77"/>
      <c r="C165" s="77"/>
      <c r="D165" s="77"/>
      <c r="E165" s="77"/>
      <c r="F165" s="77"/>
      <c r="G165" s="77"/>
      <c r="H165" s="77"/>
      <c r="I165" s="77"/>
    </row>
  </sheetData>
  <sheetProtection formatColumns="0" formatRows="0" insertColumns="0" insertHyperlinks="0" deleteColumns="0" deleteRows="0" autoFilter="0" pivotTables="0"/>
  <protectedRanges>
    <protectedRange password="C331" sqref="A1:A158" name="p96ddada0315c30a953bc50e7260a6fe8"/>
    <protectedRange password="C331" sqref="B1:B158" name="pc7ae7ac04764f44b03b0d6b72087f655"/>
    <protectedRange password="C331" sqref="C1:C158" name="p3eaa0a96a4398590a7b992b379b7abe5"/>
    <protectedRange password="C331" sqref="D1:D158" name="p830923b9cb7c1c8fd8eae1c901d20648"/>
    <protectedRange password="C331" sqref="I1:I158" name="p5d1ed737cc3640ecad1f705a3dccdc3d"/>
  </protectedRanges>
  <mergeCells count="4">
    <mergeCell ref="A1:I1"/>
    <mergeCell ref="A158:I159"/>
    <mergeCell ref="A160:F165"/>
    <mergeCell ref="G160:I165"/>
  </mergeCells>
  <printOptions horizontalCentered="1"/>
  <pageMargins left="0.25" right="0.25" top="0.5" bottom="0.5" header="0.3" footer="0.3"/>
  <pageSetup paperSize="9" orientation="landscape" r:id="rId1"/>
  <headerFooter>
    <oddFooter>ទំព័រទី &amp;P នៃ &amp;N ទំព័រ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5"/>
  <sheetViews>
    <sheetView topLeftCell="AO1" zoomScale="85" zoomScaleNormal="85" zoomScaleSheetLayoutView="90" workbookViewId="0">
      <selection activeCell="AT2" sqref="AT2"/>
    </sheetView>
  </sheetViews>
  <sheetFormatPr defaultColWidth="9" defaultRowHeight="23.25" x14ac:dyDescent="0.65"/>
  <cols>
    <col min="1" max="1" width="6" style="19" customWidth="1"/>
    <col min="2" max="2" width="16" style="19" customWidth="1"/>
    <col min="3" max="3" width="4.75" style="19" customWidth="1"/>
    <col min="4" max="4" width="12" style="19" customWidth="1"/>
    <col min="5" max="5" width="13" style="19" customWidth="1"/>
    <col min="6" max="6" width="25" style="19" customWidth="1"/>
    <col min="7" max="8" width="17" style="19" customWidth="1"/>
    <col min="9" max="9" width="15" style="19" customWidth="1"/>
    <col min="10" max="11" width="9" style="19"/>
    <col min="12" max="12" width="11.25" style="19" bestFit="1" customWidth="1"/>
    <col min="13" max="16384" width="9" style="19"/>
  </cols>
  <sheetData>
    <row r="1" spans="1:56" ht="160.15" customHeight="1" thickTop="1" x14ac:dyDescent="0.65">
      <c r="A1" s="74" t="s">
        <v>0</v>
      </c>
      <c r="B1" s="75"/>
      <c r="C1" s="75"/>
      <c r="D1" s="75"/>
      <c r="E1" s="76"/>
      <c r="F1" s="76"/>
      <c r="G1" s="76"/>
      <c r="H1" s="76"/>
      <c r="I1" s="75"/>
      <c r="J1" s="83" t="s">
        <v>634</v>
      </c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21"/>
      <c r="AC1" s="22" t="s">
        <v>3</v>
      </c>
      <c r="AD1" s="22" t="s">
        <v>635</v>
      </c>
      <c r="AE1" s="23" t="s">
        <v>3</v>
      </c>
      <c r="AF1" s="23" t="s">
        <v>636</v>
      </c>
      <c r="AG1" s="23" t="s">
        <v>635</v>
      </c>
      <c r="AH1" s="24" t="s">
        <v>637</v>
      </c>
      <c r="AI1" s="24" t="s">
        <v>638</v>
      </c>
      <c r="AJ1" s="24" t="s">
        <v>639</v>
      </c>
      <c r="AK1" s="25" t="s">
        <v>637</v>
      </c>
      <c r="AL1" s="25" t="s">
        <v>638</v>
      </c>
      <c r="AM1" s="25" t="s">
        <v>639</v>
      </c>
      <c r="AN1" s="26" t="s">
        <v>637</v>
      </c>
      <c r="AO1" s="26" t="s">
        <v>638</v>
      </c>
      <c r="AP1" s="26" t="s">
        <v>639</v>
      </c>
      <c r="AQ1" s="27"/>
      <c r="AR1" s="28" t="s">
        <v>640</v>
      </c>
      <c r="AS1" s="28" t="s">
        <v>641</v>
      </c>
      <c r="AT1" s="28" t="s">
        <v>642</v>
      </c>
      <c r="AU1" s="28" t="s">
        <v>643</v>
      </c>
      <c r="AV1" s="28" t="s">
        <v>644</v>
      </c>
      <c r="AW1" s="28" t="s">
        <v>645</v>
      </c>
      <c r="AX1" s="28" t="s">
        <v>646</v>
      </c>
      <c r="AY1" s="28" t="s">
        <v>647</v>
      </c>
      <c r="AZ1" s="28" t="s">
        <v>637</v>
      </c>
      <c r="BA1" s="28" t="s">
        <v>648</v>
      </c>
      <c r="BB1" s="28" t="s">
        <v>649</v>
      </c>
      <c r="BC1" s="28" t="s">
        <v>650</v>
      </c>
      <c r="BD1" s="29" t="s">
        <v>651</v>
      </c>
    </row>
    <row r="2" spans="1:56" ht="70.150000000000006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30" t="s">
        <v>637</v>
      </c>
      <c r="K2" s="31" t="s">
        <v>652</v>
      </c>
      <c r="L2" s="32" t="s">
        <v>653</v>
      </c>
      <c r="M2" s="31" t="s">
        <v>654</v>
      </c>
      <c r="N2" s="31" t="s">
        <v>655</v>
      </c>
      <c r="O2" s="31" t="s">
        <v>656</v>
      </c>
      <c r="P2" s="31" t="s">
        <v>638</v>
      </c>
      <c r="Q2" s="31" t="s">
        <v>657</v>
      </c>
      <c r="R2" s="31" t="s">
        <v>658</v>
      </c>
      <c r="S2" s="31" t="s">
        <v>659</v>
      </c>
      <c r="T2" s="31" t="s">
        <v>660</v>
      </c>
      <c r="U2" s="32" t="s">
        <v>661</v>
      </c>
      <c r="V2" s="31" t="s">
        <v>662</v>
      </c>
      <c r="W2" s="31" t="s">
        <v>663</v>
      </c>
      <c r="X2" s="31" t="s">
        <v>664</v>
      </c>
      <c r="Y2" s="31" t="s">
        <v>639</v>
      </c>
      <c r="Z2" s="31" t="s">
        <v>636</v>
      </c>
      <c r="AA2" s="31" t="s">
        <v>635</v>
      </c>
      <c r="AB2" s="33"/>
      <c r="AC2" s="34" t="s">
        <v>665</v>
      </c>
      <c r="AD2" s="34">
        <v>1</v>
      </c>
      <c r="AE2" s="35" t="s">
        <v>665</v>
      </c>
      <c r="AF2" s="35">
        <v>2</v>
      </c>
      <c r="AG2" s="35">
        <v>1</v>
      </c>
      <c r="AH2" s="36">
        <v>2</v>
      </c>
      <c r="AI2" s="36">
        <v>1</v>
      </c>
      <c r="AJ2" s="36">
        <v>1</v>
      </c>
      <c r="AK2" s="37"/>
      <c r="AL2" s="37">
        <v>2</v>
      </c>
      <c r="AM2" s="37">
        <v>1</v>
      </c>
      <c r="AN2" s="38"/>
      <c r="AO2" s="38">
        <v>1</v>
      </c>
      <c r="AP2" s="38">
        <v>2</v>
      </c>
      <c r="AQ2" s="39"/>
      <c r="AR2" s="40">
        <f>COUNTA($A$3:$A159)</f>
        <v>155</v>
      </c>
      <c r="AS2" s="40">
        <f>COUNTIF($C$3:$C159,"ស្រី")</f>
        <v>97</v>
      </c>
      <c r="AT2" s="40">
        <f>COUNTIF($AA$3:$AA159,1)</f>
        <v>152</v>
      </c>
      <c r="AU2" s="40">
        <f>DCOUNT($A$2:$AA159,"ផ្ទៀងផ្ទាត់ចុងក្រោយ",$AC$1:$AD$2)</f>
        <v>95</v>
      </c>
      <c r="AV2" s="40">
        <f>DCOUNT($A$2:$AA159,"ផ្ទៀងផ្ទាត់ចុងក្រោយ",$AF$1:$AG$2)</f>
        <v>0</v>
      </c>
      <c r="AW2" s="40">
        <f>DCOUNT($A$2:$AA159,"ផ្ទៀងផ្ទាត់ចុងក្រោយ",$AE$1:$AG$2)</f>
        <v>0</v>
      </c>
      <c r="AX2" s="40">
        <f>AT2-AV2</f>
        <v>152</v>
      </c>
      <c r="AY2" s="40">
        <f>AU2-AW2</f>
        <v>95</v>
      </c>
      <c r="AZ2" s="40">
        <f>DCOUNT($A$2:$AA159,"គ្មានស្នាមមេដៃ",$AH$1:$AJ$2)</f>
        <v>0</v>
      </c>
      <c r="BA2" s="40">
        <f>DCOUNT($A$2:$AA159,"NID_problem",$AK$1:$AM$2)</f>
        <v>1</v>
      </c>
      <c r="BB2" s="40">
        <f>DCOUNT($A$2:$AA159,"NID_problem",$AN$1:$AP$2)</f>
        <v>0</v>
      </c>
      <c r="BC2" s="40">
        <f>((AR2-AT2)-SUM(AZ2,BA2,BB2))</f>
        <v>2</v>
      </c>
      <c r="BD2" s="41" t="str">
        <f>IF((AR2-AT2)=(BA2+BB2+AZ2+BC2),"ត្រឹមត្រូវ","មិនត្រឹមត្រូវ")</f>
        <v>ត្រឹមត្រូវ</v>
      </c>
    </row>
    <row r="3" spans="1:56" ht="60" customHeight="1" x14ac:dyDescent="0.65">
      <c r="A3" s="2">
        <v>1</v>
      </c>
      <c r="B3" s="2" t="s">
        <v>10</v>
      </c>
      <c r="C3" s="2" t="s">
        <v>665</v>
      </c>
      <c r="D3" s="2" t="s">
        <v>12</v>
      </c>
      <c r="E3" s="7" t="s">
        <v>474</v>
      </c>
      <c r="F3" s="4" t="s">
        <v>13</v>
      </c>
      <c r="G3" s="8" t="s">
        <v>821</v>
      </c>
      <c r="H3" s="9" t="s">
        <v>667</v>
      </c>
      <c r="I3" s="2"/>
      <c r="J3" s="42"/>
      <c r="K3" s="4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100803185</v>
      </c>
      <c r="L3" s="52" t="str">
        <f>IF(K3="បរទេស","បរទេស",IF(LEN(K3)=8,"0"&amp;K3,IF(LEN(K3)&gt;9,2,LEFT(K3,9))))</f>
        <v>100803185</v>
      </c>
      <c r="M3" s="45">
        <f>IF(L3="បរទេស",1,IF((LEN($L3)-9)=0,1,2))</f>
        <v>1</v>
      </c>
      <c r="N3" s="45">
        <f>IF(L3="",2,1)</f>
        <v>1</v>
      </c>
      <c r="O3" s="45">
        <f>IF(L3="បរទេស",1,IF(COUNTIF(L:L,$L3)&gt;1,2,1))</f>
        <v>1</v>
      </c>
      <c r="P3" s="46">
        <f>MAX(M3:O3)</f>
        <v>1</v>
      </c>
      <c r="Q3" s="47" t="str">
        <f>H3</f>
        <v>087524411</v>
      </c>
      <c r="R3" s="43" t="str">
        <f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087524411</v>
      </c>
      <c r="S3" s="45" t="e">
        <f>LEFT(R3, SEARCH("/",R3,1)-1)</f>
        <v>#VALUE!</v>
      </c>
      <c r="T3" s="43" t="str">
        <f>IFERROR(S3,R3)</f>
        <v>087524411</v>
      </c>
      <c r="U3" s="44" t="str">
        <f>IF(LEFT(T3,5)="បរទេស","បរទេស",IF(LEFT(T3,3)="855","0"&amp;MID(T3,4,10),IF(LEFT(T3,1)="0",MID(T3,1,10),IF(LEFT(T3,1)&gt;=1,"0"&amp;MID(T3,1,10),T3))))</f>
        <v>087524411</v>
      </c>
      <c r="V3" s="45">
        <f>IF(U3="បរទេស",1,IF(OR(LEN(U3)=9,LEN(U3)=10),1,2))</f>
        <v>1</v>
      </c>
      <c r="W3" s="48">
        <f>IF(U3="",2,1)</f>
        <v>1</v>
      </c>
      <c r="X3" s="45">
        <f>IF(U3="បរទេស",1,IF(COUNTIF(U:U,$U3)&gt;1,2,1))</f>
        <v>1</v>
      </c>
      <c r="Y3" s="46">
        <f>MAX(V3:X3)</f>
        <v>1</v>
      </c>
      <c r="Z3" s="48" t="str">
        <f>IF(H3="បរទេស",2,"")</f>
        <v/>
      </c>
      <c r="AA3" s="46">
        <f>MAX(J3,P3,Y3)</f>
        <v>1</v>
      </c>
      <c r="AB3" s="49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1"/>
      <c r="AR3" s="81" t="s">
        <v>666</v>
      </c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2"/>
    </row>
    <row r="4" spans="1:56" ht="60" customHeight="1" x14ac:dyDescent="0.65">
      <c r="A4" s="2">
        <v>2</v>
      </c>
      <c r="B4" s="2" t="s">
        <v>14</v>
      </c>
      <c r="C4" s="2" t="s">
        <v>665</v>
      </c>
      <c r="D4" s="2" t="s">
        <v>15</v>
      </c>
      <c r="E4" s="10" t="s">
        <v>476</v>
      </c>
      <c r="F4" s="4" t="s">
        <v>16</v>
      </c>
      <c r="G4" s="8" t="s">
        <v>867</v>
      </c>
      <c r="H4" s="9" t="s">
        <v>668</v>
      </c>
      <c r="I4" s="2"/>
      <c r="J4" s="42"/>
      <c r="K4" s="43" t="str">
        <f t="shared" ref="K4:K67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030988322</v>
      </c>
      <c r="L4" s="52" t="str">
        <f t="shared" ref="L4:L67" si="1">IF(K4="បរទេស","បរទេស",IF(LEN(K4)=8,"0"&amp;K4,IF(LEN(K4)&gt;9,2,LEFT(K4,9))))</f>
        <v>030988322</v>
      </c>
      <c r="M4" s="45">
        <f t="shared" ref="M4:M67" si="2">IF(L4="បរទេស",1,IF((LEN($L4)-9)=0,1,2))</f>
        <v>1</v>
      </c>
      <c r="N4" s="45">
        <f t="shared" ref="N4:N67" si="3">IF(L4="",2,1)</f>
        <v>1</v>
      </c>
      <c r="O4" s="45">
        <f t="shared" ref="O4:O67" si="4">IF(L4="បរទេស",1,IF(COUNTIF(L:L,$L4)&gt;1,2,1))</f>
        <v>1</v>
      </c>
      <c r="P4" s="46">
        <f t="shared" ref="P4:P67" si="5">MAX(M4:O4)</f>
        <v>1</v>
      </c>
      <c r="Q4" s="47" t="str">
        <f t="shared" ref="Q4:Q67" si="6">H4</f>
        <v>087791031</v>
      </c>
      <c r="R4" s="43" t="str">
        <f t="shared" ref="R4:R67" si="7">SUBSTITUTE(SUBSTITUTE(SUBSTITUTE(SUBSTITUTE(SUBSTITUTE(SUBSTITUTE(SUBSTITUTE(SUBSTITUTE(SUBSTITUTE(SUBSTITUTE(SUBSTITUTE(SUBSTITUTE(SUBSTITUTE(SUBSTITUTE(SUBSTITUTE(SUBSTITUTE(SUBSTITUTE(SUBSTITUTE(SUBSTITUTE(SUBSTITUTE(SUBSTITUTE(SUBSTITUTE(Q4,"១","1"),"២","2"),"៣","3"),"៤","4"),"៥","5"),"៦","6"),"៧","7"),"៨","8"),"៩","9"),"០","0")," ","")," ",""),"​",""),",","/"),"-",""),"(",""),")",""),"+855","0"),"(855)","0"),"O","0"),"o","0"),".","")</f>
        <v>087791031</v>
      </c>
      <c r="S4" s="45" t="e">
        <f t="shared" ref="S4:S67" si="8">LEFT(R4, SEARCH("/",R4,1)-1)</f>
        <v>#VALUE!</v>
      </c>
      <c r="T4" s="43" t="str">
        <f t="shared" ref="T4:T67" si="9">IFERROR(S4,R4)</f>
        <v>087791031</v>
      </c>
      <c r="U4" s="44" t="str">
        <f t="shared" ref="U4:U67" si="10">IF(LEFT(T4,5)="បរទេស","បរទេស",IF(LEFT(T4,3)="855","0"&amp;MID(T4,4,10),IF(LEFT(T4,1)="0",MID(T4,1,10),IF(LEFT(T4,1)&gt;=1,"0"&amp;MID(T4,1,10),T4))))</f>
        <v>087791031</v>
      </c>
      <c r="V4" s="45">
        <f t="shared" ref="V4:V67" si="11">IF(U4="បរទេស",1,IF(OR(LEN(U4)=9,LEN(U4)=10),1,2))</f>
        <v>1</v>
      </c>
      <c r="W4" s="48">
        <f t="shared" ref="W4:W67" si="12">IF(U4="",2,1)</f>
        <v>1</v>
      </c>
      <c r="X4" s="45">
        <f t="shared" ref="X4:X67" si="13">IF(U4="បរទេស",1,IF(COUNTIF(U:U,$U4)&gt;1,2,1))</f>
        <v>1</v>
      </c>
      <c r="Y4" s="46">
        <f t="shared" ref="Y4:Y67" si="14">MAX(V4:X4)</f>
        <v>1</v>
      </c>
      <c r="Z4" s="48" t="str">
        <f t="shared" ref="Z4:Z67" si="15">IF(H4="បរទេស",2,"")</f>
        <v/>
      </c>
      <c r="AA4" s="46">
        <f t="shared" ref="AA4:AA67" si="16">MAX(J4,P4,Y4)</f>
        <v>1</v>
      </c>
    </row>
    <row r="5" spans="1:56" ht="60" customHeight="1" x14ac:dyDescent="0.65">
      <c r="A5" s="2">
        <v>3</v>
      </c>
      <c r="B5" s="2" t="s">
        <v>17</v>
      </c>
      <c r="C5" s="2" t="s">
        <v>665</v>
      </c>
      <c r="D5" s="2" t="s">
        <v>18</v>
      </c>
      <c r="E5" s="10" t="s">
        <v>476</v>
      </c>
      <c r="F5" s="4" t="s">
        <v>19</v>
      </c>
      <c r="G5" s="11" t="s">
        <v>868</v>
      </c>
      <c r="H5" s="9" t="s">
        <v>669</v>
      </c>
      <c r="I5" s="2"/>
      <c r="J5" s="42"/>
      <c r="K5" s="43" t="str">
        <f t="shared" si="0"/>
        <v>030830147</v>
      </c>
      <c r="L5" s="52" t="str">
        <f t="shared" si="1"/>
        <v>030830147</v>
      </c>
      <c r="M5" s="45">
        <f t="shared" si="2"/>
        <v>1</v>
      </c>
      <c r="N5" s="45">
        <f t="shared" si="3"/>
        <v>1</v>
      </c>
      <c r="O5" s="45">
        <f t="shared" si="4"/>
        <v>1</v>
      </c>
      <c r="P5" s="46">
        <f t="shared" si="5"/>
        <v>1</v>
      </c>
      <c r="Q5" s="47" t="str">
        <f t="shared" si="6"/>
        <v>087933032</v>
      </c>
      <c r="R5" s="43" t="str">
        <f t="shared" si="7"/>
        <v>087933032</v>
      </c>
      <c r="S5" s="45" t="e">
        <f t="shared" si="8"/>
        <v>#VALUE!</v>
      </c>
      <c r="T5" s="43" t="str">
        <f t="shared" si="9"/>
        <v>087933032</v>
      </c>
      <c r="U5" s="44" t="str">
        <f t="shared" si="10"/>
        <v>087933032</v>
      </c>
      <c r="V5" s="45">
        <f t="shared" si="11"/>
        <v>1</v>
      </c>
      <c r="W5" s="48">
        <f t="shared" si="12"/>
        <v>1</v>
      </c>
      <c r="X5" s="45">
        <f t="shared" si="13"/>
        <v>1</v>
      </c>
      <c r="Y5" s="46">
        <f t="shared" si="14"/>
        <v>1</v>
      </c>
      <c r="Z5" s="48" t="str">
        <f t="shared" si="15"/>
        <v/>
      </c>
      <c r="AA5" s="46">
        <f t="shared" si="16"/>
        <v>1</v>
      </c>
    </row>
    <row r="6" spans="1:56" ht="60" customHeight="1" x14ac:dyDescent="0.65">
      <c r="A6" s="2">
        <v>4</v>
      </c>
      <c r="B6" s="2" t="s">
        <v>20</v>
      </c>
      <c r="C6" s="2" t="s">
        <v>665</v>
      </c>
      <c r="D6" s="2" t="s">
        <v>21</v>
      </c>
      <c r="E6" s="10" t="s">
        <v>476</v>
      </c>
      <c r="F6" s="4" t="s">
        <v>22</v>
      </c>
      <c r="G6" s="11" t="s">
        <v>869</v>
      </c>
      <c r="H6" s="9" t="s">
        <v>670</v>
      </c>
      <c r="I6" s="2"/>
      <c r="J6" s="42"/>
      <c r="K6" s="43" t="str">
        <f t="shared" si="0"/>
        <v>040295352</v>
      </c>
      <c r="L6" s="52" t="str">
        <f t="shared" si="1"/>
        <v>040295352</v>
      </c>
      <c r="M6" s="45">
        <f t="shared" si="2"/>
        <v>1</v>
      </c>
      <c r="N6" s="45">
        <f t="shared" si="3"/>
        <v>1</v>
      </c>
      <c r="O6" s="45">
        <f t="shared" si="4"/>
        <v>1</v>
      </c>
      <c r="P6" s="46">
        <f t="shared" si="5"/>
        <v>1</v>
      </c>
      <c r="Q6" s="47" t="str">
        <f t="shared" si="6"/>
        <v>087982440</v>
      </c>
      <c r="R6" s="43" t="str">
        <f t="shared" si="7"/>
        <v>087982440</v>
      </c>
      <c r="S6" s="45" t="e">
        <f t="shared" si="8"/>
        <v>#VALUE!</v>
      </c>
      <c r="T6" s="43" t="str">
        <f t="shared" si="9"/>
        <v>087982440</v>
      </c>
      <c r="U6" s="44" t="str">
        <f t="shared" si="10"/>
        <v>087982440</v>
      </c>
      <c r="V6" s="45">
        <f t="shared" si="11"/>
        <v>1</v>
      </c>
      <c r="W6" s="48">
        <f t="shared" si="12"/>
        <v>1</v>
      </c>
      <c r="X6" s="45">
        <f t="shared" si="13"/>
        <v>1</v>
      </c>
      <c r="Y6" s="46">
        <f t="shared" si="14"/>
        <v>1</v>
      </c>
      <c r="Z6" s="48" t="str">
        <f t="shared" si="15"/>
        <v/>
      </c>
      <c r="AA6" s="46">
        <f t="shared" si="16"/>
        <v>1</v>
      </c>
    </row>
    <row r="7" spans="1:56" ht="60" customHeight="1" x14ac:dyDescent="0.65">
      <c r="A7" s="2">
        <v>5</v>
      </c>
      <c r="B7" s="2" t="s">
        <v>23</v>
      </c>
      <c r="C7" s="2" t="s">
        <v>665</v>
      </c>
      <c r="D7" s="2" t="s">
        <v>24</v>
      </c>
      <c r="E7" s="10" t="s">
        <v>476</v>
      </c>
      <c r="F7" s="4" t="s">
        <v>25</v>
      </c>
      <c r="G7" s="8" t="s">
        <v>822</v>
      </c>
      <c r="H7" s="9" t="s">
        <v>671</v>
      </c>
      <c r="I7" s="2"/>
      <c r="J7" s="42"/>
      <c r="K7" s="43" t="str">
        <f t="shared" si="0"/>
        <v>140057429</v>
      </c>
      <c r="L7" s="52" t="str">
        <f t="shared" si="1"/>
        <v>140057429</v>
      </c>
      <c r="M7" s="45">
        <f t="shared" si="2"/>
        <v>1</v>
      </c>
      <c r="N7" s="45">
        <f t="shared" si="3"/>
        <v>1</v>
      </c>
      <c r="O7" s="45">
        <f t="shared" si="4"/>
        <v>1</v>
      </c>
      <c r="P7" s="46">
        <f t="shared" si="5"/>
        <v>1</v>
      </c>
      <c r="Q7" s="47" t="str">
        <f t="shared" si="6"/>
        <v>0884028838</v>
      </c>
      <c r="R7" s="43" t="str">
        <f t="shared" si="7"/>
        <v>0884028838</v>
      </c>
      <c r="S7" s="45" t="e">
        <f t="shared" si="8"/>
        <v>#VALUE!</v>
      </c>
      <c r="T7" s="43" t="str">
        <f t="shared" si="9"/>
        <v>0884028838</v>
      </c>
      <c r="U7" s="44" t="str">
        <f t="shared" si="10"/>
        <v>0884028838</v>
      </c>
      <c r="V7" s="45">
        <f t="shared" si="11"/>
        <v>1</v>
      </c>
      <c r="W7" s="48">
        <f t="shared" si="12"/>
        <v>1</v>
      </c>
      <c r="X7" s="45">
        <f t="shared" si="13"/>
        <v>1</v>
      </c>
      <c r="Y7" s="46">
        <f t="shared" si="14"/>
        <v>1</v>
      </c>
      <c r="Z7" s="48" t="str">
        <f t="shared" si="15"/>
        <v/>
      </c>
      <c r="AA7" s="46">
        <f t="shared" si="16"/>
        <v>1</v>
      </c>
    </row>
    <row r="8" spans="1:56" ht="60" customHeight="1" x14ac:dyDescent="0.65">
      <c r="A8" s="2">
        <v>6</v>
      </c>
      <c r="B8" s="2" t="s">
        <v>26</v>
      </c>
      <c r="C8" s="2" t="s">
        <v>864</v>
      </c>
      <c r="D8" s="2" t="s">
        <v>28</v>
      </c>
      <c r="E8" s="10" t="s">
        <v>476</v>
      </c>
      <c r="F8" s="4" t="s">
        <v>29</v>
      </c>
      <c r="G8" s="11" t="s">
        <v>870</v>
      </c>
      <c r="H8" s="9" t="s">
        <v>672</v>
      </c>
      <c r="I8" s="2"/>
      <c r="J8" s="42"/>
      <c r="K8" s="43" t="str">
        <f t="shared" si="0"/>
        <v>040295804</v>
      </c>
      <c r="L8" s="52" t="str">
        <f t="shared" si="1"/>
        <v>040295804</v>
      </c>
      <c r="M8" s="45">
        <f t="shared" si="2"/>
        <v>1</v>
      </c>
      <c r="N8" s="45">
        <f t="shared" si="3"/>
        <v>1</v>
      </c>
      <c r="O8" s="45">
        <f t="shared" si="4"/>
        <v>1</v>
      </c>
      <c r="P8" s="46">
        <f t="shared" si="5"/>
        <v>1</v>
      </c>
      <c r="Q8" s="47" t="str">
        <f t="shared" si="6"/>
        <v>0886196422</v>
      </c>
      <c r="R8" s="43" t="str">
        <f t="shared" si="7"/>
        <v>0886196422</v>
      </c>
      <c r="S8" s="45" t="e">
        <f t="shared" si="8"/>
        <v>#VALUE!</v>
      </c>
      <c r="T8" s="43" t="str">
        <f t="shared" si="9"/>
        <v>0886196422</v>
      </c>
      <c r="U8" s="44" t="str">
        <f t="shared" si="10"/>
        <v>0886196422</v>
      </c>
      <c r="V8" s="45">
        <f t="shared" si="11"/>
        <v>1</v>
      </c>
      <c r="W8" s="48">
        <f t="shared" si="12"/>
        <v>1</v>
      </c>
      <c r="X8" s="45">
        <f t="shared" si="13"/>
        <v>1</v>
      </c>
      <c r="Y8" s="46">
        <f t="shared" si="14"/>
        <v>1</v>
      </c>
      <c r="Z8" s="48" t="str">
        <f t="shared" si="15"/>
        <v/>
      </c>
      <c r="AA8" s="46">
        <f t="shared" si="16"/>
        <v>1</v>
      </c>
    </row>
    <row r="9" spans="1:56" ht="60" customHeight="1" x14ac:dyDescent="0.65">
      <c r="A9" s="2">
        <v>7</v>
      </c>
      <c r="B9" s="2" t="s">
        <v>30</v>
      </c>
      <c r="C9" s="2" t="s">
        <v>665</v>
      </c>
      <c r="D9" s="2" t="s">
        <v>31</v>
      </c>
      <c r="E9" s="10" t="s">
        <v>476</v>
      </c>
      <c r="F9" s="4" t="s">
        <v>32</v>
      </c>
      <c r="G9" s="8" t="s">
        <v>871</v>
      </c>
      <c r="H9" s="9" t="s">
        <v>673</v>
      </c>
      <c r="I9" s="2"/>
      <c r="J9" s="42"/>
      <c r="K9" s="43" t="str">
        <f t="shared" si="0"/>
        <v>051163717</v>
      </c>
      <c r="L9" s="52" t="str">
        <f t="shared" si="1"/>
        <v>051163717</v>
      </c>
      <c r="M9" s="45">
        <f t="shared" si="2"/>
        <v>1</v>
      </c>
      <c r="N9" s="45">
        <f t="shared" si="3"/>
        <v>1</v>
      </c>
      <c r="O9" s="45">
        <f t="shared" si="4"/>
        <v>1</v>
      </c>
      <c r="P9" s="46">
        <f t="shared" si="5"/>
        <v>1</v>
      </c>
      <c r="Q9" s="47" t="str">
        <f t="shared" si="6"/>
        <v>0887436387</v>
      </c>
      <c r="R9" s="43" t="str">
        <f t="shared" si="7"/>
        <v>0887436387</v>
      </c>
      <c r="S9" s="45" t="e">
        <f t="shared" si="8"/>
        <v>#VALUE!</v>
      </c>
      <c r="T9" s="43" t="str">
        <f t="shared" si="9"/>
        <v>0887436387</v>
      </c>
      <c r="U9" s="44" t="str">
        <f t="shared" si="10"/>
        <v>0887436387</v>
      </c>
      <c r="V9" s="45">
        <f t="shared" si="11"/>
        <v>1</v>
      </c>
      <c r="W9" s="48">
        <f t="shared" si="12"/>
        <v>1</v>
      </c>
      <c r="X9" s="45">
        <f t="shared" si="13"/>
        <v>1</v>
      </c>
      <c r="Y9" s="46">
        <f t="shared" si="14"/>
        <v>1</v>
      </c>
      <c r="Z9" s="48" t="str">
        <f t="shared" si="15"/>
        <v/>
      </c>
      <c r="AA9" s="46">
        <f t="shared" si="16"/>
        <v>1</v>
      </c>
    </row>
    <row r="10" spans="1:56" ht="60" customHeight="1" x14ac:dyDescent="0.65">
      <c r="A10" s="2">
        <v>8</v>
      </c>
      <c r="B10" s="2" t="s">
        <v>33</v>
      </c>
      <c r="C10" s="2" t="s">
        <v>665</v>
      </c>
      <c r="D10" s="2" t="s">
        <v>34</v>
      </c>
      <c r="E10" s="10" t="s">
        <v>476</v>
      </c>
      <c r="F10" s="4" t="s">
        <v>35</v>
      </c>
      <c r="G10" s="8" t="s">
        <v>823</v>
      </c>
      <c r="H10" s="9" t="s">
        <v>674</v>
      </c>
      <c r="I10" s="2"/>
      <c r="J10" s="42"/>
      <c r="K10" s="43" t="str">
        <f t="shared" si="0"/>
        <v>101080148</v>
      </c>
      <c r="L10" s="52" t="str">
        <f t="shared" si="1"/>
        <v>101080148</v>
      </c>
      <c r="M10" s="45">
        <f t="shared" si="2"/>
        <v>1</v>
      </c>
      <c r="N10" s="45">
        <f t="shared" si="3"/>
        <v>1</v>
      </c>
      <c r="O10" s="45">
        <f t="shared" si="4"/>
        <v>1</v>
      </c>
      <c r="P10" s="46">
        <f t="shared" si="5"/>
        <v>1</v>
      </c>
      <c r="Q10" s="47" t="str">
        <f t="shared" si="6"/>
        <v>093250318</v>
      </c>
      <c r="R10" s="43" t="str">
        <f t="shared" si="7"/>
        <v>093250318</v>
      </c>
      <c r="S10" s="45" t="e">
        <f t="shared" si="8"/>
        <v>#VALUE!</v>
      </c>
      <c r="T10" s="43" t="str">
        <f t="shared" si="9"/>
        <v>093250318</v>
      </c>
      <c r="U10" s="44" t="str">
        <f t="shared" si="10"/>
        <v>093250318</v>
      </c>
      <c r="V10" s="45">
        <f t="shared" si="11"/>
        <v>1</v>
      </c>
      <c r="W10" s="48">
        <f t="shared" si="12"/>
        <v>1</v>
      </c>
      <c r="X10" s="45">
        <f t="shared" si="13"/>
        <v>1</v>
      </c>
      <c r="Y10" s="46">
        <f t="shared" si="14"/>
        <v>1</v>
      </c>
      <c r="Z10" s="48" t="str">
        <f t="shared" si="15"/>
        <v/>
      </c>
      <c r="AA10" s="46">
        <f t="shared" si="16"/>
        <v>1</v>
      </c>
    </row>
    <row r="11" spans="1:56" ht="60" customHeight="1" x14ac:dyDescent="0.65">
      <c r="A11" s="2">
        <v>9</v>
      </c>
      <c r="B11" s="2" t="s">
        <v>36</v>
      </c>
      <c r="C11" s="2" t="s">
        <v>864</v>
      </c>
      <c r="D11" s="2" t="s">
        <v>37</v>
      </c>
      <c r="E11" s="10" t="s">
        <v>476</v>
      </c>
      <c r="F11" s="4" t="s">
        <v>38</v>
      </c>
      <c r="G11" s="8" t="s">
        <v>872</v>
      </c>
      <c r="H11" s="9" t="s">
        <v>675</v>
      </c>
      <c r="I11" s="2"/>
      <c r="J11" s="42"/>
      <c r="K11" s="43" t="str">
        <f t="shared" si="0"/>
        <v>020768740</v>
      </c>
      <c r="L11" s="52" t="str">
        <f t="shared" si="1"/>
        <v>020768740</v>
      </c>
      <c r="M11" s="45">
        <f t="shared" si="2"/>
        <v>1</v>
      </c>
      <c r="N11" s="45">
        <f t="shared" si="3"/>
        <v>1</v>
      </c>
      <c r="O11" s="45">
        <f t="shared" si="4"/>
        <v>1</v>
      </c>
      <c r="P11" s="46">
        <f t="shared" si="5"/>
        <v>1</v>
      </c>
      <c r="Q11" s="47" t="str">
        <f t="shared" si="6"/>
        <v>093607430</v>
      </c>
      <c r="R11" s="43" t="str">
        <f t="shared" si="7"/>
        <v>093607430</v>
      </c>
      <c r="S11" s="45" t="e">
        <f t="shared" si="8"/>
        <v>#VALUE!</v>
      </c>
      <c r="T11" s="43" t="str">
        <f t="shared" si="9"/>
        <v>093607430</v>
      </c>
      <c r="U11" s="44" t="str">
        <f t="shared" si="10"/>
        <v>093607430</v>
      </c>
      <c r="V11" s="45">
        <f t="shared" si="11"/>
        <v>1</v>
      </c>
      <c r="W11" s="48">
        <f t="shared" si="12"/>
        <v>1</v>
      </c>
      <c r="X11" s="45">
        <f t="shared" si="13"/>
        <v>1</v>
      </c>
      <c r="Y11" s="46">
        <f t="shared" si="14"/>
        <v>1</v>
      </c>
      <c r="Z11" s="48" t="str">
        <f t="shared" si="15"/>
        <v/>
      </c>
      <c r="AA11" s="46">
        <f t="shared" si="16"/>
        <v>1</v>
      </c>
    </row>
    <row r="12" spans="1:56" ht="60" customHeight="1" x14ac:dyDescent="0.65">
      <c r="A12" s="2">
        <v>10</v>
      </c>
      <c r="B12" s="2" t="s">
        <v>39</v>
      </c>
      <c r="C12" s="2" t="s">
        <v>665</v>
      </c>
      <c r="D12" s="2" t="s">
        <v>40</v>
      </c>
      <c r="E12" s="10" t="s">
        <v>476</v>
      </c>
      <c r="F12" s="4" t="s">
        <v>41</v>
      </c>
      <c r="G12" s="11" t="s">
        <v>873</v>
      </c>
      <c r="H12" s="9" t="s">
        <v>676</v>
      </c>
      <c r="I12" s="2"/>
      <c r="J12" s="42"/>
      <c r="K12" s="43" t="str">
        <f t="shared" si="0"/>
        <v>051116600</v>
      </c>
      <c r="L12" s="52" t="str">
        <f t="shared" si="1"/>
        <v>051116600</v>
      </c>
      <c r="M12" s="45">
        <f t="shared" si="2"/>
        <v>1</v>
      </c>
      <c r="N12" s="45">
        <f t="shared" si="3"/>
        <v>1</v>
      </c>
      <c r="O12" s="45">
        <f t="shared" si="4"/>
        <v>1</v>
      </c>
      <c r="P12" s="46">
        <f t="shared" si="5"/>
        <v>1</v>
      </c>
      <c r="Q12" s="47" t="str">
        <f t="shared" si="6"/>
        <v>015339897</v>
      </c>
      <c r="R12" s="43" t="str">
        <f t="shared" si="7"/>
        <v>015339897</v>
      </c>
      <c r="S12" s="45" t="e">
        <f t="shared" si="8"/>
        <v>#VALUE!</v>
      </c>
      <c r="T12" s="43" t="str">
        <f t="shared" si="9"/>
        <v>015339897</v>
      </c>
      <c r="U12" s="44" t="str">
        <f t="shared" si="10"/>
        <v>015339897</v>
      </c>
      <c r="V12" s="45">
        <f t="shared" si="11"/>
        <v>1</v>
      </c>
      <c r="W12" s="48">
        <f t="shared" si="12"/>
        <v>1</v>
      </c>
      <c r="X12" s="45">
        <f t="shared" si="13"/>
        <v>1</v>
      </c>
      <c r="Y12" s="46">
        <f t="shared" si="14"/>
        <v>1</v>
      </c>
      <c r="Z12" s="48" t="str">
        <f t="shared" si="15"/>
        <v/>
      </c>
      <c r="AA12" s="46">
        <f t="shared" si="16"/>
        <v>1</v>
      </c>
    </row>
    <row r="13" spans="1:56" ht="60" customHeight="1" x14ac:dyDescent="0.65">
      <c r="A13" s="2">
        <v>11</v>
      </c>
      <c r="B13" s="2" t="s">
        <v>42</v>
      </c>
      <c r="C13" s="2" t="s">
        <v>665</v>
      </c>
      <c r="D13" s="2" t="s">
        <v>43</v>
      </c>
      <c r="E13" s="10" t="s">
        <v>476</v>
      </c>
      <c r="F13" s="4" t="s">
        <v>44</v>
      </c>
      <c r="G13" s="11" t="s">
        <v>874</v>
      </c>
      <c r="H13" s="9" t="s">
        <v>677</v>
      </c>
      <c r="I13" s="2"/>
      <c r="J13" s="42"/>
      <c r="K13" s="43" t="str">
        <f t="shared" si="0"/>
        <v>020094330</v>
      </c>
      <c r="L13" s="52" t="str">
        <f t="shared" si="1"/>
        <v>020094330</v>
      </c>
      <c r="M13" s="45">
        <f t="shared" si="2"/>
        <v>1</v>
      </c>
      <c r="N13" s="45">
        <f t="shared" si="3"/>
        <v>1</v>
      </c>
      <c r="O13" s="45">
        <f t="shared" si="4"/>
        <v>1</v>
      </c>
      <c r="P13" s="46">
        <f t="shared" si="5"/>
        <v>1</v>
      </c>
      <c r="Q13" s="47" t="str">
        <f t="shared" si="6"/>
        <v>0962536446</v>
      </c>
      <c r="R13" s="43" t="str">
        <f t="shared" si="7"/>
        <v>0962536446</v>
      </c>
      <c r="S13" s="45" t="e">
        <f t="shared" si="8"/>
        <v>#VALUE!</v>
      </c>
      <c r="T13" s="43" t="str">
        <f t="shared" si="9"/>
        <v>0962536446</v>
      </c>
      <c r="U13" s="44" t="str">
        <f t="shared" si="10"/>
        <v>0962536446</v>
      </c>
      <c r="V13" s="45">
        <f t="shared" si="11"/>
        <v>1</v>
      </c>
      <c r="W13" s="48">
        <f t="shared" si="12"/>
        <v>1</v>
      </c>
      <c r="X13" s="45">
        <f t="shared" si="13"/>
        <v>1</v>
      </c>
      <c r="Y13" s="46">
        <f t="shared" si="14"/>
        <v>1</v>
      </c>
      <c r="Z13" s="48" t="str">
        <f t="shared" si="15"/>
        <v/>
      </c>
      <c r="AA13" s="46">
        <f t="shared" si="16"/>
        <v>1</v>
      </c>
    </row>
    <row r="14" spans="1:56" ht="60" customHeight="1" x14ac:dyDescent="0.65">
      <c r="A14" s="2">
        <v>12</v>
      </c>
      <c r="B14" s="2" t="s">
        <v>45</v>
      </c>
      <c r="C14" s="2" t="s">
        <v>665</v>
      </c>
      <c r="D14" s="2" t="s">
        <v>46</v>
      </c>
      <c r="E14" s="10" t="s">
        <v>476</v>
      </c>
      <c r="F14" s="4" t="s">
        <v>47</v>
      </c>
      <c r="G14" s="8" t="s">
        <v>824</v>
      </c>
      <c r="H14" s="9" t="s">
        <v>678</v>
      </c>
      <c r="I14" s="2"/>
      <c r="J14" s="42"/>
      <c r="K14" s="43" t="str">
        <f t="shared" si="0"/>
        <v>101074874</v>
      </c>
      <c r="L14" s="52" t="str">
        <f t="shared" si="1"/>
        <v>101074874</v>
      </c>
      <c r="M14" s="45">
        <f t="shared" si="2"/>
        <v>1</v>
      </c>
      <c r="N14" s="45">
        <f t="shared" si="3"/>
        <v>1</v>
      </c>
      <c r="O14" s="45">
        <f t="shared" si="4"/>
        <v>1</v>
      </c>
      <c r="P14" s="46">
        <f t="shared" si="5"/>
        <v>1</v>
      </c>
      <c r="Q14" s="47" t="str">
        <f t="shared" si="6"/>
        <v>0962637773</v>
      </c>
      <c r="R14" s="43" t="str">
        <f t="shared" si="7"/>
        <v>0962637773</v>
      </c>
      <c r="S14" s="45" t="e">
        <f t="shared" si="8"/>
        <v>#VALUE!</v>
      </c>
      <c r="T14" s="43" t="str">
        <f t="shared" si="9"/>
        <v>0962637773</v>
      </c>
      <c r="U14" s="44" t="str">
        <f t="shared" si="10"/>
        <v>0962637773</v>
      </c>
      <c r="V14" s="45">
        <f t="shared" si="11"/>
        <v>1</v>
      </c>
      <c r="W14" s="48">
        <f t="shared" si="12"/>
        <v>1</v>
      </c>
      <c r="X14" s="45">
        <f t="shared" si="13"/>
        <v>1</v>
      </c>
      <c r="Y14" s="46">
        <f t="shared" si="14"/>
        <v>1</v>
      </c>
      <c r="Z14" s="48" t="str">
        <f t="shared" si="15"/>
        <v/>
      </c>
      <c r="AA14" s="46">
        <f t="shared" si="16"/>
        <v>1</v>
      </c>
    </row>
    <row r="15" spans="1:56" ht="60" customHeight="1" x14ac:dyDescent="0.65">
      <c r="A15" s="2">
        <v>13</v>
      </c>
      <c r="B15" s="2" t="s">
        <v>48</v>
      </c>
      <c r="C15" s="2" t="s">
        <v>665</v>
      </c>
      <c r="D15" s="2" t="s">
        <v>49</v>
      </c>
      <c r="E15" s="10" t="s">
        <v>476</v>
      </c>
      <c r="F15" s="4" t="s">
        <v>50</v>
      </c>
      <c r="G15" s="11" t="s">
        <v>825</v>
      </c>
      <c r="H15" s="9" t="s">
        <v>679</v>
      </c>
      <c r="I15" s="2"/>
      <c r="J15" s="42"/>
      <c r="K15" s="43" t="str">
        <f t="shared" si="0"/>
        <v>101085228</v>
      </c>
      <c r="L15" s="52" t="str">
        <f t="shared" si="1"/>
        <v>101085228</v>
      </c>
      <c r="M15" s="45">
        <f t="shared" si="2"/>
        <v>1</v>
      </c>
      <c r="N15" s="45">
        <f t="shared" si="3"/>
        <v>1</v>
      </c>
      <c r="O15" s="45">
        <f t="shared" si="4"/>
        <v>1</v>
      </c>
      <c r="P15" s="46">
        <f t="shared" si="5"/>
        <v>1</v>
      </c>
      <c r="Q15" s="47" t="str">
        <f t="shared" si="6"/>
        <v>0962729917</v>
      </c>
      <c r="R15" s="43" t="str">
        <f t="shared" si="7"/>
        <v>0962729917</v>
      </c>
      <c r="S15" s="45" t="e">
        <f t="shared" si="8"/>
        <v>#VALUE!</v>
      </c>
      <c r="T15" s="43" t="str">
        <f t="shared" si="9"/>
        <v>0962729917</v>
      </c>
      <c r="U15" s="44" t="str">
        <f t="shared" si="10"/>
        <v>0962729917</v>
      </c>
      <c r="V15" s="45">
        <f t="shared" si="11"/>
        <v>1</v>
      </c>
      <c r="W15" s="48">
        <f t="shared" si="12"/>
        <v>1</v>
      </c>
      <c r="X15" s="45">
        <f t="shared" si="13"/>
        <v>1</v>
      </c>
      <c r="Y15" s="46">
        <f t="shared" si="14"/>
        <v>1</v>
      </c>
      <c r="Z15" s="48" t="str">
        <f t="shared" si="15"/>
        <v/>
      </c>
      <c r="AA15" s="46">
        <f t="shared" si="16"/>
        <v>1</v>
      </c>
    </row>
    <row r="16" spans="1:56" ht="60" customHeight="1" x14ac:dyDescent="0.65">
      <c r="A16" s="2">
        <v>14</v>
      </c>
      <c r="B16" s="2" t="s">
        <v>51</v>
      </c>
      <c r="C16" s="2" t="s">
        <v>864</v>
      </c>
      <c r="D16" s="2" t="s">
        <v>52</v>
      </c>
      <c r="E16" s="10" t="s">
        <v>476</v>
      </c>
      <c r="F16" s="4" t="s">
        <v>53</v>
      </c>
      <c r="G16" s="11" t="s">
        <v>826</v>
      </c>
      <c r="H16" s="9" t="s">
        <v>680</v>
      </c>
      <c r="I16" s="2"/>
      <c r="J16" s="42"/>
      <c r="K16" s="43" t="str">
        <f t="shared" si="0"/>
        <v>100802799</v>
      </c>
      <c r="L16" s="52" t="str">
        <f t="shared" si="1"/>
        <v>100802799</v>
      </c>
      <c r="M16" s="45">
        <f t="shared" si="2"/>
        <v>1</v>
      </c>
      <c r="N16" s="45">
        <f t="shared" si="3"/>
        <v>1</v>
      </c>
      <c r="O16" s="45">
        <f t="shared" si="4"/>
        <v>1</v>
      </c>
      <c r="P16" s="46">
        <f t="shared" si="5"/>
        <v>1</v>
      </c>
      <c r="Q16" s="47" t="str">
        <f t="shared" si="6"/>
        <v>0962878526</v>
      </c>
      <c r="R16" s="43" t="str">
        <f t="shared" si="7"/>
        <v>0962878526</v>
      </c>
      <c r="S16" s="45" t="e">
        <f t="shared" si="8"/>
        <v>#VALUE!</v>
      </c>
      <c r="T16" s="43" t="str">
        <f t="shared" si="9"/>
        <v>0962878526</v>
      </c>
      <c r="U16" s="44" t="str">
        <f t="shared" si="10"/>
        <v>0962878526</v>
      </c>
      <c r="V16" s="45">
        <f t="shared" si="11"/>
        <v>1</v>
      </c>
      <c r="W16" s="48">
        <f t="shared" si="12"/>
        <v>1</v>
      </c>
      <c r="X16" s="45">
        <f t="shared" si="13"/>
        <v>1</v>
      </c>
      <c r="Y16" s="46">
        <f t="shared" si="14"/>
        <v>1</v>
      </c>
      <c r="Z16" s="48" t="str">
        <f t="shared" si="15"/>
        <v/>
      </c>
      <c r="AA16" s="46">
        <f t="shared" si="16"/>
        <v>1</v>
      </c>
    </row>
    <row r="17" spans="1:27" ht="60" customHeight="1" x14ac:dyDescent="0.65">
      <c r="A17" s="2">
        <v>15</v>
      </c>
      <c r="B17" s="2" t="s">
        <v>54</v>
      </c>
      <c r="C17" s="2" t="s">
        <v>864</v>
      </c>
      <c r="D17" s="2" t="s">
        <v>55</v>
      </c>
      <c r="E17" s="10" t="s">
        <v>476</v>
      </c>
      <c r="F17" s="4" t="s">
        <v>56</v>
      </c>
      <c r="G17" s="11" t="s">
        <v>827</v>
      </c>
      <c r="H17" s="9" t="s">
        <v>681</v>
      </c>
      <c r="I17" s="2"/>
      <c r="J17" s="42"/>
      <c r="K17" s="43" t="str">
        <f t="shared" si="0"/>
        <v>100145030</v>
      </c>
      <c r="L17" s="52" t="str">
        <f t="shared" si="1"/>
        <v>100145030</v>
      </c>
      <c r="M17" s="45">
        <f t="shared" si="2"/>
        <v>1</v>
      </c>
      <c r="N17" s="45">
        <f t="shared" si="3"/>
        <v>1</v>
      </c>
      <c r="O17" s="45">
        <f t="shared" si="4"/>
        <v>1</v>
      </c>
      <c r="P17" s="46">
        <f t="shared" si="5"/>
        <v>1</v>
      </c>
      <c r="Q17" s="47" t="str">
        <f t="shared" si="6"/>
        <v>0963052416</v>
      </c>
      <c r="R17" s="43" t="str">
        <f t="shared" si="7"/>
        <v>0963052416</v>
      </c>
      <c r="S17" s="45" t="e">
        <f t="shared" si="8"/>
        <v>#VALUE!</v>
      </c>
      <c r="T17" s="43" t="str">
        <f t="shared" si="9"/>
        <v>0963052416</v>
      </c>
      <c r="U17" s="44" t="str">
        <f t="shared" si="10"/>
        <v>0963052416</v>
      </c>
      <c r="V17" s="45">
        <f t="shared" si="11"/>
        <v>1</v>
      </c>
      <c r="W17" s="48">
        <f t="shared" si="12"/>
        <v>1</v>
      </c>
      <c r="X17" s="45">
        <f t="shared" si="13"/>
        <v>1</v>
      </c>
      <c r="Y17" s="46">
        <f t="shared" si="14"/>
        <v>1</v>
      </c>
      <c r="Z17" s="48" t="str">
        <f t="shared" si="15"/>
        <v/>
      </c>
      <c r="AA17" s="46">
        <f t="shared" si="16"/>
        <v>1</v>
      </c>
    </row>
    <row r="18" spans="1:27" ht="60" customHeight="1" x14ac:dyDescent="0.65">
      <c r="A18" s="2">
        <v>16</v>
      </c>
      <c r="B18" s="2" t="s">
        <v>57</v>
      </c>
      <c r="C18" s="2" t="s">
        <v>665</v>
      </c>
      <c r="D18" s="2" t="s">
        <v>58</v>
      </c>
      <c r="E18" s="10" t="s">
        <v>476</v>
      </c>
      <c r="F18" s="4" t="s">
        <v>59</v>
      </c>
      <c r="G18" s="11" t="s">
        <v>828</v>
      </c>
      <c r="H18" s="9" t="s">
        <v>682</v>
      </c>
      <c r="I18" s="2"/>
      <c r="J18" s="42"/>
      <c r="K18" s="43" t="str">
        <f t="shared" si="0"/>
        <v>100684699</v>
      </c>
      <c r="L18" s="52" t="str">
        <f t="shared" si="1"/>
        <v>100684699</v>
      </c>
      <c r="M18" s="45">
        <f t="shared" si="2"/>
        <v>1</v>
      </c>
      <c r="N18" s="45">
        <f t="shared" si="3"/>
        <v>1</v>
      </c>
      <c r="O18" s="45">
        <f t="shared" si="4"/>
        <v>1</v>
      </c>
      <c r="P18" s="46">
        <f t="shared" si="5"/>
        <v>1</v>
      </c>
      <c r="Q18" s="47" t="str">
        <f t="shared" si="6"/>
        <v>0963289464</v>
      </c>
      <c r="R18" s="43" t="str">
        <f t="shared" si="7"/>
        <v>0963289464</v>
      </c>
      <c r="S18" s="45" t="e">
        <f t="shared" si="8"/>
        <v>#VALUE!</v>
      </c>
      <c r="T18" s="43" t="str">
        <f t="shared" si="9"/>
        <v>0963289464</v>
      </c>
      <c r="U18" s="44" t="str">
        <f t="shared" si="10"/>
        <v>0963289464</v>
      </c>
      <c r="V18" s="45">
        <f t="shared" si="11"/>
        <v>1</v>
      </c>
      <c r="W18" s="48">
        <f t="shared" si="12"/>
        <v>1</v>
      </c>
      <c r="X18" s="45">
        <f t="shared" si="13"/>
        <v>1</v>
      </c>
      <c r="Y18" s="46">
        <f t="shared" si="14"/>
        <v>1</v>
      </c>
      <c r="Z18" s="48" t="str">
        <f t="shared" si="15"/>
        <v/>
      </c>
      <c r="AA18" s="46">
        <f t="shared" si="16"/>
        <v>1</v>
      </c>
    </row>
    <row r="19" spans="1:27" ht="60" customHeight="1" x14ac:dyDescent="0.65">
      <c r="A19" s="2">
        <v>17</v>
      </c>
      <c r="B19" s="2" t="s">
        <v>60</v>
      </c>
      <c r="C19" s="2" t="s">
        <v>665</v>
      </c>
      <c r="D19" s="2" t="s">
        <v>61</v>
      </c>
      <c r="E19" s="10" t="s">
        <v>474</v>
      </c>
      <c r="F19" s="4" t="s">
        <v>62</v>
      </c>
      <c r="G19" s="8" t="s">
        <v>829</v>
      </c>
      <c r="H19" s="9" t="s">
        <v>683</v>
      </c>
      <c r="I19" s="2"/>
      <c r="J19" s="42"/>
      <c r="K19" s="43" t="str">
        <f t="shared" si="0"/>
        <v>100498757</v>
      </c>
      <c r="L19" s="52" t="str">
        <f t="shared" si="1"/>
        <v>100498757</v>
      </c>
      <c r="M19" s="45">
        <f t="shared" si="2"/>
        <v>1</v>
      </c>
      <c r="N19" s="45">
        <f t="shared" si="3"/>
        <v>1</v>
      </c>
      <c r="O19" s="45">
        <f t="shared" si="4"/>
        <v>1</v>
      </c>
      <c r="P19" s="46">
        <f t="shared" si="5"/>
        <v>1</v>
      </c>
      <c r="Q19" s="47" t="str">
        <f t="shared" si="6"/>
        <v>0963741095</v>
      </c>
      <c r="R19" s="43" t="str">
        <f t="shared" si="7"/>
        <v>0963741095</v>
      </c>
      <c r="S19" s="45" t="e">
        <f t="shared" si="8"/>
        <v>#VALUE!</v>
      </c>
      <c r="T19" s="43" t="str">
        <f t="shared" si="9"/>
        <v>0963741095</v>
      </c>
      <c r="U19" s="44" t="str">
        <f t="shared" si="10"/>
        <v>0963741095</v>
      </c>
      <c r="V19" s="45">
        <f t="shared" si="11"/>
        <v>1</v>
      </c>
      <c r="W19" s="48">
        <f t="shared" si="12"/>
        <v>1</v>
      </c>
      <c r="X19" s="45">
        <f t="shared" si="13"/>
        <v>1</v>
      </c>
      <c r="Y19" s="46">
        <f t="shared" si="14"/>
        <v>1</v>
      </c>
      <c r="Z19" s="48" t="str">
        <f t="shared" si="15"/>
        <v/>
      </c>
      <c r="AA19" s="46">
        <f t="shared" si="16"/>
        <v>1</v>
      </c>
    </row>
    <row r="20" spans="1:27" ht="60" customHeight="1" x14ac:dyDescent="0.65">
      <c r="A20" s="2">
        <v>18</v>
      </c>
      <c r="B20" s="2" t="s">
        <v>63</v>
      </c>
      <c r="C20" s="2" t="s">
        <v>665</v>
      </c>
      <c r="D20" s="2" t="s">
        <v>64</v>
      </c>
      <c r="E20" s="10" t="s">
        <v>476</v>
      </c>
      <c r="F20" s="4" t="s">
        <v>65</v>
      </c>
      <c r="G20" s="8" t="s">
        <v>875</v>
      </c>
      <c r="H20" s="9" t="s">
        <v>684</v>
      </c>
      <c r="I20" s="2"/>
      <c r="J20" s="42"/>
      <c r="K20" s="43" t="str">
        <f t="shared" si="0"/>
        <v>021222312</v>
      </c>
      <c r="L20" s="52" t="str">
        <f t="shared" si="1"/>
        <v>021222312</v>
      </c>
      <c r="M20" s="45">
        <f t="shared" si="2"/>
        <v>1</v>
      </c>
      <c r="N20" s="45">
        <f t="shared" si="3"/>
        <v>1</v>
      </c>
      <c r="O20" s="45">
        <f t="shared" si="4"/>
        <v>1</v>
      </c>
      <c r="P20" s="46">
        <f t="shared" si="5"/>
        <v>1</v>
      </c>
      <c r="Q20" s="47" t="str">
        <f t="shared" si="6"/>
        <v>0964112483</v>
      </c>
      <c r="R20" s="43" t="str">
        <f t="shared" si="7"/>
        <v>0964112483</v>
      </c>
      <c r="S20" s="45" t="e">
        <f t="shared" si="8"/>
        <v>#VALUE!</v>
      </c>
      <c r="T20" s="43" t="str">
        <f t="shared" si="9"/>
        <v>0964112483</v>
      </c>
      <c r="U20" s="44" t="str">
        <f t="shared" si="10"/>
        <v>0964112483</v>
      </c>
      <c r="V20" s="45">
        <f t="shared" si="11"/>
        <v>1</v>
      </c>
      <c r="W20" s="48">
        <f t="shared" si="12"/>
        <v>1</v>
      </c>
      <c r="X20" s="45">
        <f t="shared" si="13"/>
        <v>1</v>
      </c>
      <c r="Y20" s="46">
        <f t="shared" si="14"/>
        <v>1</v>
      </c>
      <c r="Z20" s="48" t="str">
        <f t="shared" si="15"/>
        <v/>
      </c>
      <c r="AA20" s="46">
        <f t="shared" si="16"/>
        <v>1</v>
      </c>
    </row>
    <row r="21" spans="1:27" ht="60" customHeight="1" x14ac:dyDescent="0.65">
      <c r="A21" s="2">
        <v>19</v>
      </c>
      <c r="B21" s="2" t="s">
        <v>66</v>
      </c>
      <c r="C21" s="2" t="s">
        <v>864</v>
      </c>
      <c r="D21" s="2" t="s">
        <v>67</v>
      </c>
      <c r="E21" s="10" t="s">
        <v>476</v>
      </c>
      <c r="F21" s="4" t="s">
        <v>68</v>
      </c>
      <c r="G21" s="8" t="s">
        <v>876</v>
      </c>
      <c r="H21" s="9" t="s">
        <v>685</v>
      </c>
      <c r="I21" s="2"/>
      <c r="J21" s="42"/>
      <c r="K21" s="43" t="str">
        <f t="shared" si="0"/>
        <v>030520968</v>
      </c>
      <c r="L21" s="52" t="str">
        <f t="shared" si="1"/>
        <v>030520968</v>
      </c>
      <c r="M21" s="45">
        <f t="shared" si="2"/>
        <v>1</v>
      </c>
      <c r="N21" s="45">
        <f t="shared" si="3"/>
        <v>1</v>
      </c>
      <c r="O21" s="45">
        <f t="shared" si="4"/>
        <v>1</v>
      </c>
      <c r="P21" s="46">
        <f t="shared" si="5"/>
        <v>1</v>
      </c>
      <c r="Q21" s="47" t="str">
        <f t="shared" si="6"/>
        <v>0964400184</v>
      </c>
      <c r="R21" s="43" t="str">
        <f t="shared" si="7"/>
        <v>0964400184</v>
      </c>
      <c r="S21" s="45" t="e">
        <f t="shared" si="8"/>
        <v>#VALUE!</v>
      </c>
      <c r="T21" s="43" t="str">
        <f t="shared" si="9"/>
        <v>0964400184</v>
      </c>
      <c r="U21" s="44" t="str">
        <f t="shared" si="10"/>
        <v>0964400184</v>
      </c>
      <c r="V21" s="45">
        <f t="shared" si="11"/>
        <v>1</v>
      </c>
      <c r="W21" s="48">
        <f t="shared" si="12"/>
        <v>1</v>
      </c>
      <c r="X21" s="45">
        <f t="shared" si="13"/>
        <v>1</v>
      </c>
      <c r="Y21" s="46">
        <f t="shared" si="14"/>
        <v>1</v>
      </c>
      <c r="Z21" s="48" t="str">
        <f t="shared" si="15"/>
        <v/>
      </c>
      <c r="AA21" s="46">
        <f t="shared" si="16"/>
        <v>1</v>
      </c>
    </row>
    <row r="22" spans="1:27" ht="60" customHeight="1" x14ac:dyDescent="0.65">
      <c r="A22" s="2">
        <v>20</v>
      </c>
      <c r="B22" s="2" t="s">
        <v>69</v>
      </c>
      <c r="C22" s="2" t="s">
        <v>665</v>
      </c>
      <c r="D22" s="2" t="s">
        <v>70</v>
      </c>
      <c r="E22" s="10" t="s">
        <v>476</v>
      </c>
      <c r="F22" s="4" t="s">
        <v>71</v>
      </c>
      <c r="G22" s="11" t="s">
        <v>877</v>
      </c>
      <c r="H22" s="9" t="s">
        <v>686</v>
      </c>
      <c r="I22" s="2"/>
      <c r="J22" s="42"/>
      <c r="K22" s="43" t="str">
        <f t="shared" si="0"/>
        <v>030830170</v>
      </c>
      <c r="L22" s="52" t="str">
        <f t="shared" si="1"/>
        <v>030830170</v>
      </c>
      <c r="M22" s="45">
        <f t="shared" si="2"/>
        <v>1</v>
      </c>
      <c r="N22" s="45">
        <f t="shared" si="3"/>
        <v>1</v>
      </c>
      <c r="O22" s="45">
        <f t="shared" si="4"/>
        <v>1</v>
      </c>
      <c r="P22" s="46">
        <f t="shared" si="5"/>
        <v>1</v>
      </c>
      <c r="Q22" s="47" t="str">
        <f t="shared" si="6"/>
        <v>0964499225</v>
      </c>
      <c r="R22" s="43" t="str">
        <f t="shared" si="7"/>
        <v>0964499225</v>
      </c>
      <c r="S22" s="45" t="e">
        <f t="shared" si="8"/>
        <v>#VALUE!</v>
      </c>
      <c r="T22" s="43" t="str">
        <f t="shared" si="9"/>
        <v>0964499225</v>
      </c>
      <c r="U22" s="44" t="str">
        <f t="shared" si="10"/>
        <v>0964499225</v>
      </c>
      <c r="V22" s="45">
        <f t="shared" si="11"/>
        <v>1</v>
      </c>
      <c r="W22" s="48">
        <f t="shared" si="12"/>
        <v>1</v>
      </c>
      <c r="X22" s="45">
        <f t="shared" si="13"/>
        <v>1</v>
      </c>
      <c r="Y22" s="46">
        <f t="shared" si="14"/>
        <v>1</v>
      </c>
      <c r="Z22" s="48" t="str">
        <f t="shared" si="15"/>
        <v/>
      </c>
      <c r="AA22" s="46">
        <f t="shared" si="16"/>
        <v>1</v>
      </c>
    </row>
    <row r="23" spans="1:27" ht="60" customHeight="1" x14ac:dyDescent="0.65">
      <c r="A23" s="2">
        <v>21</v>
      </c>
      <c r="B23" s="2" t="s">
        <v>72</v>
      </c>
      <c r="C23" s="2" t="s">
        <v>665</v>
      </c>
      <c r="D23" s="2" t="s">
        <v>73</v>
      </c>
      <c r="E23" s="10" t="s">
        <v>474</v>
      </c>
      <c r="F23" s="4" t="s">
        <v>74</v>
      </c>
      <c r="G23" s="8" t="s">
        <v>878</v>
      </c>
      <c r="H23" s="9" t="s">
        <v>687</v>
      </c>
      <c r="I23" s="2"/>
      <c r="J23" s="42"/>
      <c r="K23" s="43" t="str">
        <f t="shared" si="0"/>
        <v>020499214</v>
      </c>
      <c r="L23" s="52" t="str">
        <f t="shared" si="1"/>
        <v>020499214</v>
      </c>
      <c r="M23" s="45">
        <f t="shared" si="2"/>
        <v>1</v>
      </c>
      <c r="N23" s="45">
        <f t="shared" si="3"/>
        <v>1</v>
      </c>
      <c r="O23" s="45">
        <f t="shared" si="4"/>
        <v>1</v>
      </c>
      <c r="P23" s="46">
        <f t="shared" si="5"/>
        <v>1</v>
      </c>
      <c r="Q23" s="47" t="str">
        <f t="shared" si="6"/>
        <v>0964784272</v>
      </c>
      <c r="R23" s="43" t="str">
        <f t="shared" si="7"/>
        <v>0964784272</v>
      </c>
      <c r="S23" s="45" t="e">
        <f t="shared" si="8"/>
        <v>#VALUE!</v>
      </c>
      <c r="T23" s="43" t="str">
        <f t="shared" si="9"/>
        <v>0964784272</v>
      </c>
      <c r="U23" s="44" t="str">
        <f t="shared" si="10"/>
        <v>0964784272</v>
      </c>
      <c r="V23" s="45">
        <f t="shared" si="11"/>
        <v>1</v>
      </c>
      <c r="W23" s="48">
        <f t="shared" si="12"/>
        <v>1</v>
      </c>
      <c r="X23" s="45">
        <f t="shared" si="13"/>
        <v>1</v>
      </c>
      <c r="Y23" s="46">
        <f t="shared" si="14"/>
        <v>1</v>
      </c>
      <c r="Z23" s="48" t="str">
        <f t="shared" si="15"/>
        <v/>
      </c>
      <c r="AA23" s="46">
        <f t="shared" si="16"/>
        <v>1</v>
      </c>
    </row>
    <row r="24" spans="1:27" ht="60" customHeight="1" x14ac:dyDescent="0.65">
      <c r="A24" s="2">
        <v>22</v>
      </c>
      <c r="B24" s="2" t="s">
        <v>75</v>
      </c>
      <c r="C24" s="2" t="s">
        <v>665</v>
      </c>
      <c r="D24" s="2" t="s">
        <v>76</v>
      </c>
      <c r="E24" s="10" t="s">
        <v>476</v>
      </c>
      <c r="F24" s="4" t="s">
        <v>77</v>
      </c>
      <c r="G24" s="11" t="s">
        <v>879</v>
      </c>
      <c r="H24" s="10" t="s">
        <v>688</v>
      </c>
      <c r="I24" s="2"/>
      <c r="J24" s="42"/>
      <c r="K24" s="43" t="str">
        <f t="shared" si="0"/>
        <v>020461732</v>
      </c>
      <c r="L24" s="52" t="str">
        <f t="shared" si="1"/>
        <v>020461732</v>
      </c>
      <c r="M24" s="45">
        <f t="shared" si="2"/>
        <v>1</v>
      </c>
      <c r="N24" s="45">
        <f t="shared" si="3"/>
        <v>1</v>
      </c>
      <c r="O24" s="45">
        <f t="shared" si="4"/>
        <v>1</v>
      </c>
      <c r="P24" s="46">
        <f t="shared" si="5"/>
        <v>1</v>
      </c>
      <c r="Q24" s="47" t="str">
        <f t="shared" si="6"/>
        <v>0965211693</v>
      </c>
      <c r="R24" s="43" t="str">
        <f t="shared" si="7"/>
        <v>0965211693</v>
      </c>
      <c r="S24" s="45" t="e">
        <f t="shared" si="8"/>
        <v>#VALUE!</v>
      </c>
      <c r="T24" s="43" t="str">
        <f t="shared" si="9"/>
        <v>0965211693</v>
      </c>
      <c r="U24" s="44" t="str">
        <f t="shared" si="10"/>
        <v>0965211693</v>
      </c>
      <c r="V24" s="45">
        <f t="shared" si="11"/>
        <v>1</v>
      </c>
      <c r="W24" s="48">
        <f t="shared" si="12"/>
        <v>1</v>
      </c>
      <c r="X24" s="45">
        <f t="shared" si="13"/>
        <v>1</v>
      </c>
      <c r="Y24" s="46">
        <f t="shared" si="14"/>
        <v>1</v>
      </c>
      <c r="Z24" s="48" t="str">
        <f t="shared" si="15"/>
        <v/>
      </c>
      <c r="AA24" s="46">
        <f t="shared" si="16"/>
        <v>1</v>
      </c>
    </row>
    <row r="25" spans="1:27" ht="60" customHeight="1" x14ac:dyDescent="0.65">
      <c r="A25" s="2">
        <v>23</v>
      </c>
      <c r="B25" s="2" t="s">
        <v>78</v>
      </c>
      <c r="C25" s="2" t="s">
        <v>864</v>
      </c>
      <c r="D25" s="2" t="s">
        <v>79</v>
      </c>
      <c r="E25" s="10" t="s">
        <v>476</v>
      </c>
      <c r="F25" s="4" t="s">
        <v>80</v>
      </c>
      <c r="G25" s="8" t="s">
        <v>830</v>
      </c>
      <c r="H25" s="9" t="s">
        <v>689</v>
      </c>
      <c r="I25" s="2"/>
      <c r="J25" s="42"/>
      <c r="K25" s="43" t="str">
        <f t="shared" si="0"/>
        <v>101191451</v>
      </c>
      <c r="L25" s="52" t="str">
        <f t="shared" si="1"/>
        <v>101191451</v>
      </c>
      <c r="M25" s="45">
        <f t="shared" si="2"/>
        <v>1</v>
      </c>
      <c r="N25" s="45">
        <f t="shared" si="3"/>
        <v>1</v>
      </c>
      <c r="O25" s="45">
        <f t="shared" si="4"/>
        <v>1</v>
      </c>
      <c r="P25" s="46">
        <f t="shared" si="5"/>
        <v>1</v>
      </c>
      <c r="Q25" s="47" t="str">
        <f t="shared" si="6"/>
        <v>0965221470</v>
      </c>
      <c r="R25" s="43" t="str">
        <f t="shared" si="7"/>
        <v>0965221470</v>
      </c>
      <c r="S25" s="45" t="e">
        <f t="shared" si="8"/>
        <v>#VALUE!</v>
      </c>
      <c r="T25" s="43" t="str">
        <f t="shared" si="9"/>
        <v>0965221470</v>
      </c>
      <c r="U25" s="44" t="str">
        <f t="shared" si="10"/>
        <v>0965221470</v>
      </c>
      <c r="V25" s="45">
        <f t="shared" si="11"/>
        <v>1</v>
      </c>
      <c r="W25" s="48">
        <f t="shared" si="12"/>
        <v>1</v>
      </c>
      <c r="X25" s="45">
        <f t="shared" si="13"/>
        <v>1</v>
      </c>
      <c r="Y25" s="46">
        <f t="shared" si="14"/>
        <v>1</v>
      </c>
      <c r="Z25" s="48" t="str">
        <f t="shared" si="15"/>
        <v/>
      </c>
      <c r="AA25" s="46">
        <f t="shared" si="16"/>
        <v>1</v>
      </c>
    </row>
    <row r="26" spans="1:27" ht="60" customHeight="1" x14ac:dyDescent="0.65">
      <c r="A26" s="2">
        <v>24</v>
      </c>
      <c r="B26" s="2" t="s">
        <v>81</v>
      </c>
      <c r="C26" s="2" t="s">
        <v>864</v>
      </c>
      <c r="D26" s="2" t="s">
        <v>82</v>
      </c>
      <c r="E26" s="10" t="s">
        <v>499</v>
      </c>
      <c r="F26" s="4" t="s">
        <v>83</v>
      </c>
      <c r="G26" s="11" t="s">
        <v>831</v>
      </c>
      <c r="H26" s="9" t="s">
        <v>690</v>
      </c>
      <c r="I26" s="2"/>
      <c r="J26" s="42"/>
      <c r="K26" s="43" t="str">
        <f t="shared" si="0"/>
        <v>101075212</v>
      </c>
      <c r="L26" s="52" t="str">
        <f t="shared" si="1"/>
        <v>101075212</v>
      </c>
      <c r="M26" s="45">
        <f t="shared" si="2"/>
        <v>1</v>
      </c>
      <c r="N26" s="45">
        <f t="shared" si="3"/>
        <v>1</v>
      </c>
      <c r="O26" s="45">
        <f t="shared" si="4"/>
        <v>1</v>
      </c>
      <c r="P26" s="46">
        <f t="shared" si="5"/>
        <v>1</v>
      </c>
      <c r="Q26" s="47" t="str">
        <f t="shared" si="6"/>
        <v>0965372686</v>
      </c>
      <c r="R26" s="43" t="str">
        <f t="shared" si="7"/>
        <v>0965372686</v>
      </c>
      <c r="S26" s="45" t="e">
        <f t="shared" si="8"/>
        <v>#VALUE!</v>
      </c>
      <c r="T26" s="43" t="str">
        <f t="shared" si="9"/>
        <v>0965372686</v>
      </c>
      <c r="U26" s="44" t="str">
        <f t="shared" si="10"/>
        <v>0965372686</v>
      </c>
      <c r="V26" s="45">
        <f t="shared" si="11"/>
        <v>1</v>
      </c>
      <c r="W26" s="48">
        <f t="shared" si="12"/>
        <v>1</v>
      </c>
      <c r="X26" s="45">
        <f t="shared" si="13"/>
        <v>1</v>
      </c>
      <c r="Y26" s="46">
        <f t="shared" si="14"/>
        <v>1</v>
      </c>
      <c r="Z26" s="48" t="str">
        <f t="shared" si="15"/>
        <v/>
      </c>
      <c r="AA26" s="46">
        <f t="shared" si="16"/>
        <v>1</v>
      </c>
    </row>
    <row r="27" spans="1:27" ht="60" customHeight="1" x14ac:dyDescent="0.65">
      <c r="A27" s="2">
        <v>25</v>
      </c>
      <c r="B27" s="2" t="s">
        <v>84</v>
      </c>
      <c r="C27" s="2" t="s">
        <v>665</v>
      </c>
      <c r="D27" s="2" t="s">
        <v>85</v>
      </c>
      <c r="E27" s="10" t="s">
        <v>476</v>
      </c>
      <c r="F27" s="4" t="s">
        <v>86</v>
      </c>
      <c r="G27" s="11" t="s">
        <v>880</v>
      </c>
      <c r="H27" s="9" t="s">
        <v>691</v>
      </c>
      <c r="I27" s="2"/>
      <c r="J27" s="42"/>
      <c r="K27" s="43" t="str">
        <f t="shared" si="0"/>
        <v>090419114</v>
      </c>
      <c r="L27" s="52" t="str">
        <f t="shared" si="1"/>
        <v>090419114</v>
      </c>
      <c r="M27" s="45">
        <f t="shared" si="2"/>
        <v>1</v>
      </c>
      <c r="N27" s="45">
        <f t="shared" si="3"/>
        <v>1</v>
      </c>
      <c r="O27" s="45">
        <f t="shared" si="4"/>
        <v>1</v>
      </c>
      <c r="P27" s="46">
        <f t="shared" si="5"/>
        <v>1</v>
      </c>
      <c r="Q27" s="47" t="str">
        <f t="shared" si="6"/>
        <v>0966159925</v>
      </c>
      <c r="R27" s="43" t="str">
        <f t="shared" si="7"/>
        <v>0966159925</v>
      </c>
      <c r="S27" s="45" t="e">
        <f t="shared" si="8"/>
        <v>#VALUE!</v>
      </c>
      <c r="T27" s="43" t="str">
        <f t="shared" si="9"/>
        <v>0966159925</v>
      </c>
      <c r="U27" s="44" t="str">
        <f t="shared" si="10"/>
        <v>0966159925</v>
      </c>
      <c r="V27" s="45">
        <f t="shared" si="11"/>
        <v>1</v>
      </c>
      <c r="W27" s="48">
        <f t="shared" si="12"/>
        <v>1</v>
      </c>
      <c r="X27" s="45">
        <f t="shared" si="13"/>
        <v>1</v>
      </c>
      <c r="Y27" s="46">
        <f t="shared" si="14"/>
        <v>1</v>
      </c>
      <c r="Z27" s="48" t="str">
        <f t="shared" si="15"/>
        <v/>
      </c>
      <c r="AA27" s="46">
        <f t="shared" si="16"/>
        <v>1</v>
      </c>
    </row>
    <row r="28" spans="1:27" ht="60" customHeight="1" x14ac:dyDescent="0.65">
      <c r="A28" s="2">
        <v>26</v>
      </c>
      <c r="B28" s="2" t="s">
        <v>87</v>
      </c>
      <c r="C28" s="2" t="s">
        <v>864</v>
      </c>
      <c r="D28" s="2" t="s">
        <v>88</v>
      </c>
      <c r="E28" s="10" t="s">
        <v>476</v>
      </c>
      <c r="F28" s="4" t="s">
        <v>89</v>
      </c>
      <c r="G28" s="8" t="s">
        <v>832</v>
      </c>
      <c r="H28" s="9" t="s">
        <v>692</v>
      </c>
      <c r="I28" s="2"/>
      <c r="J28" s="42"/>
      <c r="K28" s="43" t="str">
        <f t="shared" si="0"/>
        <v>100803184</v>
      </c>
      <c r="L28" s="52" t="str">
        <f t="shared" si="1"/>
        <v>100803184</v>
      </c>
      <c r="M28" s="45">
        <f t="shared" si="2"/>
        <v>1</v>
      </c>
      <c r="N28" s="45">
        <f t="shared" si="3"/>
        <v>1</v>
      </c>
      <c r="O28" s="45">
        <f t="shared" si="4"/>
        <v>1</v>
      </c>
      <c r="P28" s="46">
        <f t="shared" si="5"/>
        <v>1</v>
      </c>
      <c r="Q28" s="47" t="str">
        <f t="shared" si="6"/>
        <v>0965536611</v>
      </c>
      <c r="R28" s="43" t="str">
        <f t="shared" si="7"/>
        <v>0965536611</v>
      </c>
      <c r="S28" s="45" t="e">
        <f t="shared" si="8"/>
        <v>#VALUE!</v>
      </c>
      <c r="T28" s="43" t="str">
        <f t="shared" si="9"/>
        <v>0965536611</v>
      </c>
      <c r="U28" s="44" t="str">
        <f t="shared" si="10"/>
        <v>0965536611</v>
      </c>
      <c r="V28" s="45">
        <f t="shared" si="11"/>
        <v>1</v>
      </c>
      <c r="W28" s="48">
        <f t="shared" si="12"/>
        <v>1</v>
      </c>
      <c r="X28" s="45">
        <f t="shared" si="13"/>
        <v>1</v>
      </c>
      <c r="Y28" s="46">
        <f t="shared" si="14"/>
        <v>1</v>
      </c>
      <c r="Z28" s="48" t="str">
        <f t="shared" si="15"/>
        <v/>
      </c>
      <c r="AA28" s="46">
        <f t="shared" si="16"/>
        <v>1</v>
      </c>
    </row>
    <row r="29" spans="1:27" ht="60" customHeight="1" x14ac:dyDescent="0.65">
      <c r="A29" s="2">
        <v>27</v>
      </c>
      <c r="B29" s="2" t="s">
        <v>90</v>
      </c>
      <c r="C29" s="2" t="s">
        <v>864</v>
      </c>
      <c r="D29" s="2" t="s">
        <v>91</v>
      </c>
      <c r="E29" s="10" t="s">
        <v>476</v>
      </c>
      <c r="F29" s="4" t="s">
        <v>92</v>
      </c>
      <c r="G29" s="11" t="s">
        <v>881</v>
      </c>
      <c r="H29" s="9" t="s">
        <v>693</v>
      </c>
      <c r="I29" s="2"/>
      <c r="J29" s="42"/>
      <c r="K29" s="43" t="str">
        <f t="shared" si="0"/>
        <v>010079920</v>
      </c>
      <c r="L29" s="52" t="str">
        <f t="shared" si="1"/>
        <v>010079920</v>
      </c>
      <c r="M29" s="45">
        <f t="shared" si="2"/>
        <v>1</v>
      </c>
      <c r="N29" s="45">
        <f t="shared" si="3"/>
        <v>1</v>
      </c>
      <c r="O29" s="45">
        <f t="shared" si="4"/>
        <v>1</v>
      </c>
      <c r="P29" s="46">
        <f t="shared" si="5"/>
        <v>1</v>
      </c>
      <c r="Q29" s="47" t="str">
        <f t="shared" si="6"/>
        <v>0965710066</v>
      </c>
      <c r="R29" s="43" t="str">
        <f t="shared" si="7"/>
        <v>0965710066</v>
      </c>
      <c r="S29" s="45" t="e">
        <f t="shared" si="8"/>
        <v>#VALUE!</v>
      </c>
      <c r="T29" s="43" t="str">
        <f t="shared" si="9"/>
        <v>0965710066</v>
      </c>
      <c r="U29" s="44" t="str">
        <f t="shared" si="10"/>
        <v>0965710066</v>
      </c>
      <c r="V29" s="45">
        <f t="shared" si="11"/>
        <v>1</v>
      </c>
      <c r="W29" s="48">
        <f t="shared" si="12"/>
        <v>1</v>
      </c>
      <c r="X29" s="45">
        <f t="shared" si="13"/>
        <v>1</v>
      </c>
      <c r="Y29" s="46">
        <f t="shared" si="14"/>
        <v>1</v>
      </c>
      <c r="Z29" s="48" t="str">
        <f t="shared" si="15"/>
        <v/>
      </c>
      <c r="AA29" s="46">
        <f t="shared" si="16"/>
        <v>1</v>
      </c>
    </row>
    <row r="30" spans="1:27" ht="60" customHeight="1" x14ac:dyDescent="0.65">
      <c r="A30" s="2">
        <v>28</v>
      </c>
      <c r="B30" s="2" t="s">
        <v>93</v>
      </c>
      <c r="C30" s="2" t="s">
        <v>665</v>
      </c>
      <c r="D30" s="2" t="s">
        <v>94</v>
      </c>
      <c r="E30" s="10" t="s">
        <v>474</v>
      </c>
      <c r="F30" s="4" t="s">
        <v>95</v>
      </c>
      <c r="G30" s="8" t="s">
        <v>882</v>
      </c>
      <c r="H30" s="9" t="s">
        <v>694</v>
      </c>
      <c r="I30" s="2"/>
      <c r="J30" s="42"/>
      <c r="K30" s="43" t="str">
        <f t="shared" si="0"/>
        <v>020879992</v>
      </c>
      <c r="L30" s="52" t="str">
        <f t="shared" si="1"/>
        <v>020879992</v>
      </c>
      <c r="M30" s="45">
        <f t="shared" si="2"/>
        <v>1</v>
      </c>
      <c r="N30" s="45">
        <f t="shared" si="3"/>
        <v>1</v>
      </c>
      <c r="O30" s="45">
        <f t="shared" si="4"/>
        <v>1</v>
      </c>
      <c r="P30" s="46">
        <f t="shared" si="5"/>
        <v>1</v>
      </c>
      <c r="Q30" s="47" t="str">
        <f t="shared" si="6"/>
        <v>0966523186</v>
      </c>
      <c r="R30" s="43" t="str">
        <f t="shared" si="7"/>
        <v>0966523186</v>
      </c>
      <c r="S30" s="45" t="e">
        <f t="shared" si="8"/>
        <v>#VALUE!</v>
      </c>
      <c r="T30" s="43" t="str">
        <f t="shared" si="9"/>
        <v>0966523186</v>
      </c>
      <c r="U30" s="44" t="str">
        <f t="shared" si="10"/>
        <v>0966523186</v>
      </c>
      <c r="V30" s="45">
        <f t="shared" si="11"/>
        <v>1</v>
      </c>
      <c r="W30" s="48">
        <f t="shared" si="12"/>
        <v>1</v>
      </c>
      <c r="X30" s="45">
        <f t="shared" si="13"/>
        <v>1</v>
      </c>
      <c r="Y30" s="46">
        <f t="shared" si="14"/>
        <v>1</v>
      </c>
      <c r="Z30" s="48" t="str">
        <f t="shared" si="15"/>
        <v/>
      </c>
      <c r="AA30" s="46">
        <f t="shared" si="16"/>
        <v>1</v>
      </c>
    </row>
    <row r="31" spans="1:27" ht="60" customHeight="1" x14ac:dyDescent="0.65">
      <c r="A31" s="2">
        <v>29</v>
      </c>
      <c r="B31" s="2" t="s">
        <v>96</v>
      </c>
      <c r="C31" s="2" t="s">
        <v>665</v>
      </c>
      <c r="D31" s="2" t="s">
        <v>97</v>
      </c>
      <c r="E31" s="10" t="s">
        <v>474</v>
      </c>
      <c r="F31" s="4" t="s">
        <v>98</v>
      </c>
      <c r="G31" s="8" t="s">
        <v>833</v>
      </c>
      <c r="H31" s="9" t="s">
        <v>695</v>
      </c>
      <c r="I31" s="2"/>
      <c r="J31" s="42"/>
      <c r="K31" s="43" t="str">
        <f t="shared" si="0"/>
        <v>100570973</v>
      </c>
      <c r="L31" s="52" t="str">
        <f t="shared" si="1"/>
        <v>100570973</v>
      </c>
      <c r="M31" s="45">
        <f t="shared" si="2"/>
        <v>1</v>
      </c>
      <c r="N31" s="45">
        <f t="shared" si="3"/>
        <v>1</v>
      </c>
      <c r="O31" s="45">
        <f t="shared" si="4"/>
        <v>1</v>
      </c>
      <c r="P31" s="46">
        <f t="shared" si="5"/>
        <v>1</v>
      </c>
      <c r="Q31" s="47" t="str">
        <f t="shared" si="6"/>
        <v>0966651790</v>
      </c>
      <c r="R31" s="43" t="str">
        <f t="shared" si="7"/>
        <v>0966651790</v>
      </c>
      <c r="S31" s="45" t="e">
        <f t="shared" si="8"/>
        <v>#VALUE!</v>
      </c>
      <c r="T31" s="43" t="str">
        <f t="shared" si="9"/>
        <v>0966651790</v>
      </c>
      <c r="U31" s="44" t="str">
        <f t="shared" si="10"/>
        <v>0966651790</v>
      </c>
      <c r="V31" s="45">
        <f t="shared" si="11"/>
        <v>1</v>
      </c>
      <c r="W31" s="48">
        <f t="shared" si="12"/>
        <v>1</v>
      </c>
      <c r="X31" s="45">
        <f t="shared" si="13"/>
        <v>1</v>
      </c>
      <c r="Y31" s="46">
        <f t="shared" si="14"/>
        <v>1</v>
      </c>
      <c r="Z31" s="48" t="str">
        <f t="shared" si="15"/>
        <v/>
      </c>
      <c r="AA31" s="46">
        <f t="shared" si="16"/>
        <v>1</v>
      </c>
    </row>
    <row r="32" spans="1:27" ht="60" customHeight="1" x14ac:dyDescent="0.65">
      <c r="A32" s="2">
        <v>30</v>
      </c>
      <c r="B32" s="2" t="s">
        <v>99</v>
      </c>
      <c r="C32" s="2" t="s">
        <v>864</v>
      </c>
      <c r="D32" s="2" t="s">
        <v>100</v>
      </c>
      <c r="E32" s="10" t="s">
        <v>499</v>
      </c>
      <c r="F32" s="4" t="s">
        <v>101</v>
      </c>
      <c r="G32" s="11" t="s">
        <v>834</v>
      </c>
      <c r="H32" s="9" t="s">
        <v>696</v>
      </c>
      <c r="I32" s="2"/>
      <c r="J32" s="42"/>
      <c r="K32" s="43" t="str">
        <f t="shared" si="0"/>
        <v>100828066</v>
      </c>
      <c r="L32" s="52" t="str">
        <f t="shared" si="1"/>
        <v>100828066</v>
      </c>
      <c r="M32" s="45">
        <f t="shared" si="2"/>
        <v>1</v>
      </c>
      <c r="N32" s="45">
        <f t="shared" si="3"/>
        <v>1</v>
      </c>
      <c r="O32" s="45">
        <f t="shared" si="4"/>
        <v>1</v>
      </c>
      <c r="P32" s="46">
        <f t="shared" si="5"/>
        <v>1</v>
      </c>
      <c r="Q32" s="47" t="str">
        <f t="shared" si="6"/>
        <v>0966791590</v>
      </c>
      <c r="R32" s="43" t="str">
        <f t="shared" si="7"/>
        <v>0966791590</v>
      </c>
      <c r="S32" s="45" t="e">
        <f t="shared" si="8"/>
        <v>#VALUE!</v>
      </c>
      <c r="T32" s="43" t="str">
        <f t="shared" si="9"/>
        <v>0966791590</v>
      </c>
      <c r="U32" s="44" t="str">
        <f t="shared" si="10"/>
        <v>0966791590</v>
      </c>
      <c r="V32" s="45">
        <f t="shared" si="11"/>
        <v>1</v>
      </c>
      <c r="W32" s="48">
        <f t="shared" si="12"/>
        <v>1</v>
      </c>
      <c r="X32" s="45">
        <f t="shared" si="13"/>
        <v>1</v>
      </c>
      <c r="Y32" s="46">
        <f t="shared" si="14"/>
        <v>1</v>
      </c>
      <c r="Z32" s="48" t="str">
        <f t="shared" si="15"/>
        <v/>
      </c>
      <c r="AA32" s="46">
        <f t="shared" si="16"/>
        <v>1</v>
      </c>
    </row>
    <row r="33" spans="1:27" ht="60" customHeight="1" x14ac:dyDescent="0.65">
      <c r="A33" s="2">
        <v>31</v>
      </c>
      <c r="B33" s="2" t="s">
        <v>102</v>
      </c>
      <c r="C33" s="2" t="s">
        <v>665</v>
      </c>
      <c r="D33" s="2" t="s">
        <v>103</v>
      </c>
      <c r="E33" s="10" t="s">
        <v>476</v>
      </c>
      <c r="F33" s="4" t="s">
        <v>104</v>
      </c>
      <c r="G33" s="8" t="s">
        <v>835</v>
      </c>
      <c r="H33" s="9" t="s">
        <v>697</v>
      </c>
      <c r="I33" s="2"/>
      <c r="J33" s="42"/>
      <c r="K33" s="43" t="str">
        <f t="shared" si="0"/>
        <v>101189934</v>
      </c>
      <c r="L33" s="52" t="str">
        <f t="shared" si="1"/>
        <v>101189934</v>
      </c>
      <c r="M33" s="45">
        <f t="shared" si="2"/>
        <v>1</v>
      </c>
      <c r="N33" s="45">
        <f t="shared" si="3"/>
        <v>1</v>
      </c>
      <c r="O33" s="45">
        <f t="shared" si="4"/>
        <v>1</v>
      </c>
      <c r="P33" s="46">
        <f t="shared" si="5"/>
        <v>1</v>
      </c>
      <c r="Q33" s="47" t="str">
        <f t="shared" si="6"/>
        <v>0966891511</v>
      </c>
      <c r="R33" s="43" t="str">
        <f t="shared" si="7"/>
        <v>0966891511</v>
      </c>
      <c r="S33" s="45" t="e">
        <f t="shared" si="8"/>
        <v>#VALUE!</v>
      </c>
      <c r="T33" s="43" t="str">
        <f t="shared" si="9"/>
        <v>0966891511</v>
      </c>
      <c r="U33" s="44" t="str">
        <f t="shared" si="10"/>
        <v>0966891511</v>
      </c>
      <c r="V33" s="45">
        <f t="shared" si="11"/>
        <v>1</v>
      </c>
      <c r="W33" s="48">
        <f t="shared" si="12"/>
        <v>1</v>
      </c>
      <c r="X33" s="45">
        <f t="shared" si="13"/>
        <v>1</v>
      </c>
      <c r="Y33" s="46">
        <f t="shared" si="14"/>
        <v>1</v>
      </c>
      <c r="Z33" s="48" t="str">
        <f t="shared" si="15"/>
        <v/>
      </c>
      <c r="AA33" s="46">
        <f t="shared" si="16"/>
        <v>1</v>
      </c>
    </row>
    <row r="34" spans="1:27" ht="60" customHeight="1" x14ac:dyDescent="0.65">
      <c r="A34" s="2">
        <v>32</v>
      </c>
      <c r="B34" s="2" t="s">
        <v>105</v>
      </c>
      <c r="C34" s="2" t="s">
        <v>665</v>
      </c>
      <c r="D34" s="2" t="s">
        <v>106</v>
      </c>
      <c r="E34" s="10" t="s">
        <v>474</v>
      </c>
      <c r="F34" s="4" t="s">
        <v>107</v>
      </c>
      <c r="G34" s="11" t="s">
        <v>836</v>
      </c>
      <c r="H34" s="9" t="s">
        <v>698</v>
      </c>
      <c r="I34" s="2"/>
      <c r="J34" s="42"/>
      <c r="K34" s="43" t="str">
        <f t="shared" si="0"/>
        <v>101191425</v>
      </c>
      <c r="L34" s="52" t="str">
        <f t="shared" si="1"/>
        <v>101191425</v>
      </c>
      <c r="M34" s="45">
        <f t="shared" si="2"/>
        <v>1</v>
      </c>
      <c r="N34" s="45">
        <f t="shared" si="3"/>
        <v>1</v>
      </c>
      <c r="O34" s="45">
        <f t="shared" si="4"/>
        <v>1</v>
      </c>
      <c r="P34" s="46">
        <f t="shared" si="5"/>
        <v>1</v>
      </c>
      <c r="Q34" s="47" t="str">
        <f t="shared" si="6"/>
        <v>0967148091</v>
      </c>
      <c r="R34" s="43" t="str">
        <f t="shared" si="7"/>
        <v>0967148091</v>
      </c>
      <c r="S34" s="45" t="e">
        <f t="shared" si="8"/>
        <v>#VALUE!</v>
      </c>
      <c r="T34" s="43" t="str">
        <f t="shared" si="9"/>
        <v>0967148091</v>
      </c>
      <c r="U34" s="44" t="str">
        <f t="shared" si="10"/>
        <v>0967148091</v>
      </c>
      <c r="V34" s="45">
        <f t="shared" si="11"/>
        <v>1</v>
      </c>
      <c r="W34" s="48">
        <f t="shared" si="12"/>
        <v>1</v>
      </c>
      <c r="X34" s="45">
        <f t="shared" si="13"/>
        <v>1</v>
      </c>
      <c r="Y34" s="46">
        <f t="shared" si="14"/>
        <v>1</v>
      </c>
      <c r="Z34" s="48" t="str">
        <f t="shared" si="15"/>
        <v/>
      </c>
      <c r="AA34" s="46">
        <f t="shared" si="16"/>
        <v>1</v>
      </c>
    </row>
    <row r="35" spans="1:27" ht="60" customHeight="1" x14ac:dyDescent="0.65">
      <c r="A35" s="2">
        <v>33</v>
      </c>
      <c r="B35" s="2" t="s">
        <v>108</v>
      </c>
      <c r="C35" s="2" t="s">
        <v>864</v>
      </c>
      <c r="D35" s="2" t="s">
        <v>109</v>
      </c>
      <c r="E35" s="10" t="s">
        <v>476</v>
      </c>
      <c r="F35" s="4" t="s">
        <v>110</v>
      </c>
      <c r="G35" s="11" t="s">
        <v>837</v>
      </c>
      <c r="H35" s="9" t="s">
        <v>699</v>
      </c>
      <c r="I35" s="2"/>
      <c r="J35" s="42"/>
      <c r="K35" s="43" t="str">
        <f t="shared" si="0"/>
        <v>101191426</v>
      </c>
      <c r="L35" s="52" t="str">
        <f t="shared" si="1"/>
        <v>101191426</v>
      </c>
      <c r="M35" s="45">
        <f t="shared" si="2"/>
        <v>1</v>
      </c>
      <c r="N35" s="45">
        <f t="shared" si="3"/>
        <v>1</v>
      </c>
      <c r="O35" s="45">
        <f t="shared" si="4"/>
        <v>1</v>
      </c>
      <c r="P35" s="46">
        <f t="shared" si="5"/>
        <v>1</v>
      </c>
      <c r="Q35" s="47" t="str">
        <f t="shared" si="6"/>
        <v>0967011232</v>
      </c>
      <c r="R35" s="43" t="str">
        <f t="shared" si="7"/>
        <v>0967011232</v>
      </c>
      <c r="S35" s="45" t="e">
        <f t="shared" si="8"/>
        <v>#VALUE!</v>
      </c>
      <c r="T35" s="43" t="str">
        <f t="shared" si="9"/>
        <v>0967011232</v>
      </c>
      <c r="U35" s="44" t="str">
        <f t="shared" si="10"/>
        <v>0967011232</v>
      </c>
      <c r="V35" s="45">
        <f t="shared" si="11"/>
        <v>1</v>
      </c>
      <c r="W35" s="48">
        <f t="shared" si="12"/>
        <v>1</v>
      </c>
      <c r="X35" s="45">
        <f t="shared" si="13"/>
        <v>1</v>
      </c>
      <c r="Y35" s="46">
        <f t="shared" si="14"/>
        <v>1</v>
      </c>
      <c r="Z35" s="48" t="str">
        <f t="shared" si="15"/>
        <v/>
      </c>
      <c r="AA35" s="46">
        <f t="shared" si="16"/>
        <v>1</v>
      </c>
    </row>
    <row r="36" spans="1:27" ht="60" customHeight="1" x14ac:dyDescent="0.65">
      <c r="A36" s="2">
        <v>34</v>
      </c>
      <c r="B36" s="2" t="s">
        <v>111</v>
      </c>
      <c r="C36" s="2" t="s">
        <v>864</v>
      </c>
      <c r="D36" s="2" t="s">
        <v>112</v>
      </c>
      <c r="E36" s="10" t="s">
        <v>476</v>
      </c>
      <c r="F36" s="4" t="s">
        <v>113</v>
      </c>
      <c r="G36" s="11" t="s">
        <v>883</v>
      </c>
      <c r="H36" s="9" t="s">
        <v>700</v>
      </c>
      <c r="I36" s="2"/>
      <c r="J36" s="42"/>
      <c r="K36" s="43" t="str">
        <f t="shared" si="0"/>
        <v>020834450</v>
      </c>
      <c r="L36" s="52" t="str">
        <f t="shared" si="1"/>
        <v>020834450</v>
      </c>
      <c r="M36" s="45">
        <f t="shared" si="2"/>
        <v>1</v>
      </c>
      <c r="N36" s="45">
        <f t="shared" si="3"/>
        <v>1</v>
      </c>
      <c r="O36" s="45">
        <f t="shared" si="4"/>
        <v>1</v>
      </c>
      <c r="P36" s="46">
        <f t="shared" si="5"/>
        <v>1</v>
      </c>
      <c r="Q36" s="47" t="str">
        <f t="shared" si="6"/>
        <v>0967921826</v>
      </c>
      <c r="R36" s="43" t="str">
        <f t="shared" si="7"/>
        <v>0967921826</v>
      </c>
      <c r="S36" s="45" t="e">
        <f t="shared" si="8"/>
        <v>#VALUE!</v>
      </c>
      <c r="T36" s="43" t="str">
        <f t="shared" si="9"/>
        <v>0967921826</v>
      </c>
      <c r="U36" s="44" t="str">
        <f t="shared" si="10"/>
        <v>0967921826</v>
      </c>
      <c r="V36" s="45">
        <f t="shared" si="11"/>
        <v>1</v>
      </c>
      <c r="W36" s="48">
        <f t="shared" si="12"/>
        <v>1</v>
      </c>
      <c r="X36" s="45">
        <f t="shared" si="13"/>
        <v>1</v>
      </c>
      <c r="Y36" s="46">
        <f t="shared" si="14"/>
        <v>1</v>
      </c>
      <c r="Z36" s="48" t="str">
        <f t="shared" si="15"/>
        <v/>
      </c>
      <c r="AA36" s="46">
        <f t="shared" si="16"/>
        <v>1</v>
      </c>
    </row>
    <row r="37" spans="1:27" ht="60" customHeight="1" x14ac:dyDescent="0.65">
      <c r="A37" s="2">
        <v>35</v>
      </c>
      <c r="B37" s="2" t="s">
        <v>114</v>
      </c>
      <c r="C37" s="2" t="s">
        <v>665</v>
      </c>
      <c r="D37" s="2" t="s">
        <v>115</v>
      </c>
      <c r="E37" s="10" t="s">
        <v>476</v>
      </c>
      <c r="F37" s="4" t="s">
        <v>116</v>
      </c>
      <c r="G37" s="8" t="s">
        <v>838</v>
      </c>
      <c r="H37" s="9" t="s">
        <v>701</v>
      </c>
      <c r="I37" s="2"/>
      <c r="J37" s="42"/>
      <c r="K37" s="43" t="str">
        <f t="shared" si="0"/>
        <v>101191111</v>
      </c>
      <c r="L37" s="52" t="str">
        <f t="shared" si="1"/>
        <v>101191111</v>
      </c>
      <c r="M37" s="45">
        <f t="shared" si="2"/>
        <v>1</v>
      </c>
      <c r="N37" s="45">
        <f t="shared" si="3"/>
        <v>1</v>
      </c>
      <c r="O37" s="45">
        <f t="shared" si="4"/>
        <v>1</v>
      </c>
      <c r="P37" s="46">
        <f t="shared" si="5"/>
        <v>1</v>
      </c>
      <c r="Q37" s="47" t="str">
        <f t="shared" si="6"/>
        <v>0967943677</v>
      </c>
      <c r="R37" s="43" t="str">
        <f t="shared" si="7"/>
        <v>0967943677</v>
      </c>
      <c r="S37" s="45" t="e">
        <f t="shared" si="8"/>
        <v>#VALUE!</v>
      </c>
      <c r="T37" s="43" t="str">
        <f t="shared" si="9"/>
        <v>0967943677</v>
      </c>
      <c r="U37" s="44" t="str">
        <f t="shared" si="10"/>
        <v>0967943677</v>
      </c>
      <c r="V37" s="45">
        <f t="shared" si="11"/>
        <v>1</v>
      </c>
      <c r="W37" s="48">
        <f t="shared" si="12"/>
        <v>1</v>
      </c>
      <c r="X37" s="45">
        <f t="shared" si="13"/>
        <v>1</v>
      </c>
      <c r="Y37" s="46">
        <f t="shared" si="14"/>
        <v>1</v>
      </c>
      <c r="Z37" s="48" t="str">
        <f t="shared" si="15"/>
        <v/>
      </c>
      <c r="AA37" s="46">
        <f t="shared" si="16"/>
        <v>1</v>
      </c>
    </row>
    <row r="38" spans="1:27" ht="60" customHeight="1" x14ac:dyDescent="0.65">
      <c r="A38" s="2">
        <v>36</v>
      </c>
      <c r="B38" s="2" t="s">
        <v>117</v>
      </c>
      <c r="C38" s="2" t="s">
        <v>665</v>
      </c>
      <c r="D38" s="2" t="s">
        <v>118</v>
      </c>
      <c r="E38" s="10" t="s">
        <v>476</v>
      </c>
      <c r="F38" s="4" t="s">
        <v>119</v>
      </c>
      <c r="G38" s="8" t="s">
        <v>884</v>
      </c>
      <c r="H38" s="9" t="s">
        <v>702</v>
      </c>
      <c r="I38" s="2"/>
      <c r="J38" s="42"/>
      <c r="K38" s="43" t="str">
        <f t="shared" si="0"/>
        <v>020800824</v>
      </c>
      <c r="L38" s="52" t="str">
        <f t="shared" si="1"/>
        <v>020800824</v>
      </c>
      <c r="M38" s="45">
        <f t="shared" si="2"/>
        <v>1</v>
      </c>
      <c r="N38" s="45">
        <f t="shared" si="3"/>
        <v>1</v>
      </c>
      <c r="O38" s="45">
        <f t="shared" si="4"/>
        <v>1</v>
      </c>
      <c r="P38" s="46">
        <f t="shared" si="5"/>
        <v>1</v>
      </c>
      <c r="Q38" s="47" t="str">
        <f t="shared" si="6"/>
        <v>0968465361</v>
      </c>
      <c r="R38" s="43" t="str">
        <f t="shared" si="7"/>
        <v>0968465361</v>
      </c>
      <c r="S38" s="45" t="e">
        <f t="shared" si="8"/>
        <v>#VALUE!</v>
      </c>
      <c r="T38" s="43" t="str">
        <f t="shared" si="9"/>
        <v>0968465361</v>
      </c>
      <c r="U38" s="44" t="str">
        <f t="shared" si="10"/>
        <v>0968465361</v>
      </c>
      <c r="V38" s="45">
        <f t="shared" si="11"/>
        <v>1</v>
      </c>
      <c r="W38" s="48">
        <f t="shared" si="12"/>
        <v>1</v>
      </c>
      <c r="X38" s="45">
        <f t="shared" si="13"/>
        <v>1</v>
      </c>
      <c r="Y38" s="46">
        <f t="shared" si="14"/>
        <v>1</v>
      </c>
      <c r="Z38" s="48" t="str">
        <f t="shared" si="15"/>
        <v/>
      </c>
      <c r="AA38" s="46">
        <f t="shared" si="16"/>
        <v>1</v>
      </c>
    </row>
    <row r="39" spans="1:27" ht="60" customHeight="1" x14ac:dyDescent="0.65">
      <c r="A39" s="2">
        <v>37</v>
      </c>
      <c r="B39" s="2" t="s">
        <v>120</v>
      </c>
      <c r="C39" s="2" t="s">
        <v>665</v>
      </c>
      <c r="D39" s="2" t="s">
        <v>121</v>
      </c>
      <c r="E39" s="10" t="s">
        <v>476</v>
      </c>
      <c r="F39" s="4" t="s">
        <v>122</v>
      </c>
      <c r="G39" s="8" t="s">
        <v>839</v>
      </c>
      <c r="H39" s="9" t="s">
        <v>703</v>
      </c>
      <c r="I39" s="2"/>
      <c r="J39" s="42"/>
      <c r="K39" s="43" t="str">
        <f t="shared" si="0"/>
        <v>101207812</v>
      </c>
      <c r="L39" s="52" t="str">
        <f t="shared" si="1"/>
        <v>101207812</v>
      </c>
      <c r="M39" s="45">
        <f t="shared" si="2"/>
        <v>1</v>
      </c>
      <c r="N39" s="45">
        <f t="shared" si="3"/>
        <v>1</v>
      </c>
      <c r="O39" s="45">
        <f t="shared" si="4"/>
        <v>1</v>
      </c>
      <c r="P39" s="46">
        <f t="shared" si="5"/>
        <v>1</v>
      </c>
      <c r="Q39" s="47" t="str">
        <f t="shared" si="6"/>
        <v>0969130048</v>
      </c>
      <c r="R39" s="43" t="str">
        <f t="shared" si="7"/>
        <v>0969130048</v>
      </c>
      <c r="S39" s="45" t="e">
        <f t="shared" si="8"/>
        <v>#VALUE!</v>
      </c>
      <c r="T39" s="43" t="str">
        <f t="shared" si="9"/>
        <v>0969130048</v>
      </c>
      <c r="U39" s="44" t="str">
        <f t="shared" si="10"/>
        <v>0969130048</v>
      </c>
      <c r="V39" s="45">
        <f t="shared" si="11"/>
        <v>1</v>
      </c>
      <c r="W39" s="48">
        <f t="shared" si="12"/>
        <v>1</v>
      </c>
      <c r="X39" s="45">
        <f t="shared" si="13"/>
        <v>1</v>
      </c>
      <c r="Y39" s="46">
        <f t="shared" si="14"/>
        <v>1</v>
      </c>
      <c r="Z39" s="48" t="str">
        <f t="shared" si="15"/>
        <v/>
      </c>
      <c r="AA39" s="46">
        <f t="shared" si="16"/>
        <v>1</v>
      </c>
    </row>
    <row r="40" spans="1:27" ht="60" customHeight="1" x14ac:dyDescent="0.65">
      <c r="A40" s="2">
        <v>38</v>
      </c>
      <c r="B40" s="2" t="s">
        <v>123</v>
      </c>
      <c r="C40" s="2" t="s">
        <v>665</v>
      </c>
      <c r="D40" s="2" t="s">
        <v>124</v>
      </c>
      <c r="E40" s="10" t="s">
        <v>476</v>
      </c>
      <c r="F40" s="4" t="s">
        <v>125</v>
      </c>
      <c r="G40" s="8" t="s">
        <v>885</v>
      </c>
      <c r="H40" s="9" t="s">
        <v>704</v>
      </c>
      <c r="I40" s="2"/>
      <c r="J40" s="42"/>
      <c r="K40" s="43" t="str">
        <f t="shared" si="0"/>
        <v>090709116</v>
      </c>
      <c r="L40" s="52" t="str">
        <f t="shared" si="1"/>
        <v>090709116</v>
      </c>
      <c r="M40" s="45">
        <f t="shared" si="2"/>
        <v>1</v>
      </c>
      <c r="N40" s="45">
        <f t="shared" si="3"/>
        <v>1</v>
      </c>
      <c r="O40" s="45">
        <f t="shared" si="4"/>
        <v>1</v>
      </c>
      <c r="P40" s="46">
        <f t="shared" si="5"/>
        <v>1</v>
      </c>
      <c r="Q40" s="47" t="str">
        <f t="shared" si="6"/>
        <v>0972232914</v>
      </c>
      <c r="R40" s="43" t="str">
        <f t="shared" si="7"/>
        <v>0972232914</v>
      </c>
      <c r="S40" s="45" t="e">
        <f t="shared" si="8"/>
        <v>#VALUE!</v>
      </c>
      <c r="T40" s="43" t="str">
        <f t="shared" si="9"/>
        <v>0972232914</v>
      </c>
      <c r="U40" s="44" t="str">
        <f t="shared" si="10"/>
        <v>0972232914</v>
      </c>
      <c r="V40" s="45">
        <f t="shared" si="11"/>
        <v>1</v>
      </c>
      <c r="W40" s="48">
        <f t="shared" si="12"/>
        <v>1</v>
      </c>
      <c r="X40" s="45">
        <f t="shared" si="13"/>
        <v>1</v>
      </c>
      <c r="Y40" s="46">
        <f t="shared" si="14"/>
        <v>1</v>
      </c>
      <c r="Z40" s="48" t="str">
        <f t="shared" si="15"/>
        <v/>
      </c>
      <c r="AA40" s="46">
        <f t="shared" si="16"/>
        <v>1</v>
      </c>
    </row>
    <row r="41" spans="1:27" ht="60" customHeight="1" x14ac:dyDescent="0.65">
      <c r="A41" s="2">
        <v>39</v>
      </c>
      <c r="B41" s="2" t="s">
        <v>126</v>
      </c>
      <c r="C41" s="2" t="s">
        <v>665</v>
      </c>
      <c r="D41" s="2" t="s">
        <v>127</v>
      </c>
      <c r="E41" s="10" t="s">
        <v>476</v>
      </c>
      <c r="F41" s="4" t="s">
        <v>128</v>
      </c>
      <c r="G41" s="8" t="s">
        <v>840</v>
      </c>
      <c r="H41" s="9" t="s">
        <v>705</v>
      </c>
      <c r="I41" s="2"/>
      <c r="J41" s="42"/>
      <c r="K41" s="43" t="str">
        <f t="shared" si="0"/>
        <v>101208579</v>
      </c>
      <c r="L41" s="52" t="str">
        <f t="shared" si="1"/>
        <v>101208579</v>
      </c>
      <c r="M41" s="45">
        <f t="shared" si="2"/>
        <v>1</v>
      </c>
      <c r="N41" s="45">
        <f t="shared" si="3"/>
        <v>1</v>
      </c>
      <c r="O41" s="45">
        <f t="shared" si="4"/>
        <v>1</v>
      </c>
      <c r="P41" s="46">
        <f t="shared" si="5"/>
        <v>1</v>
      </c>
      <c r="Q41" s="47" t="str">
        <f t="shared" si="6"/>
        <v>0975561736</v>
      </c>
      <c r="R41" s="43" t="str">
        <f t="shared" si="7"/>
        <v>0975561736</v>
      </c>
      <c r="S41" s="45" t="e">
        <f t="shared" si="8"/>
        <v>#VALUE!</v>
      </c>
      <c r="T41" s="43" t="str">
        <f t="shared" si="9"/>
        <v>0975561736</v>
      </c>
      <c r="U41" s="44" t="str">
        <f t="shared" si="10"/>
        <v>0975561736</v>
      </c>
      <c r="V41" s="45">
        <f t="shared" si="11"/>
        <v>1</v>
      </c>
      <c r="W41" s="48">
        <f t="shared" si="12"/>
        <v>1</v>
      </c>
      <c r="X41" s="45">
        <f t="shared" si="13"/>
        <v>1</v>
      </c>
      <c r="Y41" s="46">
        <f t="shared" si="14"/>
        <v>1</v>
      </c>
      <c r="Z41" s="48" t="str">
        <f t="shared" si="15"/>
        <v/>
      </c>
      <c r="AA41" s="46">
        <f t="shared" si="16"/>
        <v>1</v>
      </c>
    </row>
    <row r="42" spans="1:27" ht="60" customHeight="1" x14ac:dyDescent="0.65">
      <c r="A42" s="2">
        <v>40</v>
      </c>
      <c r="B42" s="2" t="s">
        <v>129</v>
      </c>
      <c r="C42" s="2" t="s">
        <v>665</v>
      </c>
      <c r="D42" s="2" t="s">
        <v>130</v>
      </c>
      <c r="E42" s="10" t="s">
        <v>476</v>
      </c>
      <c r="F42" s="4" t="s">
        <v>131</v>
      </c>
      <c r="G42" s="11" t="s">
        <v>886</v>
      </c>
      <c r="H42" s="9" t="s">
        <v>706</v>
      </c>
      <c r="I42" s="2"/>
      <c r="J42" s="42"/>
      <c r="K42" s="43" t="str">
        <f t="shared" si="0"/>
        <v>051412853</v>
      </c>
      <c r="L42" s="52" t="str">
        <f t="shared" si="1"/>
        <v>051412853</v>
      </c>
      <c r="M42" s="45">
        <f t="shared" si="2"/>
        <v>1</v>
      </c>
      <c r="N42" s="45">
        <f t="shared" si="3"/>
        <v>1</v>
      </c>
      <c r="O42" s="45">
        <f t="shared" si="4"/>
        <v>1</v>
      </c>
      <c r="P42" s="46">
        <f t="shared" si="5"/>
        <v>1</v>
      </c>
      <c r="Q42" s="47" t="str">
        <f t="shared" si="6"/>
        <v>0976193092</v>
      </c>
      <c r="R42" s="43" t="str">
        <f t="shared" si="7"/>
        <v>0976193092</v>
      </c>
      <c r="S42" s="45" t="e">
        <f t="shared" si="8"/>
        <v>#VALUE!</v>
      </c>
      <c r="T42" s="43" t="str">
        <f t="shared" si="9"/>
        <v>0976193092</v>
      </c>
      <c r="U42" s="44" t="str">
        <f t="shared" si="10"/>
        <v>0976193092</v>
      </c>
      <c r="V42" s="45">
        <f t="shared" si="11"/>
        <v>1</v>
      </c>
      <c r="W42" s="48">
        <f t="shared" si="12"/>
        <v>1</v>
      </c>
      <c r="X42" s="45">
        <f t="shared" si="13"/>
        <v>1</v>
      </c>
      <c r="Y42" s="46">
        <f t="shared" si="14"/>
        <v>1</v>
      </c>
      <c r="Z42" s="48" t="str">
        <f t="shared" si="15"/>
        <v/>
      </c>
      <c r="AA42" s="46">
        <f t="shared" si="16"/>
        <v>1</v>
      </c>
    </row>
    <row r="43" spans="1:27" ht="60" customHeight="1" x14ac:dyDescent="0.65">
      <c r="A43" s="2">
        <v>41</v>
      </c>
      <c r="B43" s="2" t="s">
        <v>132</v>
      </c>
      <c r="C43" s="2" t="s">
        <v>665</v>
      </c>
      <c r="D43" s="2" t="s">
        <v>133</v>
      </c>
      <c r="E43" s="10" t="s">
        <v>476</v>
      </c>
      <c r="F43" s="4" t="s">
        <v>134</v>
      </c>
      <c r="G43" s="8" t="s">
        <v>887</v>
      </c>
      <c r="H43" s="9" t="s">
        <v>707</v>
      </c>
      <c r="I43" s="2"/>
      <c r="J43" s="42"/>
      <c r="K43" s="43" t="str">
        <f t="shared" si="0"/>
        <v>040178055</v>
      </c>
      <c r="L43" s="52" t="str">
        <f t="shared" si="1"/>
        <v>040178055</v>
      </c>
      <c r="M43" s="45">
        <f t="shared" si="2"/>
        <v>1</v>
      </c>
      <c r="N43" s="45">
        <f t="shared" si="3"/>
        <v>1</v>
      </c>
      <c r="O43" s="45">
        <f t="shared" si="4"/>
        <v>1</v>
      </c>
      <c r="P43" s="46">
        <f t="shared" si="5"/>
        <v>1</v>
      </c>
      <c r="Q43" s="47" t="str">
        <f t="shared" si="6"/>
        <v>098950068</v>
      </c>
      <c r="R43" s="43" t="str">
        <f t="shared" si="7"/>
        <v>098950068</v>
      </c>
      <c r="S43" s="45" t="e">
        <f t="shared" si="8"/>
        <v>#VALUE!</v>
      </c>
      <c r="T43" s="43" t="str">
        <f t="shared" si="9"/>
        <v>098950068</v>
      </c>
      <c r="U43" s="44" t="str">
        <f t="shared" si="10"/>
        <v>098950068</v>
      </c>
      <c r="V43" s="45">
        <f t="shared" si="11"/>
        <v>1</v>
      </c>
      <c r="W43" s="48">
        <f t="shared" si="12"/>
        <v>1</v>
      </c>
      <c r="X43" s="45">
        <f t="shared" si="13"/>
        <v>1</v>
      </c>
      <c r="Y43" s="46">
        <f t="shared" si="14"/>
        <v>1</v>
      </c>
      <c r="Z43" s="48" t="str">
        <f t="shared" si="15"/>
        <v/>
      </c>
      <c r="AA43" s="46">
        <f t="shared" si="16"/>
        <v>1</v>
      </c>
    </row>
    <row r="44" spans="1:27" ht="60" customHeight="1" x14ac:dyDescent="0.65">
      <c r="A44" s="2">
        <v>42</v>
      </c>
      <c r="B44" s="2" t="s">
        <v>135</v>
      </c>
      <c r="C44" s="2" t="s">
        <v>864</v>
      </c>
      <c r="D44" s="2" t="s">
        <v>136</v>
      </c>
      <c r="E44" s="10" t="s">
        <v>476</v>
      </c>
      <c r="F44" s="4" t="s">
        <v>137</v>
      </c>
      <c r="G44" s="8" t="s">
        <v>888</v>
      </c>
      <c r="H44" s="9" t="s">
        <v>708</v>
      </c>
      <c r="I44" s="2"/>
      <c r="J44" s="42"/>
      <c r="K44" s="43" t="str">
        <f t="shared" si="0"/>
        <v>020489689</v>
      </c>
      <c r="L44" s="52" t="str">
        <f t="shared" si="1"/>
        <v>020489689</v>
      </c>
      <c r="M44" s="45">
        <f t="shared" si="2"/>
        <v>1</v>
      </c>
      <c r="N44" s="45">
        <f t="shared" si="3"/>
        <v>1</v>
      </c>
      <c r="O44" s="45">
        <f t="shared" si="4"/>
        <v>1</v>
      </c>
      <c r="P44" s="46">
        <f t="shared" si="5"/>
        <v>1</v>
      </c>
      <c r="Q44" s="47" t="str">
        <f t="shared" si="6"/>
        <v>0889491517</v>
      </c>
      <c r="R44" s="43" t="str">
        <f t="shared" si="7"/>
        <v>0889491517</v>
      </c>
      <c r="S44" s="45" t="e">
        <f t="shared" si="8"/>
        <v>#VALUE!</v>
      </c>
      <c r="T44" s="43" t="str">
        <f t="shared" si="9"/>
        <v>0889491517</v>
      </c>
      <c r="U44" s="44" t="str">
        <f t="shared" si="10"/>
        <v>0889491517</v>
      </c>
      <c r="V44" s="45">
        <f t="shared" si="11"/>
        <v>1</v>
      </c>
      <c r="W44" s="48">
        <f t="shared" si="12"/>
        <v>1</v>
      </c>
      <c r="X44" s="45">
        <f t="shared" si="13"/>
        <v>1</v>
      </c>
      <c r="Y44" s="46">
        <f t="shared" si="14"/>
        <v>1</v>
      </c>
      <c r="Z44" s="48" t="str">
        <f t="shared" si="15"/>
        <v/>
      </c>
      <c r="AA44" s="46">
        <f t="shared" si="16"/>
        <v>1</v>
      </c>
    </row>
    <row r="45" spans="1:27" ht="60" customHeight="1" x14ac:dyDescent="0.65">
      <c r="A45" s="2">
        <v>43</v>
      </c>
      <c r="B45" s="2" t="s">
        <v>138</v>
      </c>
      <c r="C45" s="2" t="s">
        <v>864</v>
      </c>
      <c r="D45" s="2" t="s">
        <v>139</v>
      </c>
      <c r="E45" s="10" t="s">
        <v>476</v>
      </c>
      <c r="F45" s="4" t="s">
        <v>140</v>
      </c>
      <c r="G45" s="8" t="s">
        <v>889</v>
      </c>
      <c r="H45" s="9" t="s">
        <v>709</v>
      </c>
      <c r="I45" s="2"/>
      <c r="J45" s="42"/>
      <c r="K45" s="43" t="str">
        <f t="shared" si="0"/>
        <v>021305781</v>
      </c>
      <c r="L45" s="52" t="str">
        <f t="shared" si="1"/>
        <v>021305781</v>
      </c>
      <c r="M45" s="45">
        <f t="shared" si="2"/>
        <v>1</v>
      </c>
      <c r="N45" s="45">
        <f t="shared" si="3"/>
        <v>1</v>
      </c>
      <c r="O45" s="45">
        <f t="shared" si="4"/>
        <v>1</v>
      </c>
      <c r="P45" s="46">
        <f t="shared" si="5"/>
        <v>1</v>
      </c>
      <c r="Q45" s="47" t="str">
        <f t="shared" si="6"/>
        <v>015919849</v>
      </c>
      <c r="R45" s="43" t="str">
        <f t="shared" si="7"/>
        <v>015919849</v>
      </c>
      <c r="S45" s="45" t="e">
        <f t="shared" si="8"/>
        <v>#VALUE!</v>
      </c>
      <c r="T45" s="43" t="str">
        <f t="shared" si="9"/>
        <v>015919849</v>
      </c>
      <c r="U45" s="44" t="str">
        <f t="shared" si="10"/>
        <v>015919849</v>
      </c>
      <c r="V45" s="45">
        <f t="shared" si="11"/>
        <v>1</v>
      </c>
      <c r="W45" s="48">
        <f t="shared" si="12"/>
        <v>1</v>
      </c>
      <c r="X45" s="45">
        <f t="shared" si="13"/>
        <v>1</v>
      </c>
      <c r="Y45" s="46">
        <f t="shared" si="14"/>
        <v>1</v>
      </c>
      <c r="Z45" s="48" t="str">
        <f t="shared" si="15"/>
        <v/>
      </c>
      <c r="AA45" s="46">
        <f t="shared" si="16"/>
        <v>1</v>
      </c>
    </row>
    <row r="46" spans="1:27" ht="60" customHeight="1" x14ac:dyDescent="0.65">
      <c r="A46" s="2">
        <v>44</v>
      </c>
      <c r="B46" s="2" t="s">
        <v>141</v>
      </c>
      <c r="C46" s="2" t="s">
        <v>665</v>
      </c>
      <c r="D46" s="2" t="s">
        <v>142</v>
      </c>
      <c r="E46" s="10" t="s">
        <v>476</v>
      </c>
      <c r="F46" s="4" t="s">
        <v>143</v>
      </c>
      <c r="G46" s="8" t="s">
        <v>890</v>
      </c>
      <c r="H46" s="9" t="s">
        <v>710</v>
      </c>
      <c r="I46" s="2"/>
      <c r="J46" s="42"/>
      <c r="K46" s="43" t="str">
        <f t="shared" si="0"/>
        <v>090440732</v>
      </c>
      <c r="L46" s="52" t="str">
        <f t="shared" si="1"/>
        <v>090440732</v>
      </c>
      <c r="M46" s="45">
        <f t="shared" si="2"/>
        <v>1</v>
      </c>
      <c r="N46" s="45">
        <f t="shared" si="3"/>
        <v>1</v>
      </c>
      <c r="O46" s="45">
        <f t="shared" si="4"/>
        <v>1</v>
      </c>
      <c r="P46" s="46">
        <f t="shared" si="5"/>
        <v>1</v>
      </c>
      <c r="Q46" s="47" t="str">
        <f t="shared" si="6"/>
        <v>0964020008</v>
      </c>
      <c r="R46" s="43" t="str">
        <f t="shared" si="7"/>
        <v>0964020008</v>
      </c>
      <c r="S46" s="45" t="e">
        <f t="shared" si="8"/>
        <v>#VALUE!</v>
      </c>
      <c r="T46" s="43" t="str">
        <f t="shared" si="9"/>
        <v>0964020008</v>
      </c>
      <c r="U46" s="44" t="str">
        <f t="shared" si="10"/>
        <v>0964020008</v>
      </c>
      <c r="V46" s="45">
        <f t="shared" si="11"/>
        <v>1</v>
      </c>
      <c r="W46" s="48">
        <f t="shared" si="12"/>
        <v>1</v>
      </c>
      <c r="X46" s="45">
        <f t="shared" si="13"/>
        <v>1</v>
      </c>
      <c r="Y46" s="46">
        <f t="shared" si="14"/>
        <v>1</v>
      </c>
      <c r="Z46" s="48" t="str">
        <f t="shared" si="15"/>
        <v/>
      </c>
      <c r="AA46" s="46">
        <f t="shared" si="16"/>
        <v>1</v>
      </c>
    </row>
    <row r="47" spans="1:27" ht="60" customHeight="1" x14ac:dyDescent="0.65">
      <c r="A47" s="2">
        <v>45</v>
      </c>
      <c r="B47" s="2" t="s">
        <v>144</v>
      </c>
      <c r="C47" s="2" t="s">
        <v>665</v>
      </c>
      <c r="D47" s="2" t="s">
        <v>145</v>
      </c>
      <c r="E47" s="12" t="s">
        <v>553</v>
      </c>
      <c r="F47" s="16" t="s">
        <v>146</v>
      </c>
      <c r="G47" s="11" t="s">
        <v>891</v>
      </c>
      <c r="H47" s="13" t="s">
        <v>711</v>
      </c>
      <c r="I47" s="2"/>
      <c r="J47" s="42"/>
      <c r="K47" s="43" t="str">
        <f t="shared" si="0"/>
        <v>020093824</v>
      </c>
      <c r="L47" s="52" t="str">
        <f t="shared" si="1"/>
        <v>020093824</v>
      </c>
      <c r="M47" s="45">
        <f t="shared" si="2"/>
        <v>1</v>
      </c>
      <c r="N47" s="45">
        <f t="shared" si="3"/>
        <v>1</v>
      </c>
      <c r="O47" s="45">
        <f t="shared" si="4"/>
        <v>1</v>
      </c>
      <c r="P47" s="46">
        <f t="shared" si="5"/>
        <v>1</v>
      </c>
      <c r="Q47" s="47" t="str">
        <f t="shared" si="6"/>
        <v>087529245</v>
      </c>
      <c r="R47" s="43" t="str">
        <f t="shared" si="7"/>
        <v>087529245</v>
      </c>
      <c r="S47" s="45" t="e">
        <f t="shared" si="8"/>
        <v>#VALUE!</v>
      </c>
      <c r="T47" s="43" t="str">
        <f t="shared" si="9"/>
        <v>087529245</v>
      </c>
      <c r="U47" s="44" t="str">
        <f t="shared" si="10"/>
        <v>087529245</v>
      </c>
      <c r="V47" s="45">
        <f t="shared" si="11"/>
        <v>1</v>
      </c>
      <c r="W47" s="48">
        <f t="shared" si="12"/>
        <v>1</v>
      </c>
      <c r="X47" s="45">
        <f t="shared" si="13"/>
        <v>1</v>
      </c>
      <c r="Y47" s="46">
        <f t="shared" si="14"/>
        <v>1</v>
      </c>
      <c r="Z47" s="48" t="str">
        <f t="shared" si="15"/>
        <v/>
      </c>
      <c r="AA47" s="46">
        <f t="shared" si="16"/>
        <v>1</v>
      </c>
    </row>
    <row r="48" spans="1:27" ht="60" customHeight="1" x14ac:dyDescent="0.65">
      <c r="A48" s="2">
        <v>46</v>
      </c>
      <c r="B48" s="2" t="s">
        <v>147</v>
      </c>
      <c r="C48" s="2" t="s">
        <v>864</v>
      </c>
      <c r="D48" s="2" t="s">
        <v>148</v>
      </c>
      <c r="E48" s="12" t="s">
        <v>476</v>
      </c>
      <c r="F48" s="4" t="s">
        <v>149</v>
      </c>
      <c r="G48" s="11" t="s">
        <v>892</v>
      </c>
      <c r="H48" s="13" t="s">
        <v>712</v>
      </c>
      <c r="I48" s="2"/>
      <c r="J48" s="42"/>
      <c r="K48" s="43" t="str">
        <f t="shared" si="0"/>
        <v>062111123</v>
      </c>
      <c r="L48" s="52" t="str">
        <f t="shared" si="1"/>
        <v>062111123</v>
      </c>
      <c r="M48" s="45">
        <f t="shared" si="2"/>
        <v>1</v>
      </c>
      <c r="N48" s="45">
        <f t="shared" si="3"/>
        <v>1</v>
      </c>
      <c r="O48" s="45">
        <f t="shared" si="4"/>
        <v>1</v>
      </c>
      <c r="P48" s="46">
        <f t="shared" si="5"/>
        <v>1</v>
      </c>
      <c r="Q48" s="47" t="str">
        <f t="shared" si="6"/>
        <v>081270532</v>
      </c>
      <c r="R48" s="43" t="str">
        <f t="shared" si="7"/>
        <v>081270532</v>
      </c>
      <c r="S48" s="45" t="e">
        <f t="shared" si="8"/>
        <v>#VALUE!</v>
      </c>
      <c r="T48" s="43" t="str">
        <f t="shared" si="9"/>
        <v>081270532</v>
      </c>
      <c r="U48" s="44" t="str">
        <f t="shared" si="10"/>
        <v>081270532</v>
      </c>
      <c r="V48" s="45">
        <f t="shared" si="11"/>
        <v>1</v>
      </c>
      <c r="W48" s="48">
        <f t="shared" si="12"/>
        <v>1</v>
      </c>
      <c r="X48" s="45">
        <f t="shared" si="13"/>
        <v>1</v>
      </c>
      <c r="Y48" s="46">
        <f t="shared" si="14"/>
        <v>1</v>
      </c>
      <c r="Z48" s="48" t="str">
        <f t="shared" si="15"/>
        <v/>
      </c>
      <c r="AA48" s="46">
        <f t="shared" si="16"/>
        <v>1</v>
      </c>
    </row>
    <row r="49" spans="1:27" ht="60" customHeight="1" x14ac:dyDescent="0.65">
      <c r="A49" s="2">
        <v>47</v>
      </c>
      <c r="B49" s="2" t="s">
        <v>150</v>
      </c>
      <c r="C49" s="2" t="s">
        <v>864</v>
      </c>
      <c r="D49" s="2" t="s">
        <v>151</v>
      </c>
      <c r="E49" s="10" t="s">
        <v>476</v>
      </c>
      <c r="F49" s="4" t="s">
        <v>152</v>
      </c>
      <c r="G49" s="11" t="s">
        <v>893</v>
      </c>
      <c r="H49" s="9" t="s">
        <v>713</v>
      </c>
      <c r="I49" s="2"/>
      <c r="J49" s="42"/>
      <c r="K49" s="43" t="str">
        <f t="shared" si="0"/>
        <v>090018685</v>
      </c>
      <c r="L49" s="52" t="str">
        <f t="shared" si="1"/>
        <v>090018685</v>
      </c>
      <c r="M49" s="45">
        <f t="shared" si="2"/>
        <v>1</v>
      </c>
      <c r="N49" s="45">
        <f t="shared" si="3"/>
        <v>1</v>
      </c>
      <c r="O49" s="45">
        <f t="shared" si="4"/>
        <v>1</v>
      </c>
      <c r="P49" s="46">
        <f t="shared" si="5"/>
        <v>1</v>
      </c>
      <c r="Q49" s="47" t="str">
        <f t="shared" si="6"/>
        <v>087924180</v>
      </c>
      <c r="R49" s="43" t="str">
        <f t="shared" si="7"/>
        <v>087924180</v>
      </c>
      <c r="S49" s="45" t="e">
        <f t="shared" si="8"/>
        <v>#VALUE!</v>
      </c>
      <c r="T49" s="43" t="str">
        <f t="shared" si="9"/>
        <v>087924180</v>
      </c>
      <c r="U49" s="44" t="str">
        <f t="shared" si="10"/>
        <v>087924180</v>
      </c>
      <c r="V49" s="45">
        <f t="shared" si="11"/>
        <v>1</v>
      </c>
      <c r="W49" s="48">
        <f t="shared" si="12"/>
        <v>1</v>
      </c>
      <c r="X49" s="45">
        <f t="shared" si="13"/>
        <v>1</v>
      </c>
      <c r="Y49" s="46">
        <f t="shared" si="14"/>
        <v>1</v>
      </c>
      <c r="Z49" s="48" t="str">
        <f t="shared" si="15"/>
        <v/>
      </c>
      <c r="AA49" s="46">
        <f t="shared" si="16"/>
        <v>1</v>
      </c>
    </row>
    <row r="50" spans="1:27" ht="60" customHeight="1" x14ac:dyDescent="0.65">
      <c r="A50" s="2">
        <v>48</v>
      </c>
      <c r="B50" s="2" t="s">
        <v>153</v>
      </c>
      <c r="C50" s="2" t="s">
        <v>864</v>
      </c>
      <c r="D50" s="2" t="s">
        <v>154</v>
      </c>
      <c r="E50" s="10" t="s">
        <v>523</v>
      </c>
      <c r="F50" s="4" t="s">
        <v>155</v>
      </c>
      <c r="G50" s="8" t="s">
        <v>841</v>
      </c>
      <c r="H50" s="9" t="s">
        <v>714</v>
      </c>
      <c r="I50" s="2"/>
      <c r="J50" s="42"/>
      <c r="K50" s="43" t="str">
        <f t="shared" si="0"/>
        <v>100693335</v>
      </c>
      <c r="L50" s="52" t="str">
        <f t="shared" si="1"/>
        <v>100693335</v>
      </c>
      <c r="M50" s="45">
        <f t="shared" si="2"/>
        <v>1</v>
      </c>
      <c r="N50" s="45">
        <f t="shared" si="3"/>
        <v>1</v>
      </c>
      <c r="O50" s="45">
        <f t="shared" si="4"/>
        <v>1</v>
      </c>
      <c r="P50" s="46">
        <f t="shared" si="5"/>
        <v>1</v>
      </c>
      <c r="Q50" s="47" t="str">
        <f t="shared" si="6"/>
        <v>081373368</v>
      </c>
      <c r="R50" s="43" t="str">
        <f t="shared" si="7"/>
        <v>081373368</v>
      </c>
      <c r="S50" s="45" t="e">
        <f t="shared" si="8"/>
        <v>#VALUE!</v>
      </c>
      <c r="T50" s="43" t="str">
        <f t="shared" si="9"/>
        <v>081373368</v>
      </c>
      <c r="U50" s="44" t="str">
        <f t="shared" si="10"/>
        <v>081373368</v>
      </c>
      <c r="V50" s="45">
        <f t="shared" si="11"/>
        <v>1</v>
      </c>
      <c r="W50" s="48">
        <f t="shared" si="12"/>
        <v>1</v>
      </c>
      <c r="X50" s="45">
        <f t="shared" si="13"/>
        <v>1</v>
      </c>
      <c r="Y50" s="46">
        <f t="shared" si="14"/>
        <v>1</v>
      </c>
      <c r="Z50" s="48" t="str">
        <f t="shared" si="15"/>
        <v/>
      </c>
      <c r="AA50" s="46">
        <f t="shared" si="16"/>
        <v>1</v>
      </c>
    </row>
    <row r="51" spans="1:27" ht="60" customHeight="1" x14ac:dyDescent="0.65">
      <c r="A51" s="2">
        <v>49</v>
      </c>
      <c r="B51" s="2" t="s">
        <v>156</v>
      </c>
      <c r="C51" s="2" t="s">
        <v>665</v>
      </c>
      <c r="D51" s="2" t="s">
        <v>157</v>
      </c>
      <c r="E51" s="12" t="s">
        <v>474</v>
      </c>
      <c r="F51" s="4" t="s">
        <v>158</v>
      </c>
      <c r="G51" s="11" t="s">
        <v>894</v>
      </c>
      <c r="H51" s="13" t="s">
        <v>715</v>
      </c>
      <c r="I51" s="2"/>
      <c r="J51" s="42"/>
      <c r="K51" s="43" t="str">
        <f t="shared" si="0"/>
        <v>020445465</v>
      </c>
      <c r="L51" s="52" t="str">
        <f t="shared" si="1"/>
        <v>020445465</v>
      </c>
      <c r="M51" s="45">
        <f t="shared" si="2"/>
        <v>1</v>
      </c>
      <c r="N51" s="45">
        <f t="shared" si="3"/>
        <v>1</v>
      </c>
      <c r="O51" s="45">
        <f t="shared" si="4"/>
        <v>1</v>
      </c>
      <c r="P51" s="46">
        <f t="shared" si="5"/>
        <v>1</v>
      </c>
      <c r="Q51" s="47" t="str">
        <f t="shared" si="6"/>
        <v>0968205933</v>
      </c>
      <c r="R51" s="43" t="str">
        <f t="shared" si="7"/>
        <v>0968205933</v>
      </c>
      <c r="S51" s="45" t="e">
        <f t="shared" si="8"/>
        <v>#VALUE!</v>
      </c>
      <c r="T51" s="43" t="str">
        <f t="shared" si="9"/>
        <v>0968205933</v>
      </c>
      <c r="U51" s="44" t="str">
        <f t="shared" si="10"/>
        <v>0968205933</v>
      </c>
      <c r="V51" s="45">
        <f t="shared" si="11"/>
        <v>1</v>
      </c>
      <c r="W51" s="48">
        <f t="shared" si="12"/>
        <v>1</v>
      </c>
      <c r="X51" s="45">
        <f t="shared" si="13"/>
        <v>1</v>
      </c>
      <c r="Y51" s="46">
        <f t="shared" si="14"/>
        <v>1</v>
      </c>
      <c r="Z51" s="48" t="str">
        <f t="shared" si="15"/>
        <v/>
      </c>
      <c r="AA51" s="46">
        <f t="shared" si="16"/>
        <v>1</v>
      </c>
    </row>
    <row r="52" spans="1:27" ht="60" customHeight="1" x14ac:dyDescent="0.65">
      <c r="A52" s="2">
        <v>50</v>
      </c>
      <c r="B52" s="2" t="s">
        <v>159</v>
      </c>
      <c r="C52" s="2" t="s">
        <v>665</v>
      </c>
      <c r="D52" s="2" t="s">
        <v>160</v>
      </c>
      <c r="E52" s="20"/>
      <c r="F52" s="4" t="s">
        <v>161</v>
      </c>
      <c r="G52" s="20" t="s">
        <v>842</v>
      </c>
      <c r="H52" s="4" t="s">
        <v>716</v>
      </c>
      <c r="I52" s="2"/>
      <c r="J52" s="42">
        <v>2</v>
      </c>
      <c r="K52" s="43" t="str">
        <f t="shared" si="0"/>
        <v/>
      </c>
      <c r="L52" s="52" t="str">
        <f t="shared" si="1"/>
        <v/>
      </c>
      <c r="M52" s="45">
        <f t="shared" si="2"/>
        <v>2</v>
      </c>
      <c r="N52" s="45">
        <f t="shared" si="3"/>
        <v>2</v>
      </c>
      <c r="O52" s="45">
        <f t="shared" si="4"/>
        <v>2</v>
      </c>
      <c r="P52" s="46">
        <f t="shared" si="5"/>
        <v>2</v>
      </c>
      <c r="Q52" s="47" t="str">
        <f t="shared" si="6"/>
        <v>0</v>
      </c>
      <c r="R52" s="43" t="str">
        <f t="shared" si="7"/>
        <v>0</v>
      </c>
      <c r="S52" s="45" t="e">
        <f t="shared" si="8"/>
        <v>#VALUE!</v>
      </c>
      <c r="T52" s="43" t="str">
        <f t="shared" si="9"/>
        <v>0</v>
      </c>
      <c r="U52" s="44" t="str">
        <f t="shared" si="10"/>
        <v>0</v>
      </c>
      <c r="V52" s="45">
        <f t="shared" si="11"/>
        <v>2</v>
      </c>
      <c r="W52" s="48">
        <f t="shared" si="12"/>
        <v>1</v>
      </c>
      <c r="X52" s="45">
        <f t="shared" si="13"/>
        <v>2</v>
      </c>
      <c r="Y52" s="46">
        <f t="shared" si="14"/>
        <v>2</v>
      </c>
      <c r="Z52" s="48" t="str">
        <f t="shared" si="15"/>
        <v/>
      </c>
      <c r="AA52" s="46">
        <f t="shared" si="16"/>
        <v>2</v>
      </c>
    </row>
    <row r="53" spans="1:27" ht="60" customHeight="1" x14ac:dyDescent="0.65">
      <c r="A53" s="2">
        <v>51</v>
      </c>
      <c r="B53" s="2" t="s">
        <v>162</v>
      </c>
      <c r="C53" s="2" t="s">
        <v>864</v>
      </c>
      <c r="D53" s="2" t="s">
        <v>163</v>
      </c>
      <c r="E53" s="12" t="s">
        <v>476</v>
      </c>
      <c r="F53" s="4" t="s">
        <v>164</v>
      </c>
      <c r="G53" s="11" t="s">
        <v>843</v>
      </c>
      <c r="H53" s="13" t="s">
        <v>717</v>
      </c>
      <c r="I53" s="2"/>
      <c r="J53" s="42"/>
      <c r="K53" s="43" t="str">
        <f t="shared" si="0"/>
        <v>101335005</v>
      </c>
      <c r="L53" s="52" t="str">
        <f t="shared" si="1"/>
        <v>101335005</v>
      </c>
      <c r="M53" s="45">
        <f t="shared" si="2"/>
        <v>1</v>
      </c>
      <c r="N53" s="45">
        <f t="shared" si="3"/>
        <v>1</v>
      </c>
      <c r="O53" s="45">
        <f t="shared" si="4"/>
        <v>1</v>
      </c>
      <c r="P53" s="46">
        <f t="shared" si="5"/>
        <v>1</v>
      </c>
      <c r="Q53" s="47" t="str">
        <f t="shared" si="6"/>
        <v>0963028207</v>
      </c>
      <c r="R53" s="43" t="str">
        <f t="shared" si="7"/>
        <v>0963028207</v>
      </c>
      <c r="S53" s="45" t="e">
        <f t="shared" si="8"/>
        <v>#VALUE!</v>
      </c>
      <c r="T53" s="43" t="str">
        <f t="shared" si="9"/>
        <v>0963028207</v>
      </c>
      <c r="U53" s="44" t="str">
        <f t="shared" si="10"/>
        <v>0963028207</v>
      </c>
      <c r="V53" s="45">
        <f t="shared" si="11"/>
        <v>1</v>
      </c>
      <c r="W53" s="48">
        <f t="shared" si="12"/>
        <v>1</v>
      </c>
      <c r="X53" s="45">
        <f t="shared" si="13"/>
        <v>1</v>
      </c>
      <c r="Y53" s="46">
        <f t="shared" si="14"/>
        <v>1</v>
      </c>
      <c r="Z53" s="48" t="str">
        <f t="shared" si="15"/>
        <v/>
      </c>
      <c r="AA53" s="46">
        <f t="shared" si="16"/>
        <v>1</v>
      </c>
    </row>
    <row r="54" spans="1:27" ht="60" customHeight="1" x14ac:dyDescent="0.65">
      <c r="A54" s="2">
        <v>52</v>
      </c>
      <c r="B54" s="2" t="s">
        <v>165</v>
      </c>
      <c r="C54" s="2" t="s">
        <v>665</v>
      </c>
      <c r="D54" s="2" t="s">
        <v>166</v>
      </c>
      <c r="E54" s="10" t="s">
        <v>474</v>
      </c>
      <c r="F54" s="4" t="s">
        <v>167</v>
      </c>
      <c r="G54" s="8" t="s">
        <v>895</v>
      </c>
      <c r="H54" s="9" t="s">
        <v>718</v>
      </c>
      <c r="I54" s="2"/>
      <c r="J54" s="42"/>
      <c r="K54" s="43" t="str">
        <f t="shared" si="0"/>
        <v>020808252</v>
      </c>
      <c r="L54" s="52" t="str">
        <f t="shared" si="1"/>
        <v>020808252</v>
      </c>
      <c r="M54" s="45">
        <f t="shared" si="2"/>
        <v>1</v>
      </c>
      <c r="N54" s="45">
        <f t="shared" si="3"/>
        <v>1</v>
      </c>
      <c r="O54" s="45">
        <f t="shared" si="4"/>
        <v>1</v>
      </c>
      <c r="P54" s="46">
        <f t="shared" si="5"/>
        <v>1</v>
      </c>
      <c r="Q54" s="47" t="str">
        <f t="shared" si="6"/>
        <v>0966712849</v>
      </c>
      <c r="R54" s="43" t="str">
        <f t="shared" si="7"/>
        <v>0966712849</v>
      </c>
      <c r="S54" s="45" t="e">
        <f t="shared" si="8"/>
        <v>#VALUE!</v>
      </c>
      <c r="T54" s="43" t="str">
        <f t="shared" si="9"/>
        <v>0966712849</v>
      </c>
      <c r="U54" s="44" t="str">
        <f t="shared" si="10"/>
        <v>0966712849</v>
      </c>
      <c r="V54" s="45">
        <f t="shared" si="11"/>
        <v>1</v>
      </c>
      <c r="W54" s="48">
        <f t="shared" si="12"/>
        <v>1</v>
      </c>
      <c r="X54" s="45">
        <f t="shared" si="13"/>
        <v>1</v>
      </c>
      <c r="Y54" s="46">
        <f t="shared" si="14"/>
        <v>1</v>
      </c>
      <c r="Z54" s="48" t="str">
        <f t="shared" si="15"/>
        <v/>
      </c>
      <c r="AA54" s="46">
        <f t="shared" si="16"/>
        <v>1</v>
      </c>
    </row>
    <row r="55" spans="1:27" ht="60" customHeight="1" x14ac:dyDescent="0.65">
      <c r="A55" s="2">
        <v>53</v>
      </c>
      <c r="B55" s="2" t="s">
        <v>168</v>
      </c>
      <c r="C55" s="2" t="s">
        <v>864</v>
      </c>
      <c r="D55" s="2" t="s">
        <v>169</v>
      </c>
      <c r="E55" s="4" t="s">
        <v>476</v>
      </c>
      <c r="F55" s="4" t="s">
        <v>170</v>
      </c>
      <c r="G55" s="4" t="s">
        <v>896</v>
      </c>
      <c r="H55" s="4" t="s">
        <v>719</v>
      </c>
      <c r="I55" s="2"/>
      <c r="J55" s="42"/>
      <c r="K55" s="43" t="str">
        <f t="shared" si="0"/>
        <v>020894311</v>
      </c>
      <c r="L55" s="52" t="str">
        <f t="shared" si="1"/>
        <v>020894311</v>
      </c>
      <c r="M55" s="45">
        <v>2</v>
      </c>
      <c r="N55" s="45">
        <f t="shared" si="3"/>
        <v>1</v>
      </c>
      <c r="O55" s="45">
        <f t="shared" si="4"/>
        <v>1</v>
      </c>
      <c r="P55" s="46">
        <f t="shared" si="5"/>
        <v>2</v>
      </c>
      <c r="Q55" s="47" t="str">
        <f t="shared" si="6"/>
        <v>012382341</v>
      </c>
      <c r="R55" s="43" t="str">
        <f t="shared" si="7"/>
        <v>012382341</v>
      </c>
      <c r="S55" s="45" t="e">
        <f t="shared" si="8"/>
        <v>#VALUE!</v>
      </c>
      <c r="T55" s="43" t="str">
        <f t="shared" si="9"/>
        <v>012382341</v>
      </c>
      <c r="U55" s="44" t="str">
        <f t="shared" si="10"/>
        <v>012382341</v>
      </c>
      <c r="V55" s="45">
        <f t="shared" si="11"/>
        <v>1</v>
      </c>
      <c r="W55" s="48">
        <f t="shared" si="12"/>
        <v>1</v>
      </c>
      <c r="X55" s="45">
        <f t="shared" si="13"/>
        <v>1</v>
      </c>
      <c r="Y55" s="46">
        <f t="shared" si="14"/>
        <v>1</v>
      </c>
      <c r="Z55" s="48" t="str">
        <f t="shared" si="15"/>
        <v/>
      </c>
      <c r="AA55" s="46">
        <f t="shared" si="16"/>
        <v>2</v>
      </c>
    </row>
    <row r="56" spans="1:27" ht="60" customHeight="1" x14ac:dyDescent="0.65">
      <c r="A56" s="2">
        <v>54</v>
      </c>
      <c r="B56" s="2" t="s">
        <v>171</v>
      </c>
      <c r="C56" s="2" t="s">
        <v>864</v>
      </c>
      <c r="D56" s="2" t="s">
        <v>172</v>
      </c>
      <c r="E56" s="10" t="s">
        <v>476</v>
      </c>
      <c r="F56" s="4" t="s">
        <v>173</v>
      </c>
      <c r="G56" s="8" t="s">
        <v>897</v>
      </c>
      <c r="H56" s="9" t="s">
        <v>720</v>
      </c>
      <c r="I56" s="2"/>
      <c r="J56" s="42"/>
      <c r="K56" s="43" t="str">
        <f t="shared" si="0"/>
        <v>020489789</v>
      </c>
      <c r="L56" s="52" t="str">
        <f t="shared" si="1"/>
        <v>020489789</v>
      </c>
      <c r="M56" s="45">
        <f t="shared" si="2"/>
        <v>1</v>
      </c>
      <c r="N56" s="45">
        <f t="shared" si="3"/>
        <v>1</v>
      </c>
      <c r="O56" s="45">
        <f t="shared" si="4"/>
        <v>1</v>
      </c>
      <c r="P56" s="46">
        <f t="shared" si="5"/>
        <v>1</v>
      </c>
      <c r="Q56" s="47" t="str">
        <f t="shared" si="6"/>
        <v>0964029185</v>
      </c>
      <c r="R56" s="43" t="str">
        <f t="shared" si="7"/>
        <v>0964029185</v>
      </c>
      <c r="S56" s="45" t="e">
        <f t="shared" si="8"/>
        <v>#VALUE!</v>
      </c>
      <c r="T56" s="43" t="str">
        <f t="shared" si="9"/>
        <v>0964029185</v>
      </c>
      <c r="U56" s="44" t="str">
        <f t="shared" si="10"/>
        <v>0964029185</v>
      </c>
      <c r="V56" s="45">
        <f t="shared" si="11"/>
        <v>1</v>
      </c>
      <c r="W56" s="48">
        <f t="shared" si="12"/>
        <v>1</v>
      </c>
      <c r="X56" s="45">
        <f t="shared" si="13"/>
        <v>1</v>
      </c>
      <c r="Y56" s="46">
        <f t="shared" si="14"/>
        <v>1</v>
      </c>
      <c r="Z56" s="48" t="str">
        <f t="shared" si="15"/>
        <v/>
      </c>
      <c r="AA56" s="46">
        <f t="shared" si="16"/>
        <v>1</v>
      </c>
    </row>
    <row r="57" spans="1:27" ht="60" customHeight="1" x14ac:dyDescent="0.65">
      <c r="A57" s="2">
        <v>55</v>
      </c>
      <c r="B57" s="2" t="s">
        <v>174</v>
      </c>
      <c r="C57" s="2" t="s">
        <v>864</v>
      </c>
      <c r="D57" s="2" t="s">
        <v>175</v>
      </c>
      <c r="E57" s="10" t="s">
        <v>476</v>
      </c>
      <c r="F57" s="4" t="s">
        <v>176</v>
      </c>
      <c r="G57" s="8" t="s">
        <v>898</v>
      </c>
      <c r="H57" s="9" t="s">
        <v>721</v>
      </c>
      <c r="I57" s="2"/>
      <c r="J57" s="42"/>
      <c r="K57" s="43" t="str">
        <f t="shared" si="0"/>
        <v>020489430</v>
      </c>
      <c r="L57" s="52" t="str">
        <f t="shared" si="1"/>
        <v>020489430</v>
      </c>
      <c r="M57" s="45">
        <f t="shared" si="2"/>
        <v>1</v>
      </c>
      <c r="N57" s="45">
        <f t="shared" si="3"/>
        <v>1</v>
      </c>
      <c r="O57" s="45">
        <f t="shared" si="4"/>
        <v>1</v>
      </c>
      <c r="P57" s="46">
        <f t="shared" si="5"/>
        <v>1</v>
      </c>
      <c r="Q57" s="47" t="str">
        <f t="shared" si="6"/>
        <v>086600342</v>
      </c>
      <c r="R57" s="43" t="str">
        <f t="shared" si="7"/>
        <v>086600342</v>
      </c>
      <c r="S57" s="45" t="e">
        <f t="shared" si="8"/>
        <v>#VALUE!</v>
      </c>
      <c r="T57" s="43" t="str">
        <f t="shared" si="9"/>
        <v>086600342</v>
      </c>
      <c r="U57" s="44" t="str">
        <f t="shared" si="10"/>
        <v>086600342</v>
      </c>
      <c r="V57" s="45">
        <f t="shared" si="11"/>
        <v>1</v>
      </c>
      <c r="W57" s="48">
        <f t="shared" si="12"/>
        <v>1</v>
      </c>
      <c r="X57" s="45">
        <f t="shared" si="13"/>
        <v>1</v>
      </c>
      <c r="Y57" s="46">
        <f t="shared" si="14"/>
        <v>1</v>
      </c>
      <c r="Z57" s="48" t="str">
        <f t="shared" si="15"/>
        <v/>
      </c>
      <c r="AA57" s="46">
        <f t="shared" si="16"/>
        <v>1</v>
      </c>
    </row>
    <row r="58" spans="1:27" ht="60" customHeight="1" x14ac:dyDescent="0.65">
      <c r="A58" s="2">
        <v>56</v>
      </c>
      <c r="B58" s="2" t="s">
        <v>177</v>
      </c>
      <c r="C58" s="2" t="s">
        <v>864</v>
      </c>
      <c r="D58" s="2" t="s">
        <v>178</v>
      </c>
      <c r="E58" s="10" t="s">
        <v>476</v>
      </c>
      <c r="F58" s="4" t="s">
        <v>179</v>
      </c>
      <c r="G58" s="11" t="s">
        <v>899</v>
      </c>
      <c r="H58" s="9" t="s">
        <v>722</v>
      </c>
      <c r="I58" s="2"/>
      <c r="J58" s="42"/>
      <c r="K58" s="43" t="str">
        <f t="shared" si="0"/>
        <v>030329557</v>
      </c>
      <c r="L58" s="52" t="str">
        <f t="shared" si="1"/>
        <v>030329557</v>
      </c>
      <c r="M58" s="45">
        <f t="shared" si="2"/>
        <v>1</v>
      </c>
      <c r="N58" s="45">
        <f t="shared" si="3"/>
        <v>1</v>
      </c>
      <c r="O58" s="45">
        <f t="shared" si="4"/>
        <v>1</v>
      </c>
      <c r="P58" s="46">
        <f t="shared" si="5"/>
        <v>1</v>
      </c>
      <c r="Q58" s="47" t="str">
        <f t="shared" si="6"/>
        <v>087934667</v>
      </c>
      <c r="R58" s="43" t="str">
        <f t="shared" si="7"/>
        <v>087934667</v>
      </c>
      <c r="S58" s="45" t="e">
        <f t="shared" si="8"/>
        <v>#VALUE!</v>
      </c>
      <c r="T58" s="43" t="str">
        <f t="shared" si="9"/>
        <v>087934667</v>
      </c>
      <c r="U58" s="44" t="str">
        <f t="shared" si="10"/>
        <v>087934667</v>
      </c>
      <c r="V58" s="45">
        <f t="shared" si="11"/>
        <v>1</v>
      </c>
      <c r="W58" s="48">
        <f t="shared" si="12"/>
        <v>1</v>
      </c>
      <c r="X58" s="45">
        <f t="shared" si="13"/>
        <v>1</v>
      </c>
      <c r="Y58" s="46">
        <f t="shared" si="14"/>
        <v>1</v>
      </c>
      <c r="Z58" s="48" t="str">
        <f t="shared" si="15"/>
        <v/>
      </c>
      <c r="AA58" s="46">
        <f t="shared" si="16"/>
        <v>1</v>
      </c>
    </row>
    <row r="59" spans="1:27" ht="60" customHeight="1" x14ac:dyDescent="0.65">
      <c r="A59" s="2">
        <v>57</v>
      </c>
      <c r="B59" s="2" t="s">
        <v>180</v>
      </c>
      <c r="C59" s="2" t="s">
        <v>864</v>
      </c>
      <c r="D59" s="2" t="s">
        <v>181</v>
      </c>
      <c r="E59" s="12" t="s">
        <v>476</v>
      </c>
      <c r="F59" s="4" t="s">
        <v>182</v>
      </c>
      <c r="G59" s="11" t="s">
        <v>900</v>
      </c>
      <c r="H59" s="13" t="s">
        <v>723</v>
      </c>
      <c r="I59" s="2"/>
      <c r="J59" s="42"/>
      <c r="K59" s="43" t="str">
        <f t="shared" si="0"/>
        <v>030334420</v>
      </c>
      <c r="L59" s="52" t="str">
        <f t="shared" si="1"/>
        <v>030334420</v>
      </c>
      <c r="M59" s="45">
        <f t="shared" si="2"/>
        <v>1</v>
      </c>
      <c r="N59" s="45">
        <f t="shared" si="3"/>
        <v>1</v>
      </c>
      <c r="O59" s="45">
        <f t="shared" si="4"/>
        <v>1</v>
      </c>
      <c r="P59" s="46">
        <f t="shared" si="5"/>
        <v>1</v>
      </c>
      <c r="Q59" s="47" t="str">
        <f t="shared" si="6"/>
        <v>070527271</v>
      </c>
      <c r="R59" s="43" t="str">
        <f t="shared" si="7"/>
        <v>070527271</v>
      </c>
      <c r="S59" s="45" t="e">
        <f t="shared" si="8"/>
        <v>#VALUE!</v>
      </c>
      <c r="T59" s="43" t="str">
        <f t="shared" si="9"/>
        <v>070527271</v>
      </c>
      <c r="U59" s="44" t="str">
        <f t="shared" si="10"/>
        <v>070527271</v>
      </c>
      <c r="V59" s="45">
        <f t="shared" si="11"/>
        <v>1</v>
      </c>
      <c r="W59" s="48">
        <f t="shared" si="12"/>
        <v>1</v>
      </c>
      <c r="X59" s="45">
        <f t="shared" si="13"/>
        <v>1</v>
      </c>
      <c r="Y59" s="46">
        <f t="shared" si="14"/>
        <v>1</v>
      </c>
      <c r="Z59" s="48" t="str">
        <f t="shared" si="15"/>
        <v/>
      </c>
      <c r="AA59" s="46">
        <f t="shared" si="16"/>
        <v>1</v>
      </c>
    </row>
    <row r="60" spans="1:27" ht="60" customHeight="1" x14ac:dyDescent="0.65">
      <c r="A60" s="2">
        <v>58</v>
      </c>
      <c r="B60" s="2" t="s">
        <v>183</v>
      </c>
      <c r="C60" s="2" t="s">
        <v>665</v>
      </c>
      <c r="D60" s="2" t="s">
        <v>184</v>
      </c>
      <c r="E60" s="12" t="s">
        <v>474</v>
      </c>
      <c r="F60" s="4" t="s">
        <v>185</v>
      </c>
      <c r="G60" s="11" t="s">
        <v>901</v>
      </c>
      <c r="H60" s="13" t="s">
        <v>724</v>
      </c>
      <c r="I60" s="2"/>
      <c r="J60" s="42"/>
      <c r="K60" s="43" t="str">
        <f t="shared" si="0"/>
        <v>020945875</v>
      </c>
      <c r="L60" s="52" t="str">
        <f t="shared" si="1"/>
        <v>020945875</v>
      </c>
      <c r="M60" s="45">
        <f t="shared" si="2"/>
        <v>1</v>
      </c>
      <c r="N60" s="45">
        <f t="shared" si="3"/>
        <v>1</v>
      </c>
      <c r="O60" s="45">
        <f t="shared" si="4"/>
        <v>1</v>
      </c>
      <c r="P60" s="46">
        <f t="shared" si="5"/>
        <v>1</v>
      </c>
      <c r="Q60" s="47" t="str">
        <f t="shared" si="6"/>
        <v>0966607668</v>
      </c>
      <c r="R60" s="43" t="str">
        <f t="shared" si="7"/>
        <v>0966607668</v>
      </c>
      <c r="S60" s="45" t="e">
        <f t="shared" si="8"/>
        <v>#VALUE!</v>
      </c>
      <c r="T60" s="43" t="str">
        <f t="shared" si="9"/>
        <v>0966607668</v>
      </c>
      <c r="U60" s="44" t="str">
        <f t="shared" si="10"/>
        <v>0966607668</v>
      </c>
      <c r="V60" s="45">
        <f t="shared" si="11"/>
        <v>1</v>
      </c>
      <c r="W60" s="48">
        <f t="shared" si="12"/>
        <v>1</v>
      </c>
      <c r="X60" s="45">
        <f t="shared" si="13"/>
        <v>1</v>
      </c>
      <c r="Y60" s="46">
        <f t="shared" si="14"/>
        <v>1</v>
      </c>
      <c r="Z60" s="48" t="str">
        <f t="shared" si="15"/>
        <v/>
      </c>
      <c r="AA60" s="46">
        <f t="shared" si="16"/>
        <v>1</v>
      </c>
    </row>
    <row r="61" spans="1:27" ht="60" customHeight="1" x14ac:dyDescent="0.65">
      <c r="A61" s="2">
        <v>59</v>
      </c>
      <c r="B61" s="2" t="s">
        <v>186</v>
      </c>
      <c r="C61" s="2" t="s">
        <v>665</v>
      </c>
      <c r="D61" s="2" t="s">
        <v>187</v>
      </c>
      <c r="E61" s="12" t="s">
        <v>499</v>
      </c>
      <c r="F61" s="4" t="s">
        <v>188</v>
      </c>
      <c r="G61" s="11" t="s">
        <v>844</v>
      </c>
      <c r="H61" s="13" t="s">
        <v>725</v>
      </c>
      <c r="I61" s="2"/>
      <c r="J61" s="42"/>
      <c r="K61" s="43" t="str">
        <f t="shared" si="0"/>
        <v>100186539</v>
      </c>
      <c r="L61" s="52" t="str">
        <f t="shared" si="1"/>
        <v>100186539</v>
      </c>
      <c r="M61" s="45">
        <f t="shared" si="2"/>
        <v>1</v>
      </c>
      <c r="N61" s="45">
        <f t="shared" si="3"/>
        <v>1</v>
      </c>
      <c r="O61" s="45">
        <f t="shared" si="4"/>
        <v>1</v>
      </c>
      <c r="P61" s="46">
        <f t="shared" si="5"/>
        <v>1</v>
      </c>
      <c r="Q61" s="47" t="str">
        <f t="shared" si="6"/>
        <v>0965584552</v>
      </c>
      <c r="R61" s="43" t="str">
        <f t="shared" si="7"/>
        <v>0965584552</v>
      </c>
      <c r="S61" s="45" t="e">
        <f t="shared" si="8"/>
        <v>#VALUE!</v>
      </c>
      <c r="T61" s="43" t="str">
        <f t="shared" si="9"/>
        <v>0965584552</v>
      </c>
      <c r="U61" s="44" t="str">
        <f t="shared" si="10"/>
        <v>0965584552</v>
      </c>
      <c r="V61" s="45">
        <f t="shared" si="11"/>
        <v>1</v>
      </c>
      <c r="W61" s="48">
        <f t="shared" si="12"/>
        <v>1</v>
      </c>
      <c r="X61" s="45">
        <f t="shared" si="13"/>
        <v>1</v>
      </c>
      <c r="Y61" s="46">
        <f t="shared" si="14"/>
        <v>1</v>
      </c>
      <c r="Z61" s="48" t="str">
        <f t="shared" si="15"/>
        <v/>
      </c>
      <c r="AA61" s="46">
        <f t="shared" si="16"/>
        <v>1</v>
      </c>
    </row>
    <row r="62" spans="1:27" ht="60" customHeight="1" x14ac:dyDescent="0.65">
      <c r="A62" s="2">
        <v>60</v>
      </c>
      <c r="B62" s="2" t="s">
        <v>189</v>
      </c>
      <c r="C62" s="2" t="s">
        <v>864</v>
      </c>
      <c r="D62" s="2" t="s">
        <v>190</v>
      </c>
      <c r="E62" s="10" t="s">
        <v>476</v>
      </c>
      <c r="F62" s="4" t="s">
        <v>191</v>
      </c>
      <c r="G62" s="8" t="s">
        <v>902</v>
      </c>
      <c r="H62" s="9" t="s">
        <v>726</v>
      </c>
      <c r="I62" s="2"/>
      <c r="J62" s="42"/>
      <c r="K62" s="43" t="str">
        <f t="shared" si="0"/>
        <v>020490602</v>
      </c>
      <c r="L62" s="52" t="str">
        <f t="shared" si="1"/>
        <v>020490602</v>
      </c>
      <c r="M62" s="45">
        <f t="shared" si="2"/>
        <v>1</v>
      </c>
      <c r="N62" s="45">
        <f t="shared" si="3"/>
        <v>1</v>
      </c>
      <c r="O62" s="45">
        <f t="shared" si="4"/>
        <v>1</v>
      </c>
      <c r="P62" s="46">
        <f t="shared" si="5"/>
        <v>1</v>
      </c>
      <c r="Q62" s="47" t="str">
        <f t="shared" si="6"/>
        <v>069763870</v>
      </c>
      <c r="R62" s="43" t="str">
        <f t="shared" si="7"/>
        <v>069763870</v>
      </c>
      <c r="S62" s="45" t="e">
        <f t="shared" si="8"/>
        <v>#VALUE!</v>
      </c>
      <c r="T62" s="43" t="str">
        <f t="shared" si="9"/>
        <v>069763870</v>
      </c>
      <c r="U62" s="44" t="str">
        <f t="shared" si="10"/>
        <v>069763870</v>
      </c>
      <c r="V62" s="45">
        <f t="shared" si="11"/>
        <v>1</v>
      </c>
      <c r="W62" s="48">
        <f t="shared" si="12"/>
        <v>1</v>
      </c>
      <c r="X62" s="45">
        <f t="shared" si="13"/>
        <v>1</v>
      </c>
      <c r="Y62" s="46">
        <f t="shared" si="14"/>
        <v>1</v>
      </c>
      <c r="Z62" s="48" t="str">
        <f t="shared" si="15"/>
        <v/>
      </c>
      <c r="AA62" s="46">
        <f t="shared" si="16"/>
        <v>1</v>
      </c>
    </row>
    <row r="63" spans="1:27" ht="60" customHeight="1" x14ac:dyDescent="0.65">
      <c r="A63" s="2">
        <v>61</v>
      </c>
      <c r="B63" s="2" t="s">
        <v>192</v>
      </c>
      <c r="C63" s="2" t="s">
        <v>864</v>
      </c>
      <c r="D63" s="2" t="s">
        <v>100</v>
      </c>
      <c r="E63" s="10" t="s">
        <v>476</v>
      </c>
      <c r="F63" s="14" t="s">
        <v>193</v>
      </c>
      <c r="G63" s="8" t="s">
        <v>903</v>
      </c>
      <c r="H63" s="9" t="s">
        <v>727</v>
      </c>
      <c r="I63" s="2"/>
      <c r="J63" s="42"/>
      <c r="K63" s="43" t="str">
        <f t="shared" si="0"/>
        <v>030259445</v>
      </c>
      <c r="L63" s="52" t="str">
        <f t="shared" si="1"/>
        <v>030259445</v>
      </c>
      <c r="M63" s="45">
        <f t="shared" si="2"/>
        <v>1</v>
      </c>
      <c r="N63" s="45">
        <f t="shared" si="3"/>
        <v>1</v>
      </c>
      <c r="O63" s="45">
        <f t="shared" si="4"/>
        <v>1</v>
      </c>
      <c r="P63" s="46">
        <f t="shared" si="5"/>
        <v>1</v>
      </c>
      <c r="Q63" s="47" t="str">
        <f t="shared" si="6"/>
        <v>0968314500</v>
      </c>
      <c r="R63" s="43" t="str">
        <f t="shared" si="7"/>
        <v>0968314500</v>
      </c>
      <c r="S63" s="45" t="e">
        <f t="shared" si="8"/>
        <v>#VALUE!</v>
      </c>
      <c r="T63" s="43" t="str">
        <f t="shared" si="9"/>
        <v>0968314500</v>
      </c>
      <c r="U63" s="44" t="str">
        <f t="shared" si="10"/>
        <v>0968314500</v>
      </c>
      <c r="V63" s="45">
        <f t="shared" si="11"/>
        <v>1</v>
      </c>
      <c r="W63" s="48">
        <f t="shared" si="12"/>
        <v>1</v>
      </c>
      <c r="X63" s="45">
        <f t="shared" si="13"/>
        <v>1</v>
      </c>
      <c r="Y63" s="46">
        <f t="shared" si="14"/>
        <v>1</v>
      </c>
      <c r="Z63" s="48" t="str">
        <f t="shared" si="15"/>
        <v/>
      </c>
      <c r="AA63" s="46">
        <f t="shared" si="16"/>
        <v>1</v>
      </c>
    </row>
    <row r="64" spans="1:27" ht="60" customHeight="1" x14ac:dyDescent="0.65">
      <c r="A64" s="2">
        <v>62</v>
      </c>
      <c r="B64" s="2" t="s">
        <v>194</v>
      </c>
      <c r="C64" s="2" t="s">
        <v>665</v>
      </c>
      <c r="D64" s="2" t="s">
        <v>195</v>
      </c>
      <c r="E64" s="12" t="s">
        <v>476</v>
      </c>
      <c r="F64" s="4" t="s">
        <v>196</v>
      </c>
      <c r="G64" s="11" t="s">
        <v>904</v>
      </c>
      <c r="H64" s="13" t="s">
        <v>728</v>
      </c>
      <c r="I64" s="2"/>
      <c r="J64" s="42"/>
      <c r="K64" s="43" t="str">
        <f t="shared" si="0"/>
        <v>030977912</v>
      </c>
      <c r="L64" s="52" t="str">
        <f t="shared" si="1"/>
        <v>030977912</v>
      </c>
      <c r="M64" s="45">
        <f t="shared" si="2"/>
        <v>1</v>
      </c>
      <c r="N64" s="45">
        <f t="shared" si="3"/>
        <v>1</v>
      </c>
      <c r="O64" s="45">
        <f t="shared" si="4"/>
        <v>1</v>
      </c>
      <c r="P64" s="46">
        <f t="shared" si="5"/>
        <v>1</v>
      </c>
      <c r="Q64" s="47" t="str">
        <f t="shared" si="6"/>
        <v>0969086120</v>
      </c>
      <c r="R64" s="43" t="str">
        <f t="shared" si="7"/>
        <v>0969086120</v>
      </c>
      <c r="S64" s="45" t="e">
        <f t="shared" si="8"/>
        <v>#VALUE!</v>
      </c>
      <c r="T64" s="43" t="str">
        <f t="shared" si="9"/>
        <v>0969086120</v>
      </c>
      <c r="U64" s="44" t="str">
        <f t="shared" si="10"/>
        <v>0969086120</v>
      </c>
      <c r="V64" s="45">
        <f t="shared" si="11"/>
        <v>1</v>
      </c>
      <c r="W64" s="48">
        <f t="shared" si="12"/>
        <v>1</v>
      </c>
      <c r="X64" s="45">
        <f t="shared" si="13"/>
        <v>1</v>
      </c>
      <c r="Y64" s="46">
        <f t="shared" si="14"/>
        <v>1</v>
      </c>
      <c r="Z64" s="48" t="str">
        <f t="shared" si="15"/>
        <v/>
      </c>
      <c r="AA64" s="46">
        <f t="shared" si="16"/>
        <v>1</v>
      </c>
    </row>
    <row r="65" spans="1:27" ht="60" customHeight="1" x14ac:dyDescent="0.65">
      <c r="A65" s="2">
        <v>63</v>
      </c>
      <c r="B65" s="2" t="s">
        <v>197</v>
      </c>
      <c r="C65" s="2" t="s">
        <v>864</v>
      </c>
      <c r="D65" s="2" t="s">
        <v>198</v>
      </c>
      <c r="E65" s="10" t="s">
        <v>476</v>
      </c>
      <c r="F65" s="4" t="s">
        <v>199</v>
      </c>
      <c r="G65" s="11" t="s">
        <v>905</v>
      </c>
      <c r="H65" s="9" t="s">
        <v>729</v>
      </c>
      <c r="I65" s="2"/>
      <c r="J65" s="42"/>
      <c r="K65" s="43" t="str">
        <f t="shared" si="0"/>
        <v>020490543</v>
      </c>
      <c r="L65" s="52" t="str">
        <f t="shared" si="1"/>
        <v>020490543</v>
      </c>
      <c r="M65" s="45">
        <f t="shared" si="2"/>
        <v>1</v>
      </c>
      <c r="N65" s="45">
        <f t="shared" si="3"/>
        <v>1</v>
      </c>
      <c r="O65" s="45">
        <f t="shared" si="4"/>
        <v>1</v>
      </c>
      <c r="P65" s="46">
        <f t="shared" si="5"/>
        <v>1</v>
      </c>
      <c r="Q65" s="47" t="str">
        <f t="shared" si="6"/>
        <v>0969174259</v>
      </c>
      <c r="R65" s="43" t="str">
        <f t="shared" si="7"/>
        <v>0969174259</v>
      </c>
      <c r="S65" s="45" t="e">
        <f t="shared" si="8"/>
        <v>#VALUE!</v>
      </c>
      <c r="T65" s="43" t="str">
        <f t="shared" si="9"/>
        <v>0969174259</v>
      </c>
      <c r="U65" s="44" t="str">
        <f t="shared" si="10"/>
        <v>0969174259</v>
      </c>
      <c r="V65" s="45">
        <f t="shared" si="11"/>
        <v>1</v>
      </c>
      <c r="W65" s="48">
        <f t="shared" si="12"/>
        <v>1</v>
      </c>
      <c r="X65" s="45">
        <f t="shared" si="13"/>
        <v>1</v>
      </c>
      <c r="Y65" s="46">
        <f t="shared" si="14"/>
        <v>1</v>
      </c>
      <c r="Z65" s="48" t="str">
        <f t="shared" si="15"/>
        <v/>
      </c>
      <c r="AA65" s="46">
        <f t="shared" si="16"/>
        <v>1</v>
      </c>
    </row>
    <row r="66" spans="1:27" ht="60" customHeight="1" x14ac:dyDescent="0.65">
      <c r="A66" s="2">
        <v>64</v>
      </c>
      <c r="B66" s="2" t="s">
        <v>200</v>
      </c>
      <c r="C66" s="2" t="s">
        <v>864</v>
      </c>
      <c r="D66" s="2" t="s">
        <v>201</v>
      </c>
      <c r="E66" s="12" t="s">
        <v>476</v>
      </c>
      <c r="F66" s="15" t="s">
        <v>202</v>
      </c>
      <c r="G66" s="11" t="s">
        <v>906</v>
      </c>
      <c r="H66" s="13" t="s">
        <v>730</v>
      </c>
      <c r="I66" s="2"/>
      <c r="J66" s="42"/>
      <c r="K66" s="43" t="str">
        <f t="shared" si="0"/>
        <v>030954143</v>
      </c>
      <c r="L66" s="52" t="str">
        <f t="shared" si="1"/>
        <v>030954143</v>
      </c>
      <c r="M66" s="45">
        <f t="shared" si="2"/>
        <v>1</v>
      </c>
      <c r="N66" s="45">
        <f t="shared" si="3"/>
        <v>1</v>
      </c>
      <c r="O66" s="45">
        <f t="shared" si="4"/>
        <v>1</v>
      </c>
      <c r="P66" s="46">
        <f t="shared" si="5"/>
        <v>1</v>
      </c>
      <c r="Q66" s="47" t="str">
        <f t="shared" si="6"/>
        <v>0968489780</v>
      </c>
      <c r="R66" s="43" t="str">
        <f t="shared" si="7"/>
        <v>0968489780</v>
      </c>
      <c r="S66" s="45" t="e">
        <f t="shared" si="8"/>
        <v>#VALUE!</v>
      </c>
      <c r="T66" s="43" t="str">
        <f t="shared" si="9"/>
        <v>0968489780</v>
      </c>
      <c r="U66" s="44" t="str">
        <f t="shared" si="10"/>
        <v>0968489780</v>
      </c>
      <c r="V66" s="45">
        <f t="shared" si="11"/>
        <v>1</v>
      </c>
      <c r="W66" s="48">
        <f t="shared" si="12"/>
        <v>1</v>
      </c>
      <c r="X66" s="45">
        <f t="shared" si="13"/>
        <v>1</v>
      </c>
      <c r="Y66" s="46">
        <f t="shared" si="14"/>
        <v>1</v>
      </c>
      <c r="Z66" s="48" t="str">
        <f t="shared" si="15"/>
        <v/>
      </c>
      <c r="AA66" s="46">
        <f t="shared" si="16"/>
        <v>1</v>
      </c>
    </row>
    <row r="67" spans="1:27" ht="60" customHeight="1" x14ac:dyDescent="0.65">
      <c r="A67" s="2">
        <v>65</v>
      </c>
      <c r="B67" s="2" t="s">
        <v>203</v>
      </c>
      <c r="C67" s="2" t="s">
        <v>665</v>
      </c>
      <c r="D67" s="2" t="s">
        <v>204</v>
      </c>
      <c r="E67" s="10" t="s">
        <v>476</v>
      </c>
      <c r="F67" s="14" t="s">
        <v>205</v>
      </c>
      <c r="G67" s="8" t="s">
        <v>907</v>
      </c>
      <c r="H67" s="9" t="s">
        <v>731</v>
      </c>
      <c r="I67" s="2"/>
      <c r="J67" s="42"/>
      <c r="K67" s="43" t="str">
        <f t="shared" si="0"/>
        <v>020893306</v>
      </c>
      <c r="L67" s="52" t="str">
        <f t="shared" si="1"/>
        <v>020893306</v>
      </c>
      <c r="M67" s="45">
        <f t="shared" si="2"/>
        <v>1</v>
      </c>
      <c r="N67" s="45">
        <f t="shared" si="3"/>
        <v>1</v>
      </c>
      <c r="O67" s="45">
        <f t="shared" si="4"/>
        <v>1</v>
      </c>
      <c r="P67" s="46">
        <f t="shared" si="5"/>
        <v>1</v>
      </c>
      <c r="Q67" s="47" t="str">
        <f t="shared" si="6"/>
        <v>0965143948</v>
      </c>
      <c r="R67" s="43" t="str">
        <f t="shared" si="7"/>
        <v>0965143948</v>
      </c>
      <c r="S67" s="45" t="e">
        <f t="shared" si="8"/>
        <v>#VALUE!</v>
      </c>
      <c r="T67" s="43" t="str">
        <f t="shared" si="9"/>
        <v>0965143948</v>
      </c>
      <c r="U67" s="44" t="str">
        <f t="shared" si="10"/>
        <v>0965143948</v>
      </c>
      <c r="V67" s="45">
        <f t="shared" si="11"/>
        <v>1</v>
      </c>
      <c r="W67" s="48">
        <f t="shared" si="12"/>
        <v>1</v>
      </c>
      <c r="X67" s="45">
        <f t="shared" si="13"/>
        <v>1</v>
      </c>
      <c r="Y67" s="46">
        <f t="shared" si="14"/>
        <v>1</v>
      </c>
      <c r="Z67" s="48" t="str">
        <f t="shared" si="15"/>
        <v/>
      </c>
      <c r="AA67" s="46">
        <f t="shared" si="16"/>
        <v>1</v>
      </c>
    </row>
    <row r="68" spans="1:27" ht="60" customHeight="1" x14ac:dyDescent="0.65">
      <c r="A68" s="2">
        <v>66</v>
      </c>
      <c r="B68" s="2" t="s">
        <v>206</v>
      </c>
      <c r="C68" s="2" t="s">
        <v>665</v>
      </c>
      <c r="D68" s="2" t="s">
        <v>207</v>
      </c>
      <c r="E68" s="12" t="s">
        <v>474</v>
      </c>
      <c r="F68" s="16" t="s">
        <v>208</v>
      </c>
      <c r="G68" s="11" t="s">
        <v>908</v>
      </c>
      <c r="H68" s="13" t="s">
        <v>732</v>
      </c>
      <c r="I68" s="2"/>
      <c r="J68" s="42"/>
      <c r="K68" s="43" t="str">
        <f t="shared" ref="K68:K131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020695092</v>
      </c>
      <c r="L68" s="52" t="str">
        <f t="shared" ref="L68:L131" si="18">IF(K68="បរទេស","បរទេស",IF(LEN(K68)=8,"0"&amp;K68,IF(LEN(K68)&gt;9,2,LEFT(K68,9))))</f>
        <v>020695092</v>
      </c>
      <c r="M68" s="45">
        <f t="shared" ref="M68:M131" si="19">IF(L68="បរទេស",1,IF((LEN($L68)-9)=0,1,2))</f>
        <v>1</v>
      </c>
      <c r="N68" s="45">
        <f t="shared" ref="N68:N131" si="20">IF(L68="",2,1)</f>
        <v>1</v>
      </c>
      <c r="O68" s="45">
        <f t="shared" ref="O68:O131" si="21">IF(L68="បរទេស",1,IF(COUNTIF(L:L,$L68)&gt;1,2,1))</f>
        <v>1</v>
      </c>
      <c r="P68" s="46">
        <f t="shared" ref="P68:P131" si="22">MAX(M68:O68)</f>
        <v>1</v>
      </c>
      <c r="Q68" s="47" t="str">
        <f t="shared" ref="Q68:Q131" si="23">H68</f>
        <v>015858795</v>
      </c>
      <c r="R68" s="43" t="str">
        <f t="shared" ref="R68:R131" si="24">SUBSTITUTE(SUBSTITUTE(SUBSTITUTE(SUBSTITUTE(SUBSTITUTE(SUBSTITUTE(SUBSTITUTE(SUBSTITUTE(SUBSTITUTE(SUBSTITUTE(SUBSTITUTE(SUBSTITUTE(SUBSTITUTE(SUBSTITUTE(SUBSTITUTE(SUBSTITUTE(SUBSTITUTE(SUBSTITUTE(SUBSTITUTE(SUBSTITUTE(SUBSTITUTE(SUBSTITUTE(Q68,"១","1"),"២","2"),"៣","3"),"៤","4"),"៥","5"),"៦","6"),"៧","7"),"៨","8"),"៩","9"),"០","0")," ","")," ",""),"​",""),",","/"),"-",""),"(",""),")",""),"+855","0"),"(855)","0"),"O","0"),"o","0"),".","")</f>
        <v>015858795</v>
      </c>
      <c r="S68" s="45" t="e">
        <f t="shared" ref="S68:S131" si="25">LEFT(R68, SEARCH("/",R68,1)-1)</f>
        <v>#VALUE!</v>
      </c>
      <c r="T68" s="43" t="str">
        <f t="shared" ref="T68:T131" si="26">IFERROR(S68,R68)</f>
        <v>015858795</v>
      </c>
      <c r="U68" s="44" t="str">
        <f t="shared" ref="U68:U131" si="27">IF(LEFT(T68,5)="បរទេស","បរទេស",IF(LEFT(T68,3)="855","0"&amp;MID(T68,4,10),IF(LEFT(T68,1)="0",MID(T68,1,10),IF(LEFT(T68,1)&gt;=1,"0"&amp;MID(T68,1,10),T68))))</f>
        <v>015858795</v>
      </c>
      <c r="V68" s="45">
        <f t="shared" ref="V68:V131" si="28">IF(U68="បរទេស",1,IF(OR(LEN(U68)=9,LEN(U68)=10),1,2))</f>
        <v>1</v>
      </c>
      <c r="W68" s="48">
        <f t="shared" ref="W68:W131" si="29">IF(U68="",2,1)</f>
        <v>1</v>
      </c>
      <c r="X68" s="45">
        <f t="shared" ref="X68:X131" si="30">IF(U68="បរទេស",1,IF(COUNTIF(U:U,$U68)&gt;1,2,1))</f>
        <v>1</v>
      </c>
      <c r="Y68" s="46">
        <f t="shared" ref="Y68:Y131" si="31">MAX(V68:X68)</f>
        <v>1</v>
      </c>
      <c r="Z68" s="48" t="str">
        <f t="shared" ref="Z68:Z131" si="32">IF(H68="បរទេស",2,"")</f>
        <v/>
      </c>
      <c r="AA68" s="46">
        <f t="shared" ref="AA68:AA131" si="33">MAX(J68,P68,Y68)</f>
        <v>1</v>
      </c>
    </row>
    <row r="69" spans="1:27" ht="60" customHeight="1" x14ac:dyDescent="0.65">
      <c r="A69" s="2">
        <v>67</v>
      </c>
      <c r="B69" s="2" t="s">
        <v>209</v>
      </c>
      <c r="C69" s="2" t="s">
        <v>665</v>
      </c>
      <c r="D69" s="2" t="s">
        <v>210</v>
      </c>
      <c r="E69" s="10" t="s">
        <v>476</v>
      </c>
      <c r="F69" s="14" t="s">
        <v>211</v>
      </c>
      <c r="G69" s="11" t="s">
        <v>909</v>
      </c>
      <c r="H69" s="9" t="s">
        <v>733</v>
      </c>
      <c r="I69" s="2"/>
      <c r="J69" s="42"/>
      <c r="K69" s="43" t="str">
        <f t="shared" si="17"/>
        <v>021115592</v>
      </c>
      <c r="L69" s="52" t="str">
        <f t="shared" si="18"/>
        <v>021115592</v>
      </c>
      <c r="M69" s="45">
        <f t="shared" si="19"/>
        <v>1</v>
      </c>
      <c r="N69" s="45">
        <f t="shared" si="20"/>
        <v>1</v>
      </c>
      <c r="O69" s="45">
        <f t="shared" si="21"/>
        <v>1</v>
      </c>
      <c r="P69" s="46">
        <f t="shared" si="22"/>
        <v>1</v>
      </c>
      <c r="Q69" s="47" t="str">
        <f t="shared" si="23"/>
        <v>081337891</v>
      </c>
      <c r="R69" s="43" t="str">
        <f t="shared" si="24"/>
        <v>081337891</v>
      </c>
      <c r="S69" s="45" t="e">
        <f t="shared" si="25"/>
        <v>#VALUE!</v>
      </c>
      <c r="T69" s="43" t="str">
        <f t="shared" si="26"/>
        <v>081337891</v>
      </c>
      <c r="U69" s="44" t="str">
        <f t="shared" si="27"/>
        <v>081337891</v>
      </c>
      <c r="V69" s="45">
        <f t="shared" si="28"/>
        <v>1</v>
      </c>
      <c r="W69" s="48">
        <f t="shared" si="29"/>
        <v>1</v>
      </c>
      <c r="X69" s="45">
        <f t="shared" si="30"/>
        <v>1</v>
      </c>
      <c r="Y69" s="46">
        <f t="shared" si="31"/>
        <v>1</v>
      </c>
      <c r="Z69" s="48" t="str">
        <f t="shared" si="32"/>
        <v/>
      </c>
      <c r="AA69" s="46">
        <f t="shared" si="33"/>
        <v>1</v>
      </c>
    </row>
    <row r="70" spans="1:27" ht="60" customHeight="1" x14ac:dyDescent="0.65">
      <c r="A70" s="2">
        <v>68</v>
      </c>
      <c r="B70" s="2" t="s">
        <v>212</v>
      </c>
      <c r="C70" s="2" t="s">
        <v>665</v>
      </c>
      <c r="D70" s="2" t="s">
        <v>213</v>
      </c>
      <c r="E70" s="10" t="s">
        <v>476</v>
      </c>
      <c r="F70" s="14" t="s">
        <v>214</v>
      </c>
      <c r="G70" s="8" t="s">
        <v>910</v>
      </c>
      <c r="H70" s="9" t="s">
        <v>734</v>
      </c>
      <c r="I70" s="2"/>
      <c r="J70" s="42"/>
      <c r="K70" s="43" t="str">
        <f t="shared" si="17"/>
        <v>030527180</v>
      </c>
      <c r="L70" s="52" t="str">
        <f t="shared" si="18"/>
        <v>030527180</v>
      </c>
      <c r="M70" s="45">
        <f t="shared" si="19"/>
        <v>1</v>
      </c>
      <c r="N70" s="45">
        <f t="shared" si="20"/>
        <v>1</v>
      </c>
      <c r="O70" s="45">
        <f t="shared" si="21"/>
        <v>1</v>
      </c>
      <c r="P70" s="46">
        <f t="shared" si="22"/>
        <v>1</v>
      </c>
      <c r="Q70" s="47" t="str">
        <f t="shared" si="23"/>
        <v>081641593</v>
      </c>
      <c r="R70" s="43" t="str">
        <f t="shared" si="24"/>
        <v>081641593</v>
      </c>
      <c r="S70" s="45" t="e">
        <f t="shared" si="25"/>
        <v>#VALUE!</v>
      </c>
      <c r="T70" s="43" t="str">
        <f t="shared" si="26"/>
        <v>081641593</v>
      </c>
      <c r="U70" s="44" t="str">
        <f t="shared" si="27"/>
        <v>081641593</v>
      </c>
      <c r="V70" s="45">
        <f t="shared" si="28"/>
        <v>1</v>
      </c>
      <c r="W70" s="48">
        <f t="shared" si="29"/>
        <v>1</v>
      </c>
      <c r="X70" s="45">
        <f t="shared" si="30"/>
        <v>1</v>
      </c>
      <c r="Y70" s="46">
        <f t="shared" si="31"/>
        <v>1</v>
      </c>
      <c r="Z70" s="48" t="str">
        <f t="shared" si="32"/>
        <v/>
      </c>
      <c r="AA70" s="46">
        <f t="shared" si="33"/>
        <v>1</v>
      </c>
    </row>
    <row r="71" spans="1:27" ht="60" customHeight="1" x14ac:dyDescent="0.65">
      <c r="A71" s="2">
        <v>69</v>
      </c>
      <c r="B71" s="2" t="s">
        <v>215</v>
      </c>
      <c r="C71" s="2" t="s">
        <v>864</v>
      </c>
      <c r="D71" s="2" t="s">
        <v>115</v>
      </c>
      <c r="E71" s="10" t="s">
        <v>476</v>
      </c>
      <c r="F71" s="14" t="s">
        <v>216</v>
      </c>
      <c r="G71" s="8" t="s">
        <v>911</v>
      </c>
      <c r="H71" s="9" t="s">
        <v>735</v>
      </c>
      <c r="I71" s="2"/>
      <c r="J71" s="42"/>
      <c r="K71" s="43" t="str">
        <f t="shared" si="17"/>
        <v>030567791</v>
      </c>
      <c r="L71" s="52" t="str">
        <f t="shared" si="18"/>
        <v>030567791</v>
      </c>
      <c r="M71" s="45">
        <f t="shared" si="19"/>
        <v>1</v>
      </c>
      <c r="N71" s="45">
        <f t="shared" si="20"/>
        <v>1</v>
      </c>
      <c r="O71" s="45">
        <f t="shared" si="21"/>
        <v>1</v>
      </c>
      <c r="P71" s="46">
        <f t="shared" si="22"/>
        <v>1</v>
      </c>
      <c r="Q71" s="47" t="str">
        <f t="shared" si="23"/>
        <v>016864849</v>
      </c>
      <c r="R71" s="43" t="str">
        <f t="shared" si="24"/>
        <v>016864849</v>
      </c>
      <c r="S71" s="45" t="e">
        <f t="shared" si="25"/>
        <v>#VALUE!</v>
      </c>
      <c r="T71" s="43" t="str">
        <f t="shared" si="26"/>
        <v>016864849</v>
      </c>
      <c r="U71" s="44" t="str">
        <f t="shared" si="27"/>
        <v>016864849</v>
      </c>
      <c r="V71" s="45">
        <f t="shared" si="28"/>
        <v>1</v>
      </c>
      <c r="W71" s="48">
        <f t="shared" si="29"/>
        <v>1</v>
      </c>
      <c r="X71" s="45">
        <f t="shared" si="30"/>
        <v>1</v>
      </c>
      <c r="Y71" s="46">
        <f t="shared" si="31"/>
        <v>1</v>
      </c>
      <c r="Z71" s="48" t="str">
        <f t="shared" si="32"/>
        <v/>
      </c>
      <c r="AA71" s="46">
        <f t="shared" si="33"/>
        <v>1</v>
      </c>
    </row>
    <row r="72" spans="1:27" ht="60" customHeight="1" x14ac:dyDescent="0.65">
      <c r="A72" s="2">
        <v>70</v>
      </c>
      <c r="B72" s="2" t="s">
        <v>217</v>
      </c>
      <c r="C72" s="2" t="s">
        <v>665</v>
      </c>
      <c r="D72" s="2" t="s">
        <v>218</v>
      </c>
      <c r="E72" s="12" t="s">
        <v>474</v>
      </c>
      <c r="F72" s="16" t="s">
        <v>219</v>
      </c>
      <c r="G72" s="11" t="s">
        <v>912</v>
      </c>
      <c r="H72" s="13" t="s">
        <v>736</v>
      </c>
      <c r="I72" s="2"/>
      <c r="J72" s="42"/>
      <c r="K72" s="43" t="str">
        <f t="shared" si="17"/>
        <v>030019551</v>
      </c>
      <c r="L72" s="52" t="str">
        <f t="shared" si="18"/>
        <v>030019551</v>
      </c>
      <c r="M72" s="45">
        <f t="shared" si="19"/>
        <v>1</v>
      </c>
      <c r="N72" s="45">
        <f t="shared" si="20"/>
        <v>1</v>
      </c>
      <c r="O72" s="45">
        <f t="shared" si="21"/>
        <v>1</v>
      </c>
      <c r="P72" s="46">
        <f t="shared" si="22"/>
        <v>1</v>
      </c>
      <c r="Q72" s="47" t="str">
        <f t="shared" si="23"/>
        <v>098250592</v>
      </c>
      <c r="R72" s="43" t="str">
        <f t="shared" si="24"/>
        <v>098250592</v>
      </c>
      <c r="S72" s="45" t="e">
        <f t="shared" si="25"/>
        <v>#VALUE!</v>
      </c>
      <c r="T72" s="43" t="str">
        <f t="shared" si="26"/>
        <v>098250592</v>
      </c>
      <c r="U72" s="44" t="str">
        <f t="shared" si="27"/>
        <v>098250592</v>
      </c>
      <c r="V72" s="45">
        <f t="shared" si="28"/>
        <v>1</v>
      </c>
      <c r="W72" s="48">
        <f t="shared" si="29"/>
        <v>1</v>
      </c>
      <c r="X72" s="45">
        <f t="shared" si="30"/>
        <v>1</v>
      </c>
      <c r="Y72" s="46">
        <f t="shared" si="31"/>
        <v>1</v>
      </c>
      <c r="Z72" s="48" t="str">
        <f t="shared" si="32"/>
        <v/>
      </c>
      <c r="AA72" s="46">
        <f t="shared" si="33"/>
        <v>1</v>
      </c>
    </row>
    <row r="73" spans="1:27" ht="60" customHeight="1" x14ac:dyDescent="0.65">
      <c r="A73" s="2">
        <v>71</v>
      </c>
      <c r="B73" s="2" t="s">
        <v>220</v>
      </c>
      <c r="C73" s="2" t="s">
        <v>665</v>
      </c>
      <c r="D73" s="2" t="s">
        <v>221</v>
      </c>
      <c r="E73" s="12" t="s">
        <v>546</v>
      </c>
      <c r="F73" s="16" t="s">
        <v>222</v>
      </c>
      <c r="G73" s="8" t="s">
        <v>913</v>
      </c>
      <c r="H73" s="13" t="s">
        <v>737</v>
      </c>
      <c r="I73" s="2"/>
      <c r="J73" s="42"/>
      <c r="K73" s="43" t="str">
        <f t="shared" si="17"/>
        <v>010165510</v>
      </c>
      <c r="L73" s="52" t="str">
        <f t="shared" si="18"/>
        <v>010165510</v>
      </c>
      <c r="M73" s="45">
        <f t="shared" si="19"/>
        <v>1</v>
      </c>
      <c r="N73" s="45">
        <f t="shared" si="20"/>
        <v>1</v>
      </c>
      <c r="O73" s="45">
        <f t="shared" si="21"/>
        <v>1</v>
      </c>
      <c r="P73" s="46">
        <f t="shared" si="22"/>
        <v>1</v>
      </c>
      <c r="Q73" s="47" t="str">
        <f t="shared" si="23"/>
        <v>070516838</v>
      </c>
      <c r="R73" s="43" t="str">
        <f t="shared" si="24"/>
        <v>070516838</v>
      </c>
      <c r="S73" s="45" t="e">
        <f t="shared" si="25"/>
        <v>#VALUE!</v>
      </c>
      <c r="T73" s="43" t="str">
        <f t="shared" si="26"/>
        <v>070516838</v>
      </c>
      <c r="U73" s="44" t="str">
        <f t="shared" si="27"/>
        <v>070516838</v>
      </c>
      <c r="V73" s="45">
        <f t="shared" si="28"/>
        <v>1</v>
      </c>
      <c r="W73" s="48">
        <f t="shared" si="29"/>
        <v>1</v>
      </c>
      <c r="X73" s="45">
        <f t="shared" si="30"/>
        <v>1</v>
      </c>
      <c r="Y73" s="46">
        <f t="shared" si="31"/>
        <v>1</v>
      </c>
      <c r="Z73" s="48" t="str">
        <f t="shared" si="32"/>
        <v/>
      </c>
      <c r="AA73" s="46">
        <f t="shared" si="33"/>
        <v>1</v>
      </c>
    </row>
    <row r="74" spans="1:27" ht="60" customHeight="1" x14ac:dyDescent="0.65">
      <c r="A74" s="2">
        <v>72</v>
      </c>
      <c r="B74" s="2" t="s">
        <v>223</v>
      </c>
      <c r="C74" s="2" t="s">
        <v>665</v>
      </c>
      <c r="D74" s="2" t="s">
        <v>21</v>
      </c>
      <c r="E74" s="10" t="s">
        <v>476</v>
      </c>
      <c r="F74" s="14" t="s">
        <v>224</v>
      </c>
      <c r="G74" s="11" t="s">
        <v>914</v>
      </c>
      <c r="H74" s="9" t="s">
        <v>738</v>
      </c>
      <c r="I74" s="2"/>
      <c r="J74" s="42"/>
      <c r="K74" s="43" t="str">
        <f t="shared" si="17"/>
        <v>040295353</v>
      </c>
      <c r="L74" s="52" t="str">
        <f t="shared" si="18"/>
        <v>040295353</v>
      </c>
      <c r="M74" s="45">
        <f t="shared" si="19"/>
        <v>1</v>
      </c>
      <c r="N74" s="45">
        <f t="shared" si="20"/>
        <v>1</v>
      </c>
      <c r="O74" s="45">
        <f t="shared" si="21"/>
        <v>1</v>
      </c>
      <c r="P74" s="46">
        <f t="shared" si="22"/>
        <v>1</v>
      </c>
      <c r="Q74" s="47" t="str">
        <f t="shared" si="23"/>
        <v>0969554837</v>
      </c>
      <c r="R74" s="43" t="str">
        <f t="shared" si="24"/>
        <v>0969554837</v>
      </c>
      <c r="S74" s="45" t="e">
        <f t="shared" si="25"/>
        <v>#VALUE!</v>
      </c>
      <c r="T74" s="43" t="str">
        <f t="shared" si="26"/>
        <v>0969554837</v>
      </c>
      <c r="U74" s="44" t="str">
        <f t="shared" si="27"/>
        <v>0969554837</v>
      </c>
      <c r="V74" s="45">
        <f t="shared" si="28"/>
        <v>1</v>
      </c>
      <c r="W74" s="48">
        <f t="shared" si="29"/>
        <v>1</v>
      </c>
      <c r="X74" s="45">
        <f t="shared" si="30"/>
        <v>1</v>
      </c>
      <c r="Y74" s="46">
        <f t="shared" si="31"/>
        <v>1</v>
      </c>
      <c r="Z74" s="48" t="str">
        <f t="shared" si="32"/>
        <v/>
      </c>
      <c r="AA74" s="46">
        <f t="shared" si="33"/>
        <v>1</v>
      </c>
    </row>
    <row r="75" spans="1:27" ht="60" customHeight="1" x14ac:dyDescent="0.65">
      <c r="A75" s="2">
        <v>73</v>
      </c>
      <c r="B75" s="2" t="s">
        <v>225</v>
      </c>
      <c r="C75" s="2" t="s">
        <v>864</v>
      </c>
      <c r="D75" s="2" t="s">
        <v>226</v>
      </c>
      <c r="E75" s="12" t="s">
        <v>476</v>
      </c>
      <c r="F75" s="16" t="s">
        <v>227</v>
      </c>
      <c r="G75" s="11" t="s">
        <v>915</v>
      </c>
      <c r="H75" s="13" t="s">
        <v>739</v>
      </c>
      <c r="I75" s="2"/>
      <c r="J75" s="42"/>
      <c r="K75" s="43" t="str">
        <f t="shared" si="17"/>
        <v>020695017</v>
      </c>
      <c r="L75" s="52" t="str">
        <f t="shared" si="18"/>
        <v>020695017</v>
      </c>
      <c r="M75" s="45">
        <f t="shared" si="19"/>
        <v>1</v>
      </c>
      <c r="N75" s="45">
        <f t="shared" si="20"/>
        <v>1</v>
      </c>
      <c r="O75" s="45">
        <f t="shared" si="21"/>
        <v>1</v>
      </c>
      <c r="P75" s="46">
        <f t="shared" si="22"/>
        <v>1</v>
      </c>
      <c r="Q75" s="47" t="str">
        <f t="shared" si="23"/>
        <v>093946442</v>
      </c>
      <c r="R75" s="43" t="str">
        <f t="shared" si="24"/>
        <v>093946442</v>
      </c>
      <c r="S75" s="45" t="e">
        <f t="shared" si="25"/>
        <v>#VALUE!</v>
      </c>
      <c r="T75" s="43" t="str">
        <f t="shared" si="26"/>
        <v>093946442</v>
      </c>
      <c r="U75" s="44" t="str">
        <f t="shared" si="27"/>
        <v>093946442</v>
      </c>
      <c r="V75" s="45">
        <f t="shared" si="28"/>
        <v>1</v>
      </c>
      <c r="W75" s="48">
        <f t="shared" si="29"/>
        <v>1</v>
      </c>
      <c r="X75" s="45">
        <f t="shared" si="30"/>
        <v>1</v>
      </c>
      <c r="Y75" s="46">
        <f t="shared" si="31"/>
        <v>1</v>
      </c>
      <c r="Z75" s="48" t="str">
        <f t="shared" si="32"/>
        <v/>
      </c>
      <c r="AA75" s="46">
        <f t="shared" si="33"/>
        <v>1</v>
      </c>
    </row>
    <row r="76" spans="1:27" ht="60" customHeight="1" x14ac:dyDescent="0.65">
      <c r="A76" s="2">
        <v>74</v>
      </c>
      <c r="B76" s="2" t="s">
        <v>228</v>
      </c>
      <c r="C76" s="2" t="s">
        <v>665</v>
      </c>
      <c r="D76" s="2" t="s">
        <v>229</v>
      </c>
      <c r="E76" s="10" t="s">
        <v>476</v>
      </c>
      <c r="F76" s="14" t="s">
        <v>230</v>
      </c>
      <c r="G76" s="8" t="s">
        <v>916</v>
      </c>
      <c r="H76" s="9" t="s">
        <v>740</v>
      </c>
      <c r="I76" s="2"/>
      <c r="J76" s="42"/>
      <c r="K76" s="43" t="str">
        <f t="shared" si="17"/>
        <v>050851594</v>
      </c>
      <c r="L76" s="52" t="str">
        <f t="shared" si="18"/>
        <v>050851594</v>
      </c>
      <c r="M76" s="45">
        <f t="shared" si="19"/>
        <v>1</v>
      </c>
      <c r="N76" s="45">
        <f t="shared" si="20"/>
        <v>1</v>
      </c>
      <c r="O76" s="45">
        <f t="shared" si="21"/>
        <v>1</v>
      </c>
      <c r="P76" s="46">
        <f t="shared" si="22"/>
        <v>1</v>
      </c>
      <c r="Q76" s="47" t="str">
        <f t="shared" si="23"/>
        <v>0963682163</v>
      </c>
      <c r="R76" s="43" t="str">
        <f t="shared" si="24"/>
        <v>0963682163</v>
      </c>
      <c r="S76" s="45" t="e">
        <f t="shared" si="25"/>
        <v>#VALUE!</v>
      </c>
      <c r="T76" s="43" t="str">
        <f t="shared" si="26"/>
        <v>0963682163</v>
      </c>
      <c r="U76" s="44" t="str">
        <f t="shared" si="27"/>
        <v>0963682163</v>
      </c>
      <c r="V76" s="45">
        <f t="shared" si="28"/>
        <v>1</v>
      </c>
      <c r="W76" s="48">
        <f t="shared" si="29"/>
        <v>1</v>
      </c>
      <c r="X76" s="45">
        <f t="shared" si="30"/>
        <v>1</v>
      </c>
      <c r="Y76" s="46">
        <f t="shared" si="31"/>
        <v>1</v>
      </c>
      <c r="Z76" s="48" t="str">
        <f t="shared" si="32"/>
        <v/>
      </c>
      <c r="AA76" s="46">
        <f t="shared" si="33"/>
        <v>1</v>
      </c>
    </row>
    <row r="77" spans="1:27" ht="60" customHeight="1" x14ac:dyDescent="0.65">
      <c r="A77" s="2">
        <v>75</v>
      </c>
      <c r="B77" s="2" t="s">
        <v>231</v>
      </c>
      <c r="C77" s="2" t="s">
        <v>864</v>
      </c>
      <c r="D77" s="2" t="s">
        <v>232</v>
      </c>
      <c r="E77" s="10" t="s">
        <v>476</v>
      </c>
      <c r="F77" s="14" t="s">
        <v>233</v>
      </c>
      <c r="G77" s="8" t="s">
        <v>917</v>
      </c>
      <c r="H77" s="9" t="s">
        <v>741</v>
      </c>
      <c r="I77" s="2"/>
      <c r="J77" s="42"/>
      <c r="K77" s="43" t="str">
        <f t="shared" si="17"/>
        <v>030018713</v>
      </c>
      <c r="L77" s="52" t="str">
        <f t="shared" si="18"/>
        <v>030018713</v>
      </c>
      <c r="M77" s="45">
        <f t="shared" si="19"/>
        <v>1</v>
      </c>
      <c r="N77" s="45">
        <f t="shared" si="20"/>
        <v>1</v>
      </c>
      <c r="O77" s="45">
        <f t="shared" si="21"/>
        <v>1</v>
      </c>
      <c r="P77" s="46">
        <f t="shared" si="22"/>
        <v>1</v>
      </c>
      <c r="Q77" s="47" t="str">
        <f t="shared" si="23"/>
        <v>0965109616</v>
      </c>
      <c r="R77" s="43" t="str">
        <f t="shared" si="24"/>
        <v>0965109616</v>
      </c>
      <c r="S77" s="45" t="e">
        <f t="shared" si="25"/>
        <v>#VALUE!</v>
      </c>
      <c r="T77" s="43" t="str">
        <f t="shared" si="26"/>
        <v>0965109616</v>
      </c>
      <c r="U77" s="44" t="str">
        <f t="shared" si="27"/>
        <v>0965109616</v>
      </c>
      <c r="V77" s="45">
        <f t="shared" si="28"/>
        <v>1</v>
      </c>
      <c r="W77" s="48">
        <f t="shared" si="29"/>
        <v>1</v>
      </c>
      <c r="X77" s="45">
        <f t="shared" si="30"/>
        <v>1</v>
      </c>
      <c r="Y77" s="46">
        <f t="shared" si="31"/>
        <v>1</v>
      </c>
      <c r="Z77" s="48" t="str">
        <f t="shared" si="32"/>
        <v/>
      </c>
      <c r="AA77" s="46">
        <f t="shared" si="33"/>
        <v>1</v>
      </c>
    </row>
    <row r="78" spans="1:27" ht="60" customHeight="1" x14ac:dyDescent="0.65">
      <c r="A78" s="2">
        <v>76</v>
      </c>
      <c r="B78" s="2" t="s">
        <v>234</v>
      </c>
      <c r="C78" s="2" t="s">
        <v>864</v>
      </c>
      <c r="D78" s="2" t="s">
        <v>235</v>
      </c>
      <c r="E78" s="10" t="s">
        <v>476</v>
      </c>
      <c r="F78" s="14" t="s">
        <v>236</v>
      </c>
      <c r="G78" s="8" t="s">
        <v>918</v>
      </c>
      <c r="H78" s="9" t="s">
        <v>742</v>
      </c>
      <c r="I78" s="2"/>
      <c r="J78" s="42"/>
      <c r="K78" s="43" t="str">
        <f t="shared" si="17"/>
        <v>020768741</v>
      </c>
      <c r="L78" s="52" t="str">
        <f t="shared" si="18"/>
        <v>020768741</v>
      </c>
      <c r="M78" s="45">
        <f t="shared" si="19"/>
        <v>1</v>
      </c>
      <c r="N78" s="45">
        <f t="shared" si="20"/>
        <v>1</v>
      </c>
      <c r="O78" s="45">
        <f t="shared" si="21"/>
        <v>1</v>
      </c>
      <c r="P78" s="46">
        <f t="shared" si="22"/>
        <v>1</v>
      </c>
      <c r="Q78" s="47" t="str">
        <f t="shared" si="23"/>
        <v>015486060</v>
      </c>
      <c r="R78" s="43" t="str">
        <f t="shared" si="24"/>
        <v>015486060</v>
      </c>
      <c r="S78" s="45" t="e">
        <f t="shared" si="25"/>
        <v>#VALUE!</v>
      </c>
      <c r="T78" s="43" t="str">
        <f t="shared" si="26"/>
        <v>015486060</v>
      </c>
      <c r="U78" s="44" t="str">
        <f t="shared" si="27"/>
        <v>015486060</v>
      </c>
      <c r="V78" s="45">
        <f t="shared" si="28"/>
        <v>1</v>
      </c>
      <c r="W78" s="48">
        <f t="shared" si="29"/>
        <v>1</v>
      </c>
      <c r="X78" s="45">
        <f t="shared" si="30"/>
        <v>1</v>
      </c>
      <c r="Y78" s="46">
        <f t="shared" si="31"/>
        <v>1</v>
      </c>
      <c r="Z78" s="48" t="str">
        <f t="shared" si="32"/>
        <v/>
      </c>
      <c r="AA78" s="46">
        <f t="shared" si="33"/>
        <v>1</v>
      </c>
    </row>
    <row r="79" spans="1:27" ht="60" customHeight="1" x14ac:dyDescent="0.65">
      <c r="A79" s="2">
        <v>77</v>
      </c>
      <c r="B79" s="2" t="s">
        <v>237</v>
      </c>
      <c r="C79" s="2" t="s">
        <v>864</v>
      </c>
      <c r="D79" s="2" t="s">
        <v>238</v>
      </c>
      <c r="E79" s="10" t="s">
        <v>476</v>
      </c>
      <c r="F79" s="14" t="s">
        <v>239</v>
      </c>
      <c r="G79" s="8" t="s">
        <v>919</v>
      </c>
      <c r="H79" s="9" t="s">
        <v>743</v>
      </c>
      <c r="I79" s="2"/>
      <c r="J79" s="42"/>
      <c r="K79" s="43" t="str">
        <f t="shared" si="17"/>
        <v>020945746</v>
      </c>
      <c r="L79" s="52" t="str">
        <f t="shared" si="18"/>
        <v>020945746</v>
      </c>
      <c r="M79" s="45">
        <f t="shared" si="19"/>
        <v>1</v>
      </c>
      <c r="N79" s="45">
        <f t="shared" si="20"/>
        <v>1</v>
      </c>
      <c r="O79" s="45">
        <f t="shared" si="21"/>
        <v>1</v>
      </c>
      <c r="P79" s="46">
        <f t="shared" si="22"/>
        <v>1</v>
      </c>
      <c r="Q79" s="47" t="str">
        <f t="shared" si="23"/>
        <v>070307539</v>
      </c>
      <c r="R79" s="43" t="str">
        <f t="shared" si="24"/>
        <v>070307539</v>
      </c>
      <c r="S79" s="45" t="e">
        <f t="shared" si="25"/>
        <v>#VALUE!</v>
      </c>
      <c r="T79" s="43" t="str">
        <f t="shared" si="26"/>
        <v>070307539</v>
      </c>
      <c r="U79" s="44" t="str">
        <f t="shared" si="27"/>
        <v>070307539</v>
      </c>
      <c r="V79" s="45">
        <f t="shared" si="28"/>
        <v>1</v>
      </c>
      <c r="W79" s="48">
        <f t="shared" si="29"/>
        <v>1</v>
      </c>
      <c r="X79" s="45">
        <f t="shared" si="30"/>
        <v>1</v>
      </c>
      <c r="Y79" s="46">
        <f t="shared" si="31"/>
        <v>1</v>
      </c>
      <c r="Z79" s="48" t="str">
        <f t="shared" si="32"/>
        <v/>
      </c>
      <c r="AA79" s="46">
        <f t="shared" si="33"/>
        <v>1</v>
      </c>
    </row>
    <row r="80" spans="1:27" ht="60" customHeight="1" x14ac:dyDescent="0.65">
      <c r="A80" s="2">
        <v>78</v>
      </c>
      <c r="B80" s="2" t="s">
        <v>240</v>
      </c>
      <c r="C80" s="2" t="s">
        <v>864</v>
      </c>
      <c r="D80" s="2" t="s">
        <v>241</v>
      </c>
      <c r="E80" s="10" t="s">
        <v>561</v>
      </c>
      <c r="F80" s="14" t="s">
        <v>242</v>
      </c>
      <c r="G80" s="11" t="s">
        <v>920</v>
      </c>
      <c r="H80" s="17" t="s">
        <v>744</v>
      </c>
      <c r="I80" s="2"/>
      <c r="J80" s="42"/>
      <c r="K80" s="43" t="str">
        <f t="shared" si="17"/>
        <v>050461492</v>
      </c>
      <c r="L80" s="52" t="str">
        <f t="shared" si="18"/>
        <v>050461492</v>
      </c>
      <c r="M80" s="45">
        <f t="shared" si="19"/>
        <v>1</v>
      </c>
      <c r="N80" s="45">
        <f t="shared" si="20"/>
        <v>1</v>
      </c>
      <c r="O80" s="45">
        <f t="shared" si="21"/>
        <v>1</v>
      </c>
      <c r="P80" s="46">
        <f t="shared" si="22"/>
        <v>1</v>
      </c>
      <c r="Q80" s="47" t="str">
        <f t="shared" si="23"/>
        <v>0966192632</v>
      </c>
      <c r="R80" s="43" t="str">
        <f t="shared" si="24"/>
        <v>0966192632</v>
      </c>
      <c r="S80" s="45" t="e">
        <f t="shared" si="25"/>
        <v>#VALUE!</v>
      </c>
      <c r="T80" s="43" t="str">
        <f t="shared" si="26"/>
        <v>0966192632</v>
      </c>
      <c r="U80" s="44" t="str">
        <f t="shared" si="27"/>
        <v>0966192632</v>
      </c>
      <c r="V80" s="45">
        <f t="shared" si="28"/>
        <v>1</v>
      </c>
      <c r="W80" s="48">
        <f t="shared" si="29"/>
        <v>1</v>
      </c>
      <c r="X80" s="45">
        <f t="shared" si="30"/>
        <v>1</v>
      </c>
      <c r="Y80" s="46">
        <f t="shared" si="31"/>
        <v>1</v>
      </c>
      <c r="Z80" s="48" t="str">
        <f t="shared" si="32"/>
        <v/>
      </c>
      <c r="AA80" s="46">
        <f t="shared" si="33"/>
        <v>1</v>
      </c>
    </row>
    <row r="81" spans="1:27" ht="60" customHeight="1" x14ac:dyDescent="0.65">
      <c r="A81" s="2">
        <v>79</v>
      </c>
      <c r="B81" s="2" t="s">
        <v>243</v>
      </c>
      <c r="C81" s="2" t="s">
        <v>665</v>
      </c>
      <c r="D81" s="2" t="s">
        <v>244</v>
      </c>
      <c r="E81" s="12" t="s">
        <v>474</v>
      </c>
      <c r="F81" s="16" t="s">
        <v>245</v>
      </c>
      <c r="G81" s="11" t="s">
        <v>921</v>
      </c>
      <c r="H81" s="13" t="s">
        <v>745</v>
      </c>
      <c r="I81" s="2"/>
      <c r="J81" s="42"/>
      <c r="K81" s="43" t="str">
        <f t="shared" si="17"/>
        <v>020490818</v>
      </c>
      <c r="L81" s="52" t="str">
        <f t="shared" si="18"/>
        <v>020490818</v>
      </c>
      <c r="M81" s="45">
        <f t="shared" si="19"/>
        <v>1</v>
      </c>
      <c r="N81" s="45">
        <f t="shared" si="20"/>
        <v>1</v>
      </c>
      <c r="O81" s="45">
        <f t="shared" si="21"/>
        <v>1</v>
      </c>
      <c r="P81" s="46">
        <f t="shared" si="22"/>
        <v>1</v>
      </c>
      <c r="Q81" s="47" t="str">
        <f t="shared" si="23"/>
        <v>015777085</v>
      </c>
      <c r="R81" s="43" t="str">
        <f t="shared" si="24"/>
        <v>015777085</v>
      </c>
      <c r="S81" s="45" t="e">
        <f t="shared" si="25"/>
        <v>#VALUE!</v>
      </c>
      <c r="T81" s="43" t="str">
        <f t="shared" si="26"/>
        <v>015777085</v>
      </c>
      <c r="U81" s="44" t="str">
        <f t="shared" si="27"/>
        <v>015777085</v>
      </c>
      <c r="V81" s="45">
        <f t="shared" si="28"/>
        <v>1</v>
      </c>
      <c r="W81" s="48">
        <f t="shared" si="29"/>
        <v>1</v>
      </c>
      <c r="X81" s="45">
        <f t="shared" si="30"/>
        <v>1</v>
      </c>
      <c r="Y81" s="46">
        <f t="shared" si="31"/>
        <v>1</v>
      </c>
      <c r="Z81" s="48" t="str">
        <f t="shared" si="32"/>
        <v/>
      </c>
      <c r="AA81" s="46">
        <f t="shared" si="33"/>
        <v>1</v>
      </c>
    </row>
    <row r="82" spans="1:27" ht="60" customHeight="1" x14ac:dyDescent="0.65">
      <c r="A82" s="2">
        <v>80</v>
      </c>
      <c r="B82" s="2" t="s">
        <v>246</v>
      </c>
      <c r="C82" s="2" t="s">
        <v>864</v>
      </c>
      <c r="D82" s="2" t="s">
        <v>247</v>
      </c>
      <c r="E82" s="12" t="s">
        <v>476</v>
      </c>
      <c r="F82" s="16" t="s">
        <v>248</v>
      </c>
      <c r="G82" s="11" t="s">
        <v>922</v>
      </c>
      <c r="H82" s="13" t="s">
        <v>746</v>
      </c>
      <c r="I82" s="2"/>
      <c r="J82" s="42"/>
      <c r="K82" s="43" t="str">
        <f t="shared" si="17"/>
        <v>020877122</v>
      </c>
      <c r="L82" s="52" t="str">
        <f t="shared" si="18"/>
        <v>020877122</v>
      </c>
      <c r="M82" s="45">
        <f t="shared" si="19"/>
        <v>1</v>
      </c>
      <c r="N82" s="45">
        <f t="shared" si="20"/>
        <v>1</v>
      </c>
      <c r="O82" s="45">
        <f t="shared" si="21"/>
        <v>1</v>
      </c>
      <c r="P82" s="46">
        <f t="shared" si="22"/>
        <v>1</v>
      </c>
      <c r="Q82" s="47" t="str">
        <f t="shared" si="23"/>
        <v>010805731</v>
      </c>
      <c r="R82" s="43" t="str">
        <f t="shared" si="24"/>
        <v>010805731</v>
      </c>
      <c r="S82" s="45" t="e">
        <f t="shared" si="25"/>
        <v>#VALUE!</v>
      </c>
      <c r="T82" s="43" t="str">
        <f t="shared" si="26"/>
        <v>010805731</v>
      </c>
      <c r="U82" s="44" t="str">
        <f t="shared" si="27"/>
        <v>010805731</v>
      </c>
      <c r="V82" s="45">
        <f t="shared" si="28"/>
        <v>1</v>
      </c>
      <c r="W82" s="48">
        <f t="shared" si="29"/>
        <v>1</v>
      </c>
      <c r="X82" s="45">
        <f t="shared" si="30"/>
        <v>1</v>
      </c>
      <c r="Y82" s="46">
        <f t="shared" si="31"/>
        <v>1</v>
      </c>
      <c r="Z82" s="48" t="str">
        <f t="shared" si="32"/>
        <v/>
      </c>
      <c r="AA82" s="46">
        <f t="shared" si="33"/>
        <v>1</v>
      </c>
    </row>
    <row r="83" spans="1:27" ht="60" customHeight="1" x14ac:dyDescent="0.65">
      <c r="A83" s="2">
        <v>81</v>
      </c>
      <c r="B83" s="2" t="s">
        <v>249</v>
      </c>
      <c r="C83" s="2" t="s">
        <v>665</v>
      </c>
      <c r="D83" s="2" t="s">
        <v>250</v>
      </c>
      <c r="E83" s="12" t="s">
        <v>476</v>
      </c>
      <c r="F83" s="15" t="s">
        <v>251</v>
      </c>
      <c r="G83" s="11" t="s">
        <v>923</v>
      </c>
      <c r="H83" s="13" t="s">
        <v>747</v>
      </c>
      <c r="I83" s="2"/>
      <c r="J83" s="42"/>
      <c r="K83" s="43" t="str">
        <f t="shared" si="17"/>
        <v>030921171</v>
      </c>
      <c r="L83" s="52" t="str">
        <f t="shared" si="18"/>
        <v>030921171</v>
      </c>
      <c r="M83" s="45">
        <f t="shared" si="19"/>
        <v>1</v>
      </c>
      <c r="N83" s="45">
        <f t="shared" si="20"/>
        <v>1</v>
      </c>
      <c r="O83" s="45">
        <f t="shared" si="21"/>
        <v>1</v>
      </c>
      <c r="P83" s="46">
        <f t="shared" si="22"/>
        <v>1</v>
      </c>
      <c r="Q83" s="47" t="str">
        <f t="shared" si="23"/>
        <v>015976345</v>
      </c>
      <c r="R83" s="43" t="str">
        <f t="shared" si="24"/>
        <v>015976345</v>
      </c>
      <c r="S83" s="45" t="e">
        <f t="shared" si="25"/>
        <v>#VALUE!</v>
      </c>
      <c r="T83" s="43" t="str">
        <f t="shared" si="26"/>
        <v>015976345</v>
      </c>
      <c r="U83" s="44" t="str">
        <f t="shared" si="27"/>
        <v>015976345</v>
      </c>
      <c r="V83" s="45">
        <f t="shared" si="28"/>
        <v>1</v>
      </c>
      <c r="W83" s="48">
        <f t="shared" si="29"/>
        <v>1</v>
      </c>
      <c r="X83" s="45">
        <f t="shared" si="30"/>
        <v>1</v>
      </c>
      <c r="Y83" s="46">
        <f t="shared" si="31"/>
        <v>1</v>
      </c>
      <c r="Z83" s="48" t="str">
        <f t="shared" si="32"/>
        <v/>
      </c>
      <c r="AA83" s="46">
        <f t="shared" si="33"/>
        <v>1</v>
      </c>
    </row>
    <row r="84" spans="1:27" ht="60" customHeight="1" x14ac:dyDescent="0.65">
      <c r="A84" s="2">
        <v>82</v>
      </c>
      <c r="B84" s="2" t="s">
        <v>252</v>
      </c>
      <c r="C84" s="2" t="s">
        <v>864</v>
      </c>
      <c r="D84" s="2" t="s">
        <v>253</v>
      </c>
      <c r="E84" s="12" t="s">
        <v>476</v>
      </c>
      <c r="F84" s="16" t="s">
        <v>254</v>
      </c>
      <c r="G84" s="11" t="s">
        <v>924</v>
      </c>
      <c r="H84" s="13" t="s">
        <v>748</v>
      </c>
      <c r="I84" s="2"/>
      <c r="J84" s="42"/>
      <c r="K84" s="43" t="str">
        <f t="shared" si="17"/>
        <v>020073608</v>
      </c>
      <c r="L84" s="52" t="str">
        <f t="shared" si="18"/>
        <v>020073608</v>
      </c>
      <c r="M84" s="45">
        <f t="shared" si="19"/>
        <v>1</v>
      </c>
      <c r="N84" s="45">
        <f t="shared" si="20"/>
        <v>1</v>
      </c>
      <c r="O84" s="45">
        <f t="shared" si="21"/>
        <v>1</v>
      </c>
      <c r="P84" s="46">
        <f t="shared" si="22"/>
        <v>1</v>
      </c>
      <c r="Q84" s="47" t="str">
        <f t="shared" si="23"/>
        <v>0965245559</v>
      </c>
      <c r="R84" s="43" t="str">
        <f t="shared" si="24"/>
        <v>0965245559</v>
      </c>
      <c r="S84" s="45" t="e">
        <f t="shared" si="25"/>
        <v>#VALUE!</v>
      </c>
      <c r="T84" s="43" t="str">
        <f t="shared" si="26"/>
        <v>0965245559</v>
      </c>
      <c r="U84" s="44" t="str">
        <f t="shared" si="27"/>
        <v>0965245559</v>
      </c>
      <c r="V84" s="45">
        <f t="shared" si="28"/>
        <v>1</v>
      </c>
      <c r="W84" s="48">
        <f t="shared" si="29"/>
        <v>1</v>
      </c>
      <c r="X84" s="45">
        <f t="shared" si="30"/>
        <v>1</v>
      </c>
      <c r="Y84" s="46">
        <f t="shared" si="31"/>
        <v>1</v>
      </c>
      <c r="Z84" s="48" t="str">
        <f t="shared" si="32"/>
        <v/>
      </c>
      <c r="AA84" s="46">
        <f t="shared" si="33"/>
        <v>1</v>
      </c>
    </row>
    <row r="85" spans="1:27" ht="60" customHeight="1" x14ac:dyDescent="0.65">
      <c r="A85" s="2">
        <v>83</v>
      </c>
      <c r="B85" s="2" t="s">
        <v>255</v>
      </c>
      <c r="C85" s="2" t="s">
        <v>864</v>
      </c>
      <c r="D85" s="2" t="s">
        <v>256</v>
      </c>
      <c r="E85" s="10" t="s">
        <v>499</v>
      </c>
      <c r="F85" s="14" t="s">
        <v>257</v>
      </c>
      <c r="G85" s="11" t="s">
        <v>925</v>
      </c>
      <c r="H85" s="9" t="s">
        <v>749</v>
      </c>
      <c r="I85" s="2"/>
      <c r="J85" s="42"/>
      <c r="K85" s="43" t="str">
        <f t="shared" si="17"/>
        <v>010113883</v>
      </c>
      <c r="L85" s="52" t="str">
        <f t="shared" si="18"/>
        <v>010113883</v>
      </c>
      <c r="M85" s="45">
        <f t="shared" si="19"/>
        <v>1</v>
      </c>
      <c r="N85" s="45">
        <f t="shared" si="20"/>
        <v>1</v>
      </c>
      <c r="O85" s="45">
        <f t="shared" si="21"/>
        <v>1</v>
      </c>
      <c r="P85" s="46">
        <f t="shared" si="22"/>
        <v>1</v>
      </c>
      <c r="Q85" s="47" t="str">
        <f t="shared" si="23"/>
        <v>081810379</v>
      </c>
      <c r="R85" s="43" t="str">
        <f t="shared" si="24"/>
        <v>081810379</v>
      </c>
      <c r="S85" s="45" t="e">
        <f t="shared" si="25"/>
        <v>#VALUE!</v>
      </c>
      <c r="T85" s="43" t="str">
        <f t="shared" si="26"/>
        <v>081810379</v>
      </c>
      <c r="U85" s="44" t="str">
        <f t="shared" si="27"/>
        <v>081810379</v>
      </c>
      <c r="V85" s="45">
        <f t="shared" si="28"/>
        <v>1</v>
      </c>
      <c r="W85" s="48">
        <f t="shared" si="29"/>
        <v>1</v>
      </c>
      <c r="X85" s="45">
        <f t="shared" si="30"/>
        <v>1</v>
      </c>
      <c r="Y85" s="46">
        <f t="shared" si="31"/>
        <v>1</v>
      </c>
      <c r="Z85" s="48" t="str">
        <f t="shared" si="32"/>
        <v/>
      </c>
      <c r="AA85" s="46">
        <f t="shared" si="33"/>
        <v>1</v>
      </c>
    </row>
    <row r="86" spans="1:27" ht="60" customHeight="1" x14ac:dyDescent="0.65">
      <c r="A86" s="2">
        <v>84</v>
      </c>
      <c r="B86" s="2" t="s">
        <v>258</v>
      </c>
      <c r="C86" s="2" t="s">
        <v>864</v>
      </c>
      <c r="D86" s="2" t="s">
        <v>259</v>
      </c>
      <c r="E86" s="10" t="s">
        <v>476</v>
      </c>
      <c r="F86" s="14" t="s">
        <v>260</v>
      </c>
      <c r="G86" s="8" t="s">
        <v>845</v>
      </c>
      <c r="H86" s="9" t="s">
        <v>750</v>
      </c>
      <c r="I86" s="2"/>
      <c r="J86" s="42"/>
      <c r="K86" s="43" t="str">
        <f t="shared" si="17"/>
        <v>100606954</v>
      </c>
      <c r="L86" s="52" t="str">
        <f t="shared" si="18"/>
        <v>100606954</v>
      </c>
      <c r="M86" s="45">
        <f t="shared" si="19"/>
        <v>1</v>
      </c>
      <c r="N86" s="45">
        <f t="shared" si="20"/>
        <v>1</v>
      </c>
      <c r="O86" s="45">
        <f t="shared" si="21"/>
        <v>1</v>
      </c>
      <c r="P86" s="46">
        <f t="shared" si="22"/>
        <v>1</v>
      </c>
      <c r="Q86" s="47" t="str">
        <f t="shared" si="23"/>
        <v>081739936</v>
      </c>
      <c r="R86" s="43" t="str">
        <f t="shared" si="24"/>
        <v>081739936</v>
      </c>
      <c r="S86" s="45" t="e">
        <f t="shared" si="25"/>
        <v>#VALUE!</v>
      </c>
      <c r="T86" s="43" t="str">
        <f t="shared" si="26"/>
        <v>081739936</v>
      </c>
      <c r="U86" s="44" t="str">
        <f t="shared" si="27"/>
        <v>081739936</v>
      </c>
      <c r="V86" s="45">
        <f t="shared" si="28"/>
        <v>1</v>
      </c>
      <c r="W86" s="48">
        <f t="shared" si="29"/>
        <v>1</v>
      </c>
      <c r="X86" s="45">
        <f t="shared" si="30"/>
        <v>1</v>
      </c>
      <c r="Y86" s="46">
        <f t="shared" si="31"/>
        <v>1</v>
      </c>
      <c r="Z86" s="48" t="str">
        <f t="shared" si="32"/>
        <v/>
      </c>
      <c r="AA86" s="46">
        <f t="shared" si="33"/>
        <v>1</v>
      </c>
    </row>
    <row r="87" spans="1:27" ht="60" customHeight="1" x14ac:dyDescent="0.65">
      <c r="A87" s="2">
        <v>85</v>
      </c>
      <c r="B87" s="2" t="s">
        <v>261</v>
      </c>
      <c r="C87" s="2" t="s">
        <v>864</v>
      </c>
      <c r="D87" s="2" t="s">
        <v>262</v>
      </c>
      <c r="E87" s="10" t="s">
        <v>476</v>
      </c>
      <c r="F87" s="14" t="s">
        <v>263</v>
      </c>
      <c r="G87" s="8" t="s">
        <v>926</v>
      </c>
      <c r="H87" s="9" t="s">
        <v>751</v>
      </c>
      <c r="I87" s="2"/>
      <c r="J87" s="42"/>
      <c r="K87" s="43" t="str">
        <f t="shared" si="17"/>
        <v>020101929</v>
      </c>
      <c r="L87" s="52" t="str">
        <f t="shared" si="18"/>
        <v>020101929</v>
      </c>
      <c r="M87" s="45">
        <f t="shared" si="19"/>
        <v>1</v>
      </c>
      <c r="N87" s="45">
        <f t="shared" si="20"/>
        <v>1</v>
      </c>
      <c r="O87" s="45">
        <f t="shared" si="21"/>
        <v>1</v>
      </c>
      <c r="P87" s="46">
        <f t="shared" si="22"/>
        <v>1</v>
      </c>
      <c r="Q87" s="47" t="str">
        <f t="shared" si="23"/>
        <v>087430533</v>
      </c>
      <c r="R87" s="43" t="str">
        <f t="shared" si="24"/>
        <v>087430533</v>
      </c>
      <c r="S87" s="45" t="e">
        <f t="shared" si="25"/>
        <v>#VALUE!</v>
      </c>
      <c r="T87" s="43" t="str">
        <f t="shared" si="26"/>
        <v>087430533</v>
      </c>
      <c r="U87" s="44" t="str">
        <f t="shared" si="27"/>
        <v>087430533</v>
      </c>
      <c r="V87" s="45">
        <f t="shared" si="28"/>
        <v>1</v>
      </c>
      <c r="W87" s="48">
        <f t="shared" si="29"/>
        <v>1</v>
      </c>
      <c r="X87" s="45">
        <f t="shared" si="30"/>
        <v>1</v>
      </c>
      <c r="Y87" s="46">
        <f t="shared" si="31"/>
        <v>1</v>
      </c>
      <c r="Z87" s="48" t="str">
        <f t="shared" si="32"/>
        <v/>
      </c>
      <c r="AA87" s="46">
        <f t="shared" si="33"/>
        <v>1</v>
      </c>
    </row>
    <row r="88" spans="1:27" ht="60" customHeight="1" x14ac:dyDescent="0.65">
      <c r="A88" s="2">
        <v>86</v>
      </c>
      <c r="B88" s="2" t="s">
        <v>264</v>
      </c>
      <c r="C88" s="2" t="s">
        <v>665</v>
      </c>
      <c r="D88" s="2" t="s">
        <v>265</v>
      </c>
      <c r="E88" s="12" t="s">
        <v>476</v>
      </c>
      <c r="F88" s="15" t="s">
        <v>266</v>
      </c>
      <c r="G88" s="11" t="s">
        <v>927</v>
      </c>
      <c r="H88" s="13" t="s">
        <v>752</v>
      </c>
      <c r="I88" s="2"/>
      <c r="J88" s="42"/>
      <c r="K88" s="43" t="str">
        <f t="shared" si="17"/>
        <v>061139865</v>
      </c>
      <c r="L88" s="52" t="str">
        <f t="shared" si="18"/>
        <v>061139865</v>
      </c>
      <c r="M88" s="45">
        <f t="shared" si="19"/>
        <v>1</v>
      </c>
      <c r="N88" s="45">
        <f t="shared" si="20"/>
        <v>1</v>
      </c>
      <c r="O88" s="45">
        <f t="shared" si="21"/>
        <v>1</v>
      </c>
      <c r="P88" s="46">
        <f t="shared" si="22"/>
        <v>1</v>
      </c>
      <c r="Q88" s="47" t="str">
        <f t="shared" si="23"/>
        <v>0963913183</v>
      </c>
      <c r="R88" s="43" t="str">
        <f t="shared" si="24"/>
        <v>0963913183</v>
      </c>
      <c r="S88" s="45" t="e">
        <f t="shared" si="25"/>
        <v>#VALUE!</v>
      </c>
      <c r="T88" s="43" t="str">
        <f t="shared" si="26"/>
        <v>0963913183</v>
      </c>
      <c r="U88" s="44" t="str">
        <f t="shared" si="27"/>
        <v>0963913183</v>
      </c>
      <c r="V88" s="45">
        <f t="shared" si="28"/>
        <v>1</v>
      </c>
      <c r="W88" s="48">
        <f t="shared" si="29"/>
        <v>1</v>
      </c>
      <c r="X88" s="45">
        <f t="shared" si="30"/>
        <v>1</v>
      </c>
      <c r="Y88" s="46">
        <f t="shared" si="31"/>
        <v>1</v>
      </c>
      <c r="Z88" s="48" t="str">
        <f t="shared" si="32"/>
        <v/>
      </c>
      <c r="AA88" s="46">
        <f t="shared" si="33"/>
        <v>1</v>
      </c>
    </row>
    <row r="89" spans="1:27" ht="60" customHeight="1" x14ac:dyDescent="0.65">
      <c r="A89" s="2">
        <v>87</v>
      </c>
      <c r="B89" s="2" t="s">
        <v>267</v>
      </c>
      <c r="C89" s="2" t="s">
        <v>864</v>
      </c>
      <c r="D89" s="2" t="s">
        <v>268</v>
      </c>
      <c r="E89" s="12" t="s">
        <v>476</v>
      </c>
      <c r="F89" s="16" t="s">
        <v>269</v>
      </c>
      <c r="G89" s="11" t="s">
        <v>928</v>
      </c>
      <c r="H89" s="13" t="s">
        <v>753</v>
      </c>
      <c r="I89" s="2"/>
      <c r="J89" s="42"/>
      <c r="K89" s="43" t="str">
        <f t="shared" si="17"/>
        <v>020785078</v>
      </c>
      <c r="L89" s="52" t="str">
        <f t="shared" si="18"/>
        <v>020785078</v>
      </c>
      <c r="M89" s="45">
        <f t="shared" si="19"/>
        <v>1</v>
      </c>
      <c r="N89" s="45">
        <f t="shared" si="20"/>
        <v>1</v>
      </c>
      <c r="O89" s="45">
        <f t="shared" si="21"/>
        <v>1</v>
      </c>
      <c r="P89" s="46">
        <f t="shared" si="22"/>
        <v>1</v>
      </c>
      <c r="Q89" s="47" t="str">
        <f t="shared" si="23"/>
        <v>089344718</v>
      </c>
      <c r="R89" s="43" t="str">
        <f t="shared" si="24"/>
        <v>089344718</v>
      </c>
      <c r="S89" s="45" t="e">
        <f t="shared" si="25"/>
        <v>#VALUE!</v>
      </c>
      <c r="T89" s="43" t="str">
        <f t="shared" si="26"/>
        <v>089344718</v>
      </c>
      <c r="U89" s="44" t="str">
        <f t="shared" si="27"/>
        <v>089344718</v>
      </c>
      <c r="V89" s="45">
        <f t="shared" si="28"/>
        <v>1</v>
      </c>
      <c r="W89" s="48">
        <f t="shared" si="29"/>
        <v>1</v>
      </c>
      <c r="X89" s="45">
        <f t="shared" si="30"/>
        <v>1</v>
      </c>
      <c r="Y89" s="46">
        <f t="shared" si="31"/>
        <v>1</v>
      </c>
      <c r="Z89" s="48" t="str">
        <f t="shared" si="32"/>
        <v/>
      </c>
      <c r="AA89" s="46">
        <f t="shared" si="33"/>
        <v>1</v>
      </c>
    </row>
    <row r="90" spans="1:27" ht="60" customHeight="1" x14ac:dyDescent="0.65">
      <c r="A90" s="2">
        <v>88</v>
      </c>
      <c r="B90" s="2" t="s">
        <v>270</v>
      </c>
      <c r="C90" s="2" t="s">
        <v>864</v>
      </c>
      <c r="D90" s="2" t="s">
        <v>271</v>
      </c>
      <c r="E90" s="10" t="s">
        <v>476</v>
      </c>
      <c r="F90" s="14" t="s">
        <v>272</v>
      </c>
      <c r="G90" s="8" t="s">
        <v>929</v>
      </c>
      <c r="H90" s="9" t="s">
        <v>754</v>
      </c>
      <c r="I90" s="2"/>
      <c r="J90" s="42"/>
      <c r="K90" s="43" t="str">
        <f t="shared" si="17"/>
        <v>020465975</v>
      </c>
      <c r="L90" s="52" t="str">
        <f t="shared" si="18"/>
        <v>020465975</v>
      </c>
      <c r="M90" s="45">
        <f t="shared" si="19"/>
        <v>1</v>
      </c>
      <c r="N90" s="45">
        <f t="shared" si="20"/>
        <v>1</v>
      </c>
      <c r="O90" s="45">
        <f t="shared" si="21"/>
        <v>1</v>
      </c>
      <c r="P90" s="46">
        <f t="shared" si="22"/>
        <v>1</v>
      </c>
      <c r="Q90" s="47" t="str">
        <f t="shared" si="23"/>
        <v>016491052</v>
      </c>
      <c r="R90" s="43" t="str">
        <f t="shared" si="24"/>
        <v>016491052</v>
      </c>
      <c r="S90" s="45" t="e">
        <f t="shared" si="25"/>
        <v>#VALUE!</v>
      </c>
      <c r="T90" s="43" t="str">
        <f t="shared" si="26"/>
        <v>016491052</v>
      </c>
      <c r="U90" s="44" t="str">
        <f t="shared" si="27"/>
        <v>016491052</v>
      </c>
      <c r="V90" s="45">
        <f t="shared" si="28"/>
        <v>1</v>
      </c>
      <c r="W90" s="48">
        <f t="shared" si="29"/>
        <v>1</v>
      </c>
      <c r="X90" s="45">
        <f t="shared" si="30"/>
        <v>1</v>
      </c>
      <c r="Y90" s="46">
        <f t="shared" si="31"/>
        <v>1</v>
      </c>
      <c r="Z90" s="48" t="str">
        <f t="shared" si="32"/>
        <v/>
      </c>
      <c r="AA90" s="46">
        <f t="shared" si="33"/>
        <v>1</v>
      </c>
    </row>
    <row r="91" spans="1:27" ht="60" customHeight="1" x14ac:dyDescent="0.65">
      <c r="A91" s="2">
        <v>89</v>
      </c>
      <c r="B91" s="2" t="s">
        <v>273</v>
      </c>
      <c r="C91" s="2" t="s">
        <v>665</v>
      </c>
      <c r="D91" s="2" t="s">
        <v>274</v>
      </c>
      <c r="E91" s="10" t="s">
        <v>476</v>
      </c>
      <c r="F91" s="14" t="s">
        <v>275</v>
      </c>
      <c r="G91" s="8" t="s">
        <v>930</v>
      </c>
      <c r="H91" s="9" t="s">
        <v>755</v>
      </c>
      <c r="I91" s="2"/>
      <c r="J91" s="42"/>
      <c r="K91" s="43" t="str">
        <f t="shared" si="17"/>
        <v>020490171</v>
      </c>
      <c r="L91" s="52" t="str">
        <f t="shared" si="18"/>
        <v>020490171</v>
      </c>
      <c r="M91" s="45">
        <f t="shared" si="19"/>
        <v>1</v>
      </c>
      <c r="N91" s="45">
        <f t="shared" si="20"/>
        <v>1</v>
      </c>
      <c r="O91" s="45">
        <f t="shared" si="21"/>
        <v>1</v>
      </c>
      <c r="P91" s="46">
        <f t="shared" si="22"/>
        <v>1</v>
      </c>
      <c r="Q91" s="47" t="str">
        <f t="shared" si="23"/>
        <v>0962668412</v>
      </c>
      <c r="R91" s="43" t="str">
        <f t="shared" si="24"/>
        <v>0962668412</v>
      </c>
      <c r="S91" s="45" t="e">
        <f t="shared" si="25"/>
        <v>#VALUE!</v>
      </c>
      <c r="T91" s="43" t="str">
        <f t="shared" si="26"/>
        <v>0962668412</v>
      </c>
      <c r="U91" s="44" t="str">
        <f t="shared" si="27"/>
        <v>0962668412</v>
      </c>
      <c r="V91" s="45">
        <f t="shared" si="28"/>
        <v>1</v>
      </c>
      <c r="W91" s="48">
        <f t="shared" si="29"/>
        <v>1</v>
      </c>
      <c r="X91" s="45">
        <f t="shared" si="30"/>
        <v>1</v>
      </c>
      <c r="Y91" s="46">
        <f t="shared" si="31"/>
        <v>1</v>
      </c>
      <c r="Z91" s="48" t="str">
        <f t="shared" si="32"/>
        <v/>
      </c>
      <c r="AA91" s="46">
        <f t="shared" si="33"/>
        <v>1</v>
      </c>
    </row>
    <row r="92" spans="1:27" ht="60" customHeight="1" x14ac:dyDescent="0.65">
      <c r="A92" s="2">
        <v>90</v>
      </c>
      <c r="B92" s="2" t="s">
        <v>276</v>
      </c>
      <c r="C92" s="2" t="s">
        <v>665</v>
      </c>
      <c r="D92" s="2" t="s">
        <v>277</v>
      </c>
      <c r="E92" s="12" t="s">
        <v>476</v>
      </c>
      <c r="F92" s="16" t="s">
        <v>278</v>
      </c>
      <c r="G92" s="11" t="s">
        <v>931</v>
      </c>
      <c r="H92" s="13" t="s">
        <v>756</v>
      </c>
      <c r="I92" s="2"/>
      <c r="J92" s="42"/>
      <c r="K92" s="43" t="str">
        <f t="shared" si="17"/>
        <v>060772872</v>
      </c>
      <c r="L92" s="52" t="str">
        <f t="shared" si="18"/>
        <v>060772872</v>
      </c>
      <c r="M92" s="45">
        <f t="shared" si="19"/>
        <v>1</v>
      </c>
      <c r="N92" s="45">
        <f t="shared" si="20"/>
        <v>1</v>
      </c>
      <c r="O92" s="45">
        <f t="shared" si="21"/>
        <v>1</v>
      </c>
      <c r="P92" s="46">
        <f t="shared" si="22"/>
        <v>1</v>
      </c>
      <c r="Q92" s="47" t="str">
        <f t="shared" si="23"/>
        <v>0882504786</v>
      </c>
      <c r="R92" s="43" t="str">
        <f t="shared" si="24"/>
        <v>0882504786</v>
      </c>
      <c r="S92" s="45" t="e">
        <f t="shared" si="25"/>
        <v>#VALUE!</v>
      </c>
      <c r="T92" s="43" t="str">
        <f t="shared" si="26"/>
        <v>0882504786</v>
      </c>
      <c r="U92" s="44" t="str">
        <f t="shared" si="27"/>
        <v>0882504786</v>
      </c>
      <c r="V92" s="45">
        <f t="shared" si="28"/>
        <v>1</v>
      </c>
      <c r="W92" s="48">
        <f t="shared" si="29"/>
        <v>1</v>
      </c>
      <c r="X92" s="45">
        <f t="shared" si="30"/>
        <v>1</v>
      </c>
      <c r="Y92" s="46">
        <f t="shared" si="31"/>
        <v>1</v>
      </c>
      <c r="Z92" s="48" t="str">
        <f t="shared" si="32"/>
        <v/>
      </c>
      <c r="AA92" s="46">
        <f t="shared" si="33"/>
        <v>1</v>
      </c>
    </row>
    <row r="93" spans="1:27" ht="60" customHeight="1" x14ac:dyDescent="0.65">
      <c r="A93" s="2">
        <v>91</v>
      </c>
      <c r="B93" s="2" t="s">
        <v>279</v>
      </c>
      <c r="C93" s="2" t="s">
        <v>864</v>
      </c>
      <c r="D93" s="2" t="s">
        <v>280</v>
      </c>
      <c r="E93" s="10" t="s">
        <v>476</v>
      </c>
      <c r="F93" s="14" t="s">
        <v>281</v>
      </c>
      <c r="G93" s="8" t="s">
        <v>846</v>
      </c>
      <c r="H93" s="9" t="s">
        <v>757</v>
      </c>
      <c r="I93" s="2"/>
      <c r="J93" s="42"/>
      <c r="K93" s="43" t="str">
        <f t="shared" si="17"/>
        <v>160034244</v>
      </c>
      <c r="L93" s="52" t="str">
        <f t="shared" si="18"/>
        <v>160034244</v>
      </c>
      <c r="M93" s="45">
        <f t="shared" si="19"/>
        <v>1</v>
      </c>
      <c r="N93" s="45">
        <f t="shared" si="20"/>
        <v>1</v>
      </c>
      <c r="O93" s="45">
        <f t="shared" si="21"/>
        <v>1</v>
      </c>
      <c r="P93" s="46">
        <f t="shared" si="22"/>
        <v>1</v>
      </c>
      <c r="Q93" s="47" t="str">
        <f t="shared" si="23"/>
        <v>015983753</v>
      </c>
      <c r="R93" s="43" t="str">
        <f t="shared" si="24"/>
        <v>015983753</v>
      </c>
      <c r="S93" s="45" t="e">
        <f t="shared" si="25"/>
        <v>#VALUE!</v>
      </c>
      <c r="T93" s="43" t="str">
        <f t="shared" si="26"/>
        <v>015983753</v>
      </c>
      <c r="U93" s="44" t="str">
        <f t="shared" si="27"/>
        <v>015983753</v>
      </c>
      <c r="V93" s="45">
        <f t="shared" si="28"/>
        <v>1</v>
      </c>
      <c r="W93" s="48">
        <f t="shared" si="29"/>
        <v>1</v>
      </c>
      <c r="X93" s="45">
        <f t="shared" si="30"/>
        <v>1</v>
      </c>
      <c r="Y93" s="46">
        <f t="shared" si="31"/>
        <v>1</v>
      </c>
      <c r="Z93" s="48" t="str">
        <f t="shared" si="32"/>
        <v/>
      </c>
      <c r="AA93" s="46">
        <f t="shared" si="33"/>
        <v>1</v>
      </c>
    </row>
    <row r="94" spans="1:27" ht="60" customHeight="1" x14ac:dyDescent="0.65">
      <c r="A94" s="2">
        <v>92</v>
      </c>
      <c r="B94" s="2" t="s">
        <v>282</v>
      </c>
      <c r="C94" s="2" t="s">
        <v>665</v>
      </c>
      <c r="D94" s="2" t="s">
        <v>283</v>
      </c>
      <c r="E94" s="10" t="s">
        <v>476</v>
      </c>
      <c r="F94" s="14" t="s">
        <v>284</v>
      </c>
      <c r="G94" s="11" t="s">
        <v>932</v>
      </c>
      <c r="H94" s="9" t="s">
        <v>758</v>
      </c>
      <c r="I94" s="2"/>
      <c r="J94" s="42"/>
      <c r="K94" s="43" t="str">
        <f t="shared" si="17"/>
        <v>020489962</v>
      </c>
      <c r="L94" s="52" t="str">
        <f t="shared" si="18"/>
        <v>020489962</v>
      </c>
      <c r="M94" s="45">
        <f t="shared" si="19"/>
        <v>1</v>
      </c>
      <c r="N94" s="45">
        <f t="shared" si="20"/>
        <v>1</v>
      </c>
      <c r="O94" s="45">
        <f t="shared" si="21"/>
        <v>1</v>
      </c>
      <c r="P94" s="46">
        <f t="shared" si="22"/>
        <v>1</v>
      </c>
      <c r="Q94" s="47" t="str">
        <f t="shared" si="23"/>
        <v>016257300</v>
      </c>
      <c r="R94" s="43" t="str">
        <f t="shared" si="24"/>
        <v>016257300</v>
      </c>
      <c r="S94" s="45" t="e">
        <f t="shared" si="25"/>
        <v>#VALUE!</v>
      </c>
      <c r="T94" s="43" t="str">
        <f t="shared" si="26"/>
        <v>016257300</v>
      </c>
      <c r="U94" s="44" t="str">
        <f t="shared" si="27"/>
        <v>016257300</v>
      </c>
      <c r="V94" s="45">
        <f t="shared" si="28"/>
        <v>1</v>
      </c>
      <c r="W94" s="48">
        <f t="shared" si="29"/>
        <v>1</v>
      </c>
      <c r="X94" s="45">
        <f t="shared" si="30"/>
        <v>1</v>
      </c>
      <c r="Y94" s="46">
        <f t="shared" si="31"/>
        <v>1</v>
      </c>
      <c r="Z94" s="48" t="str">
        <f t="shared" si="32"/>
        <v/>
      </c>
      <c r="AA94" s="46">
        <f t="shared" si="33"/>
        <v>1</v>
      </c>
    </row>
    <row r="95" spans="1:27" ht="60" customHeight="1" x14ac:dyDescent="0.65">
      <c r="A95" s="2">
        <v>93</v>
      </c>
      <c r="B95" s="2" t="s">
        <v>285</v>
      </c>
      <c r="C95" s="2" t="s">
        <v>665</v>
      </c>
      <c r="D95" s="2" t="s">
        <v>286</v>
      </c>
      <c r="E95" s="10" t="s">
        <v>476</v>
      </c>
      <c r="F95" s="14" t="s">
        <v>287</v>
      </c>
      <c r="G95" s="11" t="s">
        <v>933</v>
      </c>
      <c r="H95" s="9" t="s">
        <v>759</v>
      </c>
      <c r="I95" s="2"/>
      <c r="J95" s="42"/>
      <c r="K95" s="43" t="str">
        <f t="shared" si="17"/>
        <v>020595895</v>
      </c>
      <c r="L95" s="52" t="str">
        <f t="shared" si="18"/>
        <v>020595895</v>
      </c>
      <c r="M95" s="45">
        <f t="shared" si="19"/>
        <v>1</v>
      </c>
      <c r="N95" s="45">
        <f t="shared" si="20"/>
        <v>1</v>
      </c>
      <c r="O95" s="45">
        <f t="shared" si="21"/>
        <v>1</v>
      </c>
      <c r="P95" s="46">
        <f t="shared" si="22"/>
        <v>1</v>
      </c>
      <c r="Q95" s="47" t="str">
        <f t="shared" si="23"/>
        <v>070811285</v>
      </c>
      <c r="R95" s="43" t="str">
        <f t="shared" si="24"/>
        <v>070811285</v>
      </c>
      <c r="S95" s="45" t="e">
        <f t="shared" si="25"/>
        <v>#VALUE!</v>
      </c>
      <c r="T95" s="43" t="str">
        <f t="shared" si="26"/>
        <v>070811285</v>
      </c>
      <c r="U95" s="44" t="str">
        <f t="shared" si="27"/>
        <v>070811285</v>
      </c>
      <c r="V95" s="45">
        <f t="shared" si="28"/>
        <v>1</v>
      </c>
      <c r="W95" s="48">
        <f t="shared" si="29"/>
        <v>1</v>
      </c>
      <c r="X95" s="45">
        <f t="shared" si="30"/>
        <v>1</v>
      </c>
      <c r="Y95" s="46">
        <f t="shared" si="31"/>
        <v>1</v>
      </c>
      <c r="Z95" s="48" t="str">
        <f t="shared" si="32"/>
        <v/>
      </c>
      <c r="AA95" s="46">
        <f t="shared" si="33"/>
        <v>1</v>
      </c>
    </row>
    <row r="96" spans="1:27" ht="60" customHeight="1" x14ac:dyDescent="0.65">
      <c r="A96" s="2">
        <v>94</v>
      </c>
      <c r="B96" s="2" t="s">
        <v>288</v>
      </c>
      <c r="C96" s="2" t="s">
        <v>864</v>
      </c>
      <c r="D96" s="2" t="s">
        <v>289</v>
      </c>
      <c r="E96" s="12" t="s">
        <v>476</v>
      </c>
      <c r="F96" s="16" t="s">
        <v>290</v>
      </c>
      <c r="G96" s="11" t="s">
        <v>934</v>
      </c>
      <c r="H96" s="13" t="s">
        <v>760</v>
      </c>
      <c r="I96" s="2"/>
      <c r="J96" s="42"/>
      <c r="K96" s="43" t="str">
        <f t="shared" si="17"/>
        <v>030536611</v>
      </c>
      <c r="L96" s="52" t="str">
        <f t="shared" si="18"/>
        <v>030536611</v>
      </c>
      <c r="M96" s="45">
        <f t="shared" si="19"/>
        <v>1</v>
      </c>
      <c r="N96" s="45">
        <f t="shared" si="20"/>
        <v>1</v>
      </c>
      <c r="O96" s="45">
        <f t="shared" si="21"/>
        <v>1</v>
      </c>
      <c r="P96" s="46">
        <f t="shared" si="22"/>
        <v>1</v>
      </c>
      <c r="Q96" s="47" t="str">
        <f t="shared" si="23"/>
        <v>015464173</v>
      </c>
      <c r="R96" s="43" t="str">
        <f t="shared" si="24"/>
        <v>015464173</v>
      </c>
      <c r="S96" s="45" t="e">
        <f t="shared" si="25"/>
        <v>#VALUE!</v>
      </c>
      <c r="T96" s="43" t="str">
        <f t="shared" si="26"/>
        <v>015464173</v>
      </c>
      <c r="U96" s="44" t="str">
        <f t="shared" si="27"/>
        <v>015464173</v>
      </c>
      <c r="V96" s="45">
        <f t="shared" si="28"/>
        <v>1</v>
      </c>
      <c r="W96" s="48">
        <f t="shared" si="29"/>
        <v>1</v>
      </c>
      <c r="X96" s="45">
        <f t="shared" si="30"/>
        <v>1</v>
      </c>
      <c r="Y96" s="46">
        <f t="shared" si="31"/>
        <v>1</v>
      </c>
      <c r="Z96" s="48" t="str">
        <f t="shared" si="32"/>
        <v/>
      </c>
      <c r="AA96" s="46">
        <f t="shared" si="33"/>
        <v>1</v>
      </c>
    </row>
    <row r="97" spans="1:27" ht="60" customHeight="1" x14ac:dyDescent="0.65">
      <c r="A97" s="2">
        <v>95</v>
      </c>
      <c r="B97" s="2" t="s">
        <v>291</v>
      </c>
      <c r="C97" s="2" t="s">
        <v>864</v>
      </c>
      <c r="D97" s="2" t="s">
        <v>292</v>
      </c>
      <c r="E97" s="12" t="s">
        <v>476</v>
      </c>
      <c r="F97" s="16" t="s">
        <v>293</v>
      </c>
      <c r="G97" s="11" t="s">
        <v>935</v>
      </c>
      <c r="H97" s="13" t="s">
        <v>761</v>
      </c>
      <c r="I97" s="2"/>
      <c r="J97" s="42"/>
      <c r="K97" s="43" t="str">
        <f t="shared" si="17"/>
        <v>020490022</v>
      </c>
      <c r="L97" s="52" t="str">
        <f t="shared" si="18"/>
        <v>020490022</v>
      </c>
      <c r="M97" s="45">
        <f t="shared" si="19"/>
        <v>1</v>
      </c>
      <c r="N97" s="45">
        <f t="shared" si="20"/>
        <v>1</v>
      </c>
      <c r="O97" s="45">
        <f t="shared" si="21"/>
        <v>1</v>
      </c>
      <c r="P97" s="46">
        <f t="shared" si="22"/>
        <v>1</v>
      </c>
      <c r="Q97" s="47" t="str">
        <f t="shared" si="23"/>
        <v>0968409056</v>
      </c>
      <c r="R97" s="43" t="str">
        <f t="shared" si="24"/>
        <v>0968409056</v>
      </c>
      <c r="S97" s="45" t="e">
        <f t="shared" si="25"/>
        <v>#VALUE!</v>
      </c>
      <c r="T97" s="43" t="str">
        <f t="shared" si="26"/>
        <v>0968409056</v>
      </c>
      <c r="U97" s="44" t="str">
        <f t="shared" si="27"/>
        <v>0968409056</v>
      </c>
      <c r="V97" s="45">
        <f t="shared" si="28"/>
        <v>1</v>
      </c>
      <c r="W97" s="48">
        <f t="shared" si="29"/>
        <v>1</v>
      </c>
      <c r="X97" s="45">
        <f t="shared" si="30"/>
        <v>1</v>
      </c>
      <c r="Y97" s="46">
        <f t="shared" si="31"/>
        <v>1</v>
      </c>
      <c r="Z97" s="48" t="str">
        <f t="shared" si="32"/>
        <v/>
      </c>
      <c r="AA97" s="46">
        <f t="shared" si="33"/>
        <v>1</v>
      </c>
    </row>
    <row r="98" spans="1:27" ht="60" customHeight="1" x14ac:dyDescent="0.65">
      <c r="A98" s="2">
        <v>96</v>
      </c>
      <c r="B98" s="2" t="s">
        <v>294</v>
      </c>
      <c r="C98" s="2" t="s">
        <v>665</v>
      </c>
      <c r="D98" s="2" t="s">
        <v>295</v>
      </c>
      <c r="E98" s="10" t="s">
        <v>476</v>
      </c>
      <c r="F98" s="14" t="s">
        <v>296</v>
      </c>
      <c r="G98" s="11" t="s">
        <v>936</v>
      </c>
      <c r="H98" s="9" t="s">
        <v>762</v>
      </c>
      <c r="I98" s="2"/>
      <c r="J98" s="42"/>
      <c r="K98" s="43" t="str">
        <f t="shared" si="17"/>
        <v>020053580</v>
      </c>
      <c r="L98" s="52" t="str">
        <f t="shared" si="18"/>
        <v>020053580</v>
      </c>
      <c r="M98" s="45">
        <f t="shared" si="19"/>
        <v>1</v>
      </c>
      <c r="N98" s="45">
        <f t="shared" si="20"/>
        <v>1</v>
      </c>
      <c r="O98" s="45">
        <f t="shared" si="21"/>
        <v>1</v>
      </c>
      <c r="P98" s="46">
        <f t="shared" si="22"/>
        <v>1</v>
      </c>
      <c r="Q98" s="47" t="str">
        <f t="shared" si="23"/>
        <v>016948442</v>
      </c>
      <c r="R98" s="43" t="str">
        <f t="shared" si="24"/>
        <v>016948442</v>
      </c>
      <c r="S98" s="45" t="e">
        <f t="shared" si="25"/>
        <v>#VALUE!</v>
      </c>
      <c r="T98" s="43" t="str">
        <f t="shared" si="26"/>
        <v>016948442</v>
      </c>
      <c r="U98" s="44" t="str">
        <f t="shared" si="27"/>
        <v>016948442</v>
      </c>
      <c r="V98" s="45">
        <f t="shared" si="28"/>
        <v>1</v>
      </c>
      <c r="W98" s="48">
        <f t="shared" si="29"/>
        <v>1</v>
      </c>
      <c r="X98" s="45">
        <f t="shared" si="30"/>
        <v>1</v>
      </c>
      <c r="Y98" s="46">
        <f t="shared" si="31"/>
        <v>1</v>
      </c>
      <c r="Z98" s="48" t="str">
        <f t="shared" si="32"/>
        <v/>
      </c>
      <c r="AA98" s="46">
        <f t="shared" si="33"/>
        <v>1</v>
      </c>
    </row>
    <row r="99" spans="1:27" ht="60" customHeight="1" x14ac:dyDescent="0.65">
      <c r="A99" s="2">
        <v>97</v>
      </c>
      <c r="B99" s="2" t="s">
        <v>297</v>
      </c>
      <c r="C99" s="2" t="s">
        <v>665</v>
      </c>
      <c r="D99" s="2" t="s">
        <v>298</v>
      </c>
      <c r="E99" s="10" t="s">
        <v>476</v>
      </c>
      <c r="F99" s="14" t="s">
        <v>299</v>
      </c>
      <c r="G99" s="11" t="s">
        <v>847</v>
      </c>
      <c r="H99" s="9" t="s">
        <v>763</v>
      </c>
      <c r="I99" s="2"/>
      <c r="J99" s="42"/>
      <c r="K99" s="43" t="str">
        <f t="shared" si="17"/>
        <v>101212952</v>
      </c>
      <c r="L99" s="52" t="str">
        <f t="shared" si="18"/>
        <v>101212952</v>
      </c>
      <c r="M99" s="45">
        <f t="shared" si="19"/>
        <v>1</v>
      </c>
      <c r="N99" s="45">
        <f t="shared" si="20"/>
        <v>1</v>
      </c>
      <c r="O99" s="45">
        <f t="shared" si="21"/>
        <v>1</v>
      </c>
      <c r="P99" s="46">
        <f t="shared" si="22"/>
        <v>1</v>
      </c>
      <c r="Q99" s="47" t="str">
        <f t="shared" si="23"/>
        <v>0975685484</v>
      </c>
      <c r="R99" s="43" t="str">
        <f t="shared" si="24"/>
        <v>0975685484</v>
      </c>
      <c r="S99" s="45" t="e">
        <f t="shared" si="25"/>
        <v>#VALUE!</v>
      </c>
      <c r="T99" s="43" t="str">
        <f t="shared" si="26"/>
        <v>0975685484</v>
      </c>
      <c r="U99" s="44" t="str">
        <f t="shared" si="27"/>
        <v>0975685484</v>
      </c>
      <c r="V99" s="45">
        <f t="shared" si="28"/>
        <v>1</v>
      </c>
      <c r="W99" s="48">
        <f t="shared" si="29"/>
        <v>1</v>
      </c>
      <c r="X99" s="45">
        <f t="shared" si="30"/>
        <v>1</v>
      </c>
      <c r="Y99" s="46">
        <f t="shared" si="31"/>
        <v>1</v>
      </c>
      <c r="Z99" s="48" t="str">
        <f t="shared" si="32"/>
        <v/>
      </c>
      <c r="AA99" s="46">
        <f t="shared" si="33"/>
        <v>1</v>
      </c>
    </row>
    <row r="100" spans="1:27" ht="60" customHeight="1" x14ac:dyDescent="0.65">
      <c r="A100" s="2">
        <v>98</v>
      </c>
      <c r="B100" s="2" t="s">
        <v>300</v>
      </c>
      <c r="C100" s="2" t="s">
        <v>864</v>
      </c>
      <c r="D100" s="2" t="s">
        <v>301</v>
      </c>
      <c r="E100" s="10" t="s">
        <v>476</v>
      </c>
      <c r="F100" s="14" t="s">
        <v>302</v>
      </c>
      <c r="G100" s="8" t="s">
        <v>937</v>
      </c>
      <c r="H100" s="9" t="s">
        <v>764</v>
      </c>
      <c r="I100" s="2"/>
      <c r="J100" s="42"/>
      <c r="K100" s="43" t="str">
        <f t="shared" si="17"/>
        <v>020880014</v>
      </c>
      <c r="L100" s="52" t="str">
        <f t="shared" si="18"/>
        <v>020880014</v>
      </c>
      <c r="M100" s="45">
        <f t="shared" si="19"/>
        <v>1</v>
      </c>
      <c r="N100" s="45">
        <f t="shared" si="20"/>
        <v>1</v>
      </c>
      <c r="O100" s="45">
        <f t="shared" si="21"/>
        <v>1</v>
      </c>
      <c r="P100" s="46">
        <f t="shared" si="22"/>
        <v>1</v>
      </c>
      <c r="Q100" s="47" t="str">
        <f t="shared" si="23"/>
        <v>0979514515</v>
      </c>
      <c r="R100" s="43" t="str">
        <f t="shared" si="24"/>
        <v>0979514515</v>
      </c>
      <c r="S100" s="45" t="e">
        <f t="shared" si="25"/>
        <v>#VALUE!</v>
      </c>
      <c r="T100" s="43" t="str">
        <f t="shared" si="26"/>
        <v>0979514515</v>
      </c>
      <c r="U100" s="44" t="str">
        <f t="shared" si="27"/>
        <v>0979514515</v>
      </c>
      <c r="V100" s="45">
        <f t="shared" si="28"/>
        <v>1</v>
      </c>
      <c r="W100" s="48">
        <f t="shared" si="29"/>
        <v>1</v>
      </c>
      <c r="X100" s="45">
        <f t="shared" si="30"/>
        <v>1</v>
      </c>
      <c r="Y100" s="46">
        <f t="shared" si="31"/>
        <v>1</v>
      </c>
      <c r="Z100" s="48" t="str">
        <f t="shared" si="32"/>
        <v/>
      </c>
      <c r="AA100" s="46">
        <f t="shared" si="33"/>
        <v>1</v>
      </c>
    </row>
    <row r="101" spans="1:27" ht="60" customHeight="1" x14ac:dyDescent="0.65">
      <c r="A101" s="2">
        <v>99</v>
      </c>
      <c r="B101" s="2" t="s">
        <v>303</v>
      </c>
      <c r="C101" s="2" t="s">
        <v>665</v>
      </c>
      <c r="D101" s="2" t="s">
        <v>304</v>
      </c>
      <c r="E101" s="10" t="s">
        <v>476</v>
      </c>
      <c r="F101" s="14" t="s">
        <v>305</v>
      </c>
      <c r="G101" s="11" t="s">
        <v>848</v>
      </c>
      <c r="H101" s="9" t="s">
        <v>765</v>
      </c>
      <c r="I101" s="2"/>
      <c r="J101" s="42"/>
      <c r="K101" s="43" t="str">
        <f t="shared" si="17"/>
        <v>101074861</v>
      </c>
      <c r="L101" s="52" t="str">
        <f t="shared" si="18"/>
        <v>101074861</v>
      </c>
      <c r="M101" s="45">
        <f t="shared" si="19"/>
        <v>1</v>
      </c>
      <c r="N101" s="45">
        <f t="shared" si="20"/>
        <v>1</v>
      </c>
      <c r="O101" s="45">
        <f t="shared" si="21"/>
        <v>1</v>
      </c>
      <c r="P101" s="46">
        <f t="shared" si="22"/>
        <v>1</v>
      </c>
      <c r="Q101" s="47" t="str">
        <f t="shared" si="23"/>
        <v>098559474</v>
      </c>
      <c r="R101" s="43" t="str">
        <f t="shared" si="24"/>
        <v>098559474</v>
      </c>
      <c r="S101" s="45" t="e">
        <f t="shared" si="25"/>
        <v>#VALUE!</v>
      </c>
      <c r="T101" s="43" t="str">
        <f t="shared" si="26"/>
        <v>098559474</v>
      </c>
      <c r="U101" s="44" t="str">
        <f t="shared" si="27"/>
        <v>098559474</v>
      </c>
      <c r="V101" s="45">
        <f t="shared" si="28"/>
        <v>1</v>
      </c>
      <c r="W101" s="48">
        <f t="shared" si="29"/>
        <v>1</v>
      </c>
      <c r="X101" s="45">
        <f t="shared" si="30"/>
        <v>1</v>
      </c>
      <c r="Y101" s="46">
        <f t="shared" si="31"/>
        <v>1</v>
      </c>
      <c r="Z101" s="48" t="str">
        <f t="shared" si="32"/>
        <v/>
      </c>
      <c r="AA101" s="46">
        <f t="shared" si="33"/>
        <v>1</v>
      </c>
    </row>
    <row r="102" spans="1:27" ht="60" customHeight="1" x14ac:dyDescent="0.65">
      <c r="A102" s="2">
        <v>100</v>
      </c>
      <c r="B102" s="2" t="s">
        <v>306</v>
      </c>
      <c r="C102" s="2" t="s">
        <v>665</v>
      </c>
      <c r="D102" s="2" t="s">
        <v>307</v>
      </c>
      <c r="E102" s="10" t="s">
        <v>476</v>
      </c>
      <c r="F102" s="14" t="s">
        <v>308</v>
      </c>
      <c r="G102" s="11" t="s">
        <v>849</v>
      </c>
      <c r="H102" s="9" t="s">
        <v>766</v>
      </c>
      <c r="I102" s="2"/>
      <c r="J102" s="42"/>
      <c r="K102" s="43" t="str">
        <f t="shared" si="17"/>
        <v>200101223</v>
      </c>
      <c r="L102" s="52" t="str">
        <f t="shared" si="18"/>
        <v>200101223</v>
      </c>
      <c r="M102" s="45">
        <f t="shared" si="19"/>
        <v>1</v>
      </c>
      <c r="N102" s="45">
        <f t="shared" si="20"/>
        <v>1</v>
      </c>
      <c r="O102" s="45">
        <f t="shared" si="21"/>
        <v>1</v>
      </c>
      <c r="P102" s="46">
        <f t="shared" si="22"/>
        <v>1</v>
      </c>
      <c r="Q102" s="47" t="str">
        <f t="shared" si="23"/>
        <v>0964982366</v>
      </c>
      <c r="R102" s="43" t="str">
        <f t="shared" si="24"/>
        <v>0964982366</v>
      </c>
      <c r="S102" s="45" t="e">
        <f t="shared" si="25"/>
        <v>#VALUE!</v>
      </c>
      <c r="T102" s="43" t="str">
        <f t="shared" si="26"/>
        <v>0964982366</v>
      </c>
      <c r="U102" s="44" t="str">
        <f t="shared" si="27"/>
        <v>0964982366</v>
      </c>
      <c r="V102" s="45">
        <f t="shared" si="28"/>
        <v>1</v>
      </c>
      <c r="W102" s="48">
        <f t="shared" si="29"/>
        <v>1</v>
      </c>
      <c r="X102" s="45">
        <f t="shared" si="30"/>
        <v>1</v>
      </c>
      <c r="Y102" s="46">
        <f t="shared" si="31"/>
        <v>1</v>
      </c>
      <c r="Z102" s="48" t="str">
        <f t="shared" si="32"/>
        <v/>
      </c>
      <c r="AA102" s="46">
        <f t="shared" si="33"/>
        <v>1</v>
      </c>
    </row>
    <row r="103" spans="1:27" ht="60" customHeight="1" x14ac:dyDescent="0.65">
      <c r="A103" s="2">
        <v>101</v>
      </c>
      <c r="B103" s="2" t="s">
        <v>309</v>
      </c>
      <c r="C103" s="2" t="s">
        <v>864</v>
      </c>
      <c r="D103" s="2" t="s">
        <v>310</v>
      </c>
      <c r="E103" s="12" t="s">
        <v>476</v>
      </c>
      <c r="F103" s="16" t="s">
        <v>311</v>
      </c>
      <c r="G103" s="11" t="s">
        <v>938</v>
      </c>
      <c r="H103" s="13" t="s">
        <v>767</v>
      </c>
      <c r="I103" s="2"/>
      <c r="J103" s="42"/>
      <c r="K103" s="43" t="str">
        <f t="shared" si="17"/>
        <v>030334571</v>
      </c>
      <c r="L103" s="52" t="str">
        <f t="shared" si="18"/>
        <v>030334571</v>
      </c>
      <c r="M103" s="45">
        <f t="shared" si="19"/>
        <v>1</v>
      </c>
      <c r="N103" s="45">
        <f t="shared" si="20"/>
        <v>1</v>
      </c>
      <c r="O103" s="45">
        <f t="shared" si="21"/>
        <v>1</v>
      </c>
      <c r="P103" s="46">
        <f t="shared" si="22"/>
        <v>1</v>
      </c>
      <c r="Q103" s="47" t="str">
        <f t="shared" si="23"/>
        <v>0968601944</v>
      </c>
      <c r="R103" s="43" t="str">
        <f t="shared" si="24"/>
        <v>0968601944</v>
      </c>
      <c r="S103" s="45" t="e">
        <f t="shared" si="25"/>
        <v>#VALUE!</v>
      </c>
      <c r="T103" s="43" t="str">
        <f t="shared" si="26"/>
        <v>0968601944</v>
      </c>
      <c r="U103" s="44" t="str">
        <f t="shared" si="27"/>
        <v>0968601944</v>
      </c>
      <c r="V103" s="45">
        <f t="shared" si="28"/>
        <v>1</v>
      </c>
      <c r="W103" s="48">
        <f t="shared" si="29"/>
        <v>1</v>
      </c>
      <c r="X103" s="45">
        <f t="shared" si="30"/>
        <v>1</v>
      </c>
      <c r="Y103" s="46">
        <f t="shared" si="31"/>
        <v>1</v>
      </c>
      <c r="Z103" s="48" t="str">
        <f t="shared" si="32"/>
        <v/>
      </c>
      <c r="AA103" s="46">
        <f t="shared" si="33"/>
        <v>1</v>
      </c>
    </row>
    <row r="104" spans="1:27" ht="60" customHeight="1" x14ac:dyDescent="0.65">
      <c r="A104" s="2">
        <v>102</v>
      </c>
      <c r="B104" s="2" t="s">
        <v>312</v>
      </c>
      <c r="C104" s="2" t="s">
        <v>864</v>
      </c>
      <c r="D104" s="2" t="s">
        <v>313</v>
      </c>
      <c r="E104" s="12" t="s">
        <v>476</v>
      </c>
      <c r="F104" s="16" t="s">
        <v>314</v>
      </c>
      <c r="G104" s="11" t="s">
        <v>939</v>
      </c>
      <c r="H104" s="13" t="s">
        <v>768</v>
      </c>
      <c r="I104" s="2"/>
      <c r="J104" s="42"/>
      <c r="K104" s="43" t="str">
        <f t="shared" si="17"/>
        <v>061463457</v>
      </c>
      <c r="L104" s="52" t="str">
        <f t="shared" si="18"/>
        <v>061463457</v>
      </c>
      <c r="M104" s="45">
        <f t="shared" si="19"/>
        <v>1</v>
      </c>
      <c r="N104" s="45">
        <f t="shared" si="20"/>
        <v>1</v>
      </c>
      <c r="O104" s="45">
        <f t="shared" si="21"/>
        <v>1</v>
      </c>
      <c r="P104" s="46">
        <f t="shared" si="22"/>
        <v>1</v>
      </c>
      <c r="Q104" s="47" t="str">
        <f t="shared" si="23"/>
        <v>0976229329</v>
      </c>
      <c r="R104" s="43" t="str">
        <f t="shared" si="24"/>
        <v>0976229329</v>
      </c>
      <c r="S104" s="45" t="e">
        <f t="shared" si="25"/>
        <v>#VALUE!</v>
      </c>
      <c r="T104" s="43" t="str">
        <f t="shared" si="26"/>
        <v>0976229329</v>
      </c>
      <c r="U104" s="44" t="str">
        <f t="shared" si="27"/>
        <v>0976229329</v>
      </c>
      <c r="V104" s="45">
        <f t="shared" si="28"/>
        <v>1</v>
      </c>
      <c r="W104" s="48">
        <f t="shared" si="29"/>
        <v>1</v>
      </c>
      <c r="X104" s="45">
        <f t="shared" si="30"/>
        <v>1</v>
      </c>
      <c r="Y104" s="46">
        <f t="shared" si="31"/>
        <v>1</v>
      </c>
      <c r="Z104" s="48" t="str">
        <f t="shared" si="32"/>
        <v/>
      </c>
      <c r="AA104" s="46">
        <f t="shared" si="33"/>
        <v>1</v>
      </c>
    </row>
    <row r="105" spans="1:27" ht="60" customHeight="1" x14ac:dyDescent="0.65">
      <c r="A105" s="2">
        <v>103</v>
      </c>
      <c r="B105" s="2" t="s">
        <v>315</v>
      </c>
      <c r="C105" s="2" t="s">
        <v>864</v>
      </c>
      <c r="D105" s="2" t="s">
        <v>316</v>
      </c>
      <c r="E105" s="10" t="s">
        <v>476</v>
      </c>
      <c r="F105" s="14" t="s">
        <v>317</v>
      </c>
      <c r="G105" s="8" t="s">
        <v>940</v>
      </c>
      <c r="H105" s="9" t="s">
        <v>769</v>
      </c>
      <c r="I105" s="2"/>
      <c r="J105" s="42"/>
      <c r="K105" s="43" t="str">
        <f t="shared" si="17"/>
        <v>020444922</v>
      </c>
      <c r="L105" s="52" t="str">
        <f t="shared" si="18"/>
        <v>020444922</v>
      </c>
      <c r="M105" s="45">
        <f t="shared" si="19"/>
        <v>1</v>
      </c>
      <c r="N105" s="45">
        <f t="shared" si="20"/>
        <v>1</v>
      </c>
      <c r="O105" s="45">
        <f t="shared" si="21"/>
        <v>1</v>
      </c>
      <c r="P105" s="46">
        <f t="shared" si="22"/>
        <v>1</v>
      </c>
      <c r="Q105" s="47" t="str">
        <f t="shared" si="23"/>
        <v>015509161</v>
      </c>
      <c r="R105" s="43" t="str">
        <f t="shared" si="24"/>
        <v>015509161</v>
      </c>
      <c r="S105" s="45" t="e">
        <f t="shared" si="25"/>
        <v>#VALUE!</v>
      </c>
      <c r="T105" s="43" t="str">
        <f t="shared" si="26"/>
        <v>015509161</v>
      </c>
      <c r="U105" s="44" t="str">
        <f t="shared" si="27"/>
        <v>015509161</v>
      </c>
      <c r="V105" s="45">
        <f t="shared" si="28"/>
        <v>1</v>
      </c>
      <c r="W105" s="48">
        <f t="shared" si="29"/>
        <v>1</v>
      </c>
      <c r="X105" s="45">
        <f t="shared" si="30"/>
        <v>1</v>
      </c>
      <c r="Y105" s="46">
        <f t="shared" si="31"/>
        <v>1</v>
      </c>
      <c r="Z105" s="48" t="str">
        <f t="shared" si="32"/>
        <v/>
      </c>
      <c r="AA105" s="46">
        <f t="shared" si="33"/>
        <v>1</v>
      </c>
    </row>
    <row r="106" spans="1:27" ht="60" customHeight="1" x14ac:dyDescent="0.65">
      <c r="A106" s="2">
        <v>104</v>
      </c>
      <c r="B106" s="2" t="s">
        <v>318</v>
      </c>
      <c r="C106" s="2" t="s">
        <v>864</v>
      </c>
      <c r="D106" s="2" t="s">
        <v>319</v>
      </c>
      <c r="E106" s="10" t="s">
        <v>476</v>
      </c>
      <c r="F106" s="14" t="s">
        <v>320</v>
      </c>
      <c r="G106" s="8" t="s">
        <v>941</v>
      </c>
      <c r="H106" s="9" t="s">
        <v>770</v>
      </c>
      <c r="I106" s="2"/>
      <c r="J106" s="42"/>
      <c r="K106" s="43" t="str">
        <f t="shared" si="17"/>
        <v>020699520</v>
      </c>
      <c r="L106" s="52" t="str">
        <f t="shared" si="18"/>
        <v>020699520</v>
      </c>
      <c r="M106" s="45">
        <f t="shared" si="19"/>
        <v>1</v>
      </c>
      <c r="N106" s="45">
        <f t="shared" si="20"/>
        <v>1</v>
      </c>
      <c r="O106" s="45">
        <f t="shared" si="21"/>
        <v>1</v>
      </c>
      <c r="P106" s="46">
        <f t="shared" si="22"/>
        <v>1</v>
      </c>
      <c r="Q106" s="47" t="str">
        <f t="shared" si="23"/>
        <v>0962604212</v>
      </c>
      <c r="R106" s="43" t="str">
        <f t="shared" si="24"/>
        <v>0962604212</v>
      </c>
      <c r="S106" s="45" t="e">
        <f t="shared" si="25"/>
        <v>#VALUE!</v>
      </c>
      <c r="T106" s="43" t="str">
        <f t="shared" si="26"/>
        <v>0962604212</v>
      </c>
      <c r="U106" s="44" t="str">
        <f t="shared" si="27"/>
        <v>0962604212</v>
      </c>
      <c r="V106" s="45">
        <f t="shared" si="28"/>
        <v>1</v>
      </c>
      <c r="W106" s="48">
        <f t="shared" si="29"/>
        <v>1</v>
      </c>
      <c r="X106" s="45">
        <f t="shared" si="30"/>
        <v>1</v>
      </c>
      <c r="Y106" s="46">
        <f t="shared" si="31"/>
        <v>1</v>
      </c>
      <c r="Z106" s="48" t="str">
        <f t="shared" si="32"/>
        <v/>
      </c>
      <c r="AA106" s="46">
        <f t="shared" si="33"/>
        <v>1</v>
      </c>
    </row>
    <row r="107" spans="1:27" ht="60" customHeight="1" x14ac:dyDescent="0.65">
      <c r="A107" s="2">
        <v>105</v>
      </c>
      <c r="B107" s="2" t="s">
        <v>321</v>
      </c>
      <c r="C107" s="2" t="s">
        <v>665</v>
      </c>
      <c r="D107" s="2" t="s">
        <v>322</v>
      </c>
      <c r="E107" s="10" t="s">
        <v>474</v>
      </c>
      <c r="F107" s="14" t="s">
        <v>323</v>
      </c>
      <c r="G107" s="11" t="s">
        <v>942</v>
      </c>
      <c r="H107" s="9" t="s">
        <v>771</v>
      </c>
      <c r="I107" s="2"/>
      <c r="J107" s="42"/>
      <c r="K107" s="43" t="str">
        <f t="shared" si="17"/>
        <v>020461914</v>
      </c>
      <c r="L107" s="52" t="str">
        <f t="shared" si="18"/>
        <v>020461914</v>
      </c>
      <c r="M107" s="45">
        <f t="shared" si="19"/>
        <v>1</v>
      </c>
      <c r="N107" s="45">
        <f t="shared" si="20"/>
        <v>1</v>
      </c>
      <c r="O107" s="45">
        <f t="shared" si="21"/>
        <v>1</v>
      </c>
      <c r="P107" s="46">
        <f t="shared" si="22"/>
        <v>1</v>
      </c>
      <c r="Q107" s="47" t="str">
        <f t="shared" si="23"/>
        <v>0968314465</v>
      </c>
      <c r="R107" s="43" t="str">
        <f t="shared" si="24"/>
        <v>0968314465</v>
      </c>
      <c r="S107" s="45" t="e">
        <f t="shared" si="25"/>
        <v>#VALUE!</v>
      </c>
      <c r="T107" s="43" t="str">
        <f t="shared" si="26"/>
        <v>0968314465</v>
      </c>
      <c r="U107" s="44" t="str">
        <f t="shared" si="27"/>
        <v>0968314465</v>
      </c>
      <c r="V107" s="45">
        <f t="shared" si="28"/>
        <v>1</v>
      </c>
      <c r="W107" s="48">
        <f t="shared" si="29"/>
        <v>1</v>
      </c>
      <c r="X107" s="45">
        <f t="shared" si="30"/>
        <v>1</v>
      </c>
      <c r="Y107" s="46">
        <f t="shared" si="31"/>
        <v>1</v>
      </c>
      <c r="Z107" s="48" t="str">
        <f t="shared" si="32"/>
        <v/>
      </c>
      <c r="AA107" s="46">
        <f t="shared" si="33"/>
        <v>1</v>
      </c>
    </row>
    <row r="108" spans="1:27" ht="60" customHeight="1" x14ac:dyDescent="0.65">
      <c r="A108" s="2">
        <v>106</v>
      </c>
      <c r="B108" s="2" t="s">
        <v>324</v>
      </c>
      <c r="C108" s="2" t="s">
        <v>665</v>
      </c>
      <c r="D108" s="2" t="s">
        <v>325</v>
      </c>
      <c r="E108" s="12" t="s">
        <v>474</v>
      </c>
      <c r="F108" s="18" t="s">
        <v>326</v>
      </c>
      <c r="G108" s="11" t="s">
        <v>943</v>
      </c>
      <c r="H108" s="13" t="s">
        <v>772</v>
      </c>
      <c r="I108" s="2"/>
      <c r="J108" s="42"/>
      <c r="K108" s="43" t="str">
        <f t="shared" si="17"/>
        <v>020770102</v>
      </c>
      <c r="L108" s="52" t="str">
        <f t="shared" si="18"/>
        <v>020770102</v>
      </c>
      <c r="M108" s="45">
        <f t="shared" si="19"/>
        <v>1</v>
      </c>
      <c r="N108" s="45">
        <f t="shared" si="20"/>
        <v>1</v>
      </c>
      <c r="O108" s="45">
        <f t="shared" si="21"/>
        <v>1</v>
      </c>
      <c r="P108" s="46">
        <f t="shared" si="22"/>
        <v>1</v>
      </c>
      <c r="Q108" s="47" t="str">
        <f t="shared" si="23"/>
        <v>016488597</v>
      </c>
      <c r="R108" s="43" t="str">
        <f t="shared" si="24"/>
        <v>016488597</v>
      </c>
      <c r="S108" s="45" t="e">
        <f t="shared" si="25"/>
        <v>#VALUE!</v>
      </c>
      <c r="T108" s="43" t="str">
        <f t="shared" si="26"/>
        <v>016488597</v>
      </c>
      <c r="U108" s="44" t="str">
        <f t="shared" si="27"/>
        <v>016488597</v>
      </c>
      <c r="V108" s="45">
        <f t="shared" si="28"/>
        <v>1</v>
      </c>
      <c r="W108" s="48">
        <f t="shared" si="29"/>
        <v>1</v>
      </c>
      <c r="X108" s="45">
        <f t="shared" si="30"/>
        <v>1</v>
      </c>
      <c r="Y108" s="46">
        <f t="shared" si="31"/>
        <v>1</v>
      </c>
      <c r="Z108" s="48" t="str">
        <f t="shared" si="32"/>
        <v/>
      </c>
      <c r="AA108" s="46">
        <f t="shared" si="33"/>
        <v>1</v>
      </c>
    </row>
    <row r="109" spans="1:27" ht="60" customHeight="1" x14ac:dyDescent="0.65">
      <c r="A109" s="2">
        <v>107</v>
      </c>
      <c r="B109" s="2" t="s">
        <v>327</v>
      </c>
      <c r="C109" s="2" t="s">
        <v>665</v>
      </c>
      <c r="D109" s="2" t="s">
        <v>328</v>
      </c>
      <c r="E109" s="4"/>
      <c r="F109" s="4" t="s">
        <v>329</v>
      </c>
      <c r="G109" s="4" t="s">
        <v>842</v>
      </c>
      <c r="H109" s="4" t="s">
        <v>716</v>
      </c>
      <c r="I109" s="2"/>
      <c r="J109" s="42">
        <v>2</v>
      </c>
      <c r="K109" s="43" t="str">
        <f t="shared" si="17"/>
        <v/>
      </c>
      <c r="L109" s="52" t="str">
        <f t="shared" si="18"/>
        <v/>
      </c>
      <c r="M109" s="45">
        <f t="shared" si="19"/>
        <v>2</v>
      </c>
      <c r="N109" s="45">
        <f t="shared" si="20"/>
        <v>2</v>
      </c>
      <c r="O109" s="45">
        <f t="shared" si="21"/>
        <v>2</v>
      </c>
      <c r="P109" s="46">
        <f t="shared" si="22"/>
        <v>2</v>
      </c>
      <c r="Q109" s="47" t="str">
        <f t="shared" si="23"/>
        <v>0</v>
      </c>
      <c r="R109" s="43" t="str">
        <f t="shared" si="24"/>
        <v>0</v>
      </c>
      <c r="S109" s="45" t="e">
        <f t="shared" si="25"/>
        <v>#VALUE!</v>
      </c>
      <c r="T109" s="43" t="str">
        <f t="shared" si="26"/>
        <v>0</v>
      </c>
      <c r="U109" s="44" t="str">
        <f t="shared" si="27"/>
        <v>0</v>
      </c>
      <c r="V109" s="45">
        <f t="shared" si="28"/>
        <v>2</v>
      </c>
      <c r="W109" s="48">
        <f t="shared" si="29"/>
        <v>1</v>
      </c>
      <c r="X109" s="45">
        <f t="shared" si="30"/>
        <v>2</v>
      </c>
      <c r="Y109" s="46">
        <f t="shared" si="31"/>
        <v>2</v>
      </c>
      <c r="Z109" s="48" t="str">
        <f t="shared" si="32"/>
        <v/>
      </c>
      <c r="AA109" s="46">
        <f t="shared" si="33"/>
        <v>2</v>
      </c>
    </row>
    <row r="110" spans="1:27" ht="60" customHeight="1" x14ac:dyDescent="0.65">
      <c r="A110" s="2">
        <v>108</v>
      </c>
      <c r="B110" s="2" t="s">
        <v>330</v>
      </c>
      <c r="C110" s="2" t="s">
        <v>864</v>
      </c>
      <c r="D110" s="2" t="s">
        <v>331</v>
      </c>
      <c r="E110" s="12" t="s">
        <v>523</v>
      </c>
      <c r="F110" s="16" t="s">
        <v>332</v>
      </c>
      <c r="G110" s="11" t="s">
        <v>944</v>
      </c>
      <c r="H110" s="13" t="s">
        <v>773</v>
      </c>
      <c r="I110" s="2"/>
      <c r="J110" s="42"/>
      <c r="K110" s="43" t="str">
        <f t="shared" si="17"/>
        <v>020594287</v>
      </c>
      <c r="L110" s="52" t="str">
        <f t="shared" si="18"/>
        <v>020594287</v>
      </c>
      <c r="M110" s="45">
        <f t="shared" si="19"/>
        <v>1</v>
      </c>
      <c r="N110" s="45">
        <f t="shared" si="20"/>
        <v>1</v>
      </c>
      <c r="O110" s="45">
        <f t="shared" si="21"/>
        <v>1</v>
      </c>
      <c r="P110" s="46">
        <f t="shared" si="22"/>
        <v>1</v>
      </c>
      <c r="Q110" s="47" t="str">
        <f t="shared" si="23"/>
        <v>015280304</v>
      </c>
      <c r="R110" s="43" t="str">
        <f t="shared" si="24"/>
        <v>015280304</v>
      </c>
      <c r="S110" s="45" t="e">
        <f t="shared" si="25"/>
        <v>#VALUE!</v>
      </c>
      <c r="T110" s="43" t="str">
        <f t="shared" si="26"/>
        <v>015280304</v>
      </c>
      <c r="U110" s="44" t="str">
        <f t="shared" si="27"/>
        <v>015280304</v>
      </c>
      <c r="V110" s="45">
        <f t="shared" si="28"/>
        <v>1</v>
      </c>
      <c r="W110" s="48">
        <f t="shared" si="29"/>
        <v>1</v>
      </c>
      <c r="X110" s="45">
        <f t="shared" si="30"/>
        <v>1</v>
      </c>
      <c r="Y110" s="46">
        <f t="shared" si="31"/>
        <v>1</v>
      </c>
      <c r="Z110" s="48" t="str">
        <f t="shared" si="32"/>
        <v/>
      </c>
      <c r="AA110" s="46">
        <f t="shared" si="33"/>
        <v>1</v>
      </c>
    </row>
    <row r="111" spans="1:27" ht="60" customHeight="1" x14ac:dyDescent="0.65">
      <c r="A111" s="2">
        <v>109</v>
      </c>
      <c r="B111" s="2" t="s">
        <v>333</v>
      </c>
      <c r="C111" s="2" t="s">
        <v>864</v>
      </c>
      <c r="D111" s="2" t="s">
        <v>334</v>
      </c>
      <c r="E111" s="10" t="s">
        <v>476</v>
      </c>
      <c r="F111" s="14" t="s">
        <v>335</v>
      </c>
      <c r="G111" s="11" t="s">
        <v>945</v>
      </c>
      <c r="H111" s="9" t="s">
        <v>774</v>
      </c>
      <c r="I111" s="2"/>
      <c r="J111" s="42"/>
      <c r="K111" s="43" t="str">
        <f t="shared" si="17"/>
        <v>020766443</v>
      </c>
      <c r="L111" s="52" t="str">
        <f t="shared" si="18"/>
        <v>020766443</v>
      </c>
      <c r="M111" s="45">
        <f t="shared" si="19"/>
        <v>1</v>
      </c>
      <c r="N111" s="45">
        <f t="shared" si="20"/>
        <v>1</v>
      </c>
      <c r="O111" s="45">
        <f t="shared" si="21"/>
        <v>1</v>
      </c>
      <c r="P111" s="46">
        <f t="shared" si="22"/>
        <v>1</v>
      </c>
      <c r="Q111" s="47" t="str">
        <f t="shared" si="23"/>
        <v>0963999901</v>
      </c>
      <c r="R111" s="43" t="str">
        <f t="shared" si="24"/>
        <v>0963999901</v>
      </c>
      <c r="S111" s="45" t="e">
        <f t="shared" si="25"/>
        <v>#VALUE!</v>
      </c>
      <c r="T111" s="43" t="str">
        <f t="shared" si="26"/>
        <v>0963999901</v>
      </c>
      <c r="U111" s="44" t="str">
        <f t="shared" si="27"/>
        <v>0963999901</v>
      </c>
      <c r="V111" s="45">
        <f t="shared" si="28"/>
        <v>1</v>
      </c>
      <c r="W111" s="48">
        <f t="shared" si="29"/>
        <v>1</v>
      </c>
      <c r="X111" s="45">
        <f t="shared" si="30"/>
        <v>1</v>
      </c>
      <c r="Y111" s="46">
        <f t="shared" si="31"/>
        <v>1</v>
      </c>
      <c r="Z111" s="48" t="str">
        <f t="shared" si="32"/>
        <v/>
      </c>
      <c r="AA111" s="46">
        <f t="shared" si="33"/>
        <v>1</v>
      </c>
    </row>
    <row r="112" spans="1:27" ht="60" customHeight="1" x14ac:dyDescent="0.65">
      <c r="A112" s="2">
        <v>110</v>
      </c>
      <c r="B112" s="2" t="s">
        <v>336</v>
      </c>
      <c r="C112" s="2" t="s">
        <v>665</v>
      </c>
      <c r="D112" s="2" t="s">
        <v>337</v>
      </c>
      <c r="E112" s="12" t="s">
        <v>474</v>
      </c>
      <c r="F112" s="14" t="s">
        <v>338</v>
      </c>
      <c r="G112" s="8" t="s">
        <v>946</v>
      </c>
      <c r="H112" s="13" t="s">
        <v>775</v>
      </c>
      <c r="I112" s="2"/>
      <c r="J112" s="42"/>
      <c r="K112" s="43" t="str">
        <f t="shared" si="17"/>
        <v>030887627</v>
      </c>
      <c r="L112" s="52" t="str">
        <f t="shared" si="18"/>
        <v>030887627</v>
      </c>
      <c r="M112" s="45">
        <f t="shared" si="19"/>
        <v>1</v>
      </c>
      <c r="N112" s="45">
        <f t="shared" si="20"/>
        <v>1</v>
      </c>
      <c r="O112" s="45">
        <f t="shared" si="21"/>
        <v>1</v>
      </c>
      <c r="P112" s="46">
        <f t="shared" si="22"/>
        <v>1</v>
      </c>
      <c r="Q112" s="47" t="str">
        <f t="shared" si="23"/>
        <v>069982809</v>
      </c>
      <c r="R112" s="43" t="str">
        <f t="shared" si="24"/>
        <v>069982809</v>
      </c>
      <c r="S112" s="45" t="e">
        <f t="shared" si="25"/>
        <v>#VALUE!</v>
      </c>
      <c r="T112" s="43" t="str">
        <f t="shared" si="26"/>
        <v>069982809</v>
      </c>
      <c r="U112" s="44" t="str">
        <f t="shared" si="27"/>
        <v>069982809</v>
      </c>
      <c r="V112" s="45">
        <f t="shared" si="28"/>
        <v>1</v>
      </c>
      <c r="W112" s="48">
        <f t="shared" si="29"/>
        <v>1</v>
      </c>
      <c r="X112" s="45">
        <f t="shared" si="30"/>
        <v>1</v>
      </c>
      <c r="Y112" s="46">
        <f t="shared" si="31"/>
        <v>1</v>
      </c>
      <c r="Z112" s="48" t="str">
        <f t="shared" si="32"/>
        <v/>
      </c>
      <c r="AA112" s="46">
        <f t="shared" si="33"/>
        <v>1</v>
      </c>
    </row>
    <row r="113" spans="1:27" ht="60" customHeight="1" x14ac:dyDescent="0.65">
      <c r="A113" s="2">
        <v>111</v>
      </c>
      <c r="B113" s="2" t="s">
        <v>339</v>
      </c>
      <c r="C113" s="2" t="s">
        <v>864</v>
      </c>
      <c r="D113" s="2" t="s">
        <v>340</v>
      </c>
      <c r="E113" s="10" t="s">
        <v>476</v>
      </c>
      <c r="F113" s="14" t="s">
        <v>341</v>
      </c>
      <c r="G113" s="11" t="s">
        <v>947</v>
      </c>
      <c r="H113" s="9" t="s">
        <v>776</v>
      </c>
      <c r="I113" s="2"/>
      <c r="J113" s="42"/>
      <c r="K113" s="43" t="str">
        <f t="shared" si="17"/>
        <v>020803659</v>
      </c>
      <c r="L113" s="52" t="str">
        <f t="shared" si="18"/>
        <v>020803659</v>
      </c>
      <c r="M113" s="45">
        <f t="shared" si="19"/>
        <v>1</v>
      </c>
      <c r="N113" s="45">
        <f t="shared" si="20"/>
        <v>1</v>
      </c>
      <c r="O113" s="45">
        <f t="shared" si="21"/>
        <v>1</v>
      </c>
      <c r="P113" s="46">
        <f t="shared" si="22"/>
        <v>1</v>
      </c>
      <c r="Q113" s="47" t="str">
        <f t="shared" si="23"/>
        <v>0963722660</v>
      </c>
      <c r="R113" s="43" t="str">
        <f t="shared" si="24"/>
        <v>0963722660</v>
      </c>
      <c r="S113" s="45" t="e">
        <f t="shared" si="25"/>
        <v>#VALUE!</v>
      </c>
      <c r="T113" s="43" t="str">
        <f t="shared" si="26"/>
        <v>0963722660</v>
      </c>
      <c r="U113" s="44" t="str">
        <f t="shared" si="27"/>
        <v>0963722660</v>
      </c>
      <c r="V113" s="45">
        <f t="shared" si="28"/>
        <v>1</v>
      </c>
      <c r="W113" s="48">
        <f t="shared" si="29"/>
        <v>1</v>
      </c>
      <c r="X113" s="45">
        <f t="shared" si="30"/>
        <v>1</v>
      </c>
      <c r="Y113" s="46">
        <f t="shared" si="31"/>
        <v>1</v>
      </c>
      <c r="Z113" s="48" t="str">
        <f t="shared" si="32"/>
        <v/>
      </c>
      <c r="AA113" s="46">
        <f t="shared" si="33"/>
        <v>1</v>
      </c>
    </row>
    <row r="114" spans="1:27" ht="60" customHeight="1" x14ac:dyDescent="0.65">
      <c r="A114" s="2">
        <v>112</v>
      </c>
      <c r="B114" s="2" t="s">
        <v>342</v>
      </c>
      <c r="C114" s="2" t="s">
        <v>665</v>
      </c>
      <c r="D114" s="2" t="s">
        <v>343</v>
      </c>
      <c r="E114" s="10" t="s">
        <v>476</v>
      </c>
      <c r="F114" s="14" t="s">
        <v>344</v>
      </c>
      <c r="G114" s="8" t="s">
        <v>948</v>
      </c>
      <c r="H114" s="9" t="s">
        <v>777</v>
      </c>
      <c r="I114" s="2"/>
      <c r="J114" s="42"/>
      <c r="K114" s="43" t="str">
        <f t="shared" si="17"/>
        <v>051228849</v>
      </c>
      <c r="L114" s="52" t="str">
        <f t="shared" si="18"/>
        <v>051228849</v>
      </c>
      <c r="M114" s="45">
        <f t="shared" si="19"/>
        <v>1</v>
      </c>
      <c r="N114" s="45">
        <f t="shared" si="20"/>
        <v>1</v>
      </c>
      <c r="O114" s="45">
        <f t="shared" si="21"/>
        <v>1</v>
      </c>
      <c r="P114" s="46">
        <f t="shared" si="22"/>
        <v>1</v>
      </c>
      <c r="Q114" s="47" t="str">
        <f t="shared" si="23"/>
        <v>0972931546</v>
      </c>
      <c r="R114" s="43" t="str">
        <f t="shared" si="24"/>
        <v>0972931546</v>
      </c>
      <c r="S114" s="45" t="e">
        <f t="shared" si="25"/>
        <v>#VALUE!</v>
      </c>
      <c r="T114" s="43" t="str">
        <f t="shared" si="26"/>
        <v>0972931546</v>
      </c>
      <c r="U114" s="44" t="str">
        <f t="shared" si="27"/>
        <v>0972931546</v>
      </c>
      <c r="V114" s="45">
        <f t="shared" si="28"/>
        <v>1</v>
      </c>
      <c r="W114" s="48">
        <f t="shared" si="29"/>
        <v>1</v>
      </c>
      <c r="X114" s="45">
        <f t="shared" si="30"/>
        <v>1</v>
      </c>
      <c r="Y114" s="46">
        <f t="shared" si="31"/>
        <v>1</v>
      </c>
      <c r="Z114" s="48" t="str">
        <f t="shared" si="32"/>
        <v/>
      </c>
      <c r="AA114" s="46">
        <f t="shared" si="33"/>
        <v>1</v>
      </c>
    </row>
    <row r="115" spans="1:27" ht="60" customHeight="1" x14ac:dyDescent="0.65">
      <c r="A115" s="2">
        <v>113</v>
      </c>
      <c r="B115" s="2" t="s">
        <v>345</v>
      </c>
      <c r="C115" s="2" t="s">
        <v>864</v>
      </c>
      <c r="D115" s="2" t="s">
        <v>346</v>
      </c>
      <c r="E115" s="10" t="s">
        <v>476</v>
      </c>
      <c r="F115" s="14" t="s">
        <v>347</v>
      </c>
      <c r="G115" s="8" t="s">
        <v>949</v>
      </c>
      <c r="H115" s="9" t="s">
        <v>778</v>
      </c>
      <c r="I115" s="2"/>
      <c r="J115" s="42"/>
      <c r="K115" s="43" t="str">
        <f t="shared" si="17"/>
        <v>051227382</v>
      </c>
      <c r="L115" s="52" t="str">
        <f t="shared" si="18"/>
        <v>051227382</v>
      </c>
      <c r="M115" s="45">
        <f t="shared" si="19"/>
        <v>1</v>
      </c>
      <c r="N115" s="45">
        <f t="shared" si="20"/>
        <v>1</v>
      </c>
      <c r="O115" s="45">
        <f t="shared" si="21"/>
        <v>1</v>
      </c>
      <c r="P115" s="46">
        <f t="shared" si="22"/>
        <v>1</v>
      </c>
      <c r="Q115" s="47" t="str">
        <f t="shared" si="23"/>
        <v>0968144350</v>
      </c>
      <c r="R115" s="43" t="str">
        <f t="shared" si="24"/>
        <v>0968144350</v>
      </c>
      <c r="S115" s="45" t="e">
        <f t="shared" si="25"/>
        <v>#VALUE!</v>
      </c>
      <c r="T115" s="43" t="str">
        <f t="shared" si="26"/>
        <v>0968144350</v>
      </c>
      <c r="U115" s="44" t="str">
        <f t="shared" si="27"/>
        <v>0968144350</v>
      </c>
      <c r="V115" s="45">
        <f t="shared" si="28"/>
        <v>1</v>
      </c>
      <c r="W115" s="48">
        <f t="shared" si="29"/>
        <v>1</v>
      </c>
      <c r="X115" s="45">
        <f t="shared" si="30"/>
        <v>1</v>
      </c>
      <c r="Y115" s="46">
        <f t="shared" si="31"/>
        <v>1</v>
      </c>
      <c r="Z115" s="48" t="str">
        <f t="shared" si="32"/>
        <v/>
      </c>
      <c r="AA115" s="46">
        <f t="shared" si="33"/>
        <v>1</v>
      </c>
    </row>
    <row r="116" spans="1:27" ht="60" customHeight="1" x14ac:dyDescent="0.65">
      <c r="A116" s="2">
        <v>114</v>
      </c>
      <c r="B116" s="2" t="s">
        <v>348</v>
      </c>
      <c r="C116" s="2" t="s">
        <v>665</v>
      </c>
      <c r="D116" s="2" t="s">
        <v>349</v>
      </c>
      <c r="E116" s="10" t="s">
        <v>476</v>
      </c>
      <c r="F116" s="14" t="s">
        <v>350</v>
      </c>
      <c r="G116" s="11" t="s">
        <v>950</v>
      </c>
      <c r="H116" s="9" t="s">
        <v>779</v>
      </c>
      <c r="I116" s="2"/>
      <c r="J116" s="42"/>
      <c r="K116" s="43" t="str">
        <f t="shared" si="17"/>
        <v>030541878</v>
      </c>
      <c r="L116" s="52" t="str">
        <f t="shared" si="18"/>
        <v>030541878</v>
      </c>
      <c r="M116" s="45">
        <f t="shared" si="19"/>
        <v>1</v>
      </c>
      <c r="N116" s="45">
        <f t="shared" si="20"/>
        <v>1</v>
      </c>
      <c r="O116" s="45">
        <f t="shared" si="21"/>
        <v>1</v>
      </c>
      <c r="P116" s="46">
        <f t="shared" si="22"/>
        <v>1</v>
      </c>
      <c r="Q116" s="47" t="str">
        <f t="shared" si="23"/>
        <v>010273298</v>
      </c>
      <c r="R116" s="43" t="str">
        <f t="shared" si="24"/>
        <v>010273298</v>
      </c>
      <c r="S116" s="45" t="e">
        <f t="shared" si="25"/>
        <v>#VALUE!</v>
      </c>
      <c r="T116" s="43" t="str">
        <f t="shared" si="26"/>
        <v>010273298</v>
      </c>
      <c r="U116" s="44" t="str">
        <f t="shared" si="27"/>
        <v>010273298</v>
      </c>
      <c r="V116" s="45">
        <f t="shared" si="28"/>
        <v>1</v>
      </c>
      <c r="W116" s="48">
        <f t="shared" si="29"/>
        <v>1</v>
      </c>
      <c r="X116" s="45">
        <f t="shared" si="30"/>
        <v>1</v>
      </c>
      <c r="Y116" s="46">
        <f t="shared" si="31"/>
        <v>1</v>
      </c>
      <c r="Z116" s="48" t="str">
        <f t="shared" si="32"/>
        <v/>
      </c>
      <c r="AA116" s="46">
        <f t="shared" si="33"/>
        <v>1</v>
      </c>
    </row>
    <row r="117" spans="1:27" ht="60" customHeight="1" x14ac:dyDescent="0.65">
      <c r="A117" s="2">
        <v>115</v>
      </c>
      <c r="B117" s="2" t="s">
        <v>351</v>
      </c>
      <c r="C117" s="2" t="s">
        <v>665</v>
      </c>
      <c r="D117" s="2" t="s">
        <v>352</v>
      </c>
      <c r="E117" s="10" t="s">
        <v>476</v>
      </c>
      <c r="F117" s="14" t="s">
        <v>353</v>
      </c>
      <c r="G117" s="8" t="s">
        <v>850</v>
      </c>
      <c r="H117" s="9" t="s">
        <v>780</v>
      </c>
      <c r="I117" s="2"/>
      <c r="J117" s="42"/>
      <c r="K117" s="43" t="str">
        <f t="shared" si="17"/>
        <v>101074875</v>
      </c>
      <c r="L117" s="52" t="str">
        <f t="shared" si="18"/>
        <v>101074875</v>
      </c>
      <c r="M117" s="45">
        <f t="shared" si="19"/>
        <v>1</v>
      </c>
      <c r="N117" s="45">
        <f t="shared" si="20"/>
        <v>1</v>
      </c>
      <c r="O117" s="45">
        <f t="shared" si="21"/>
        <v>1</v>
      </c>
      <c r="P117" s="46">
        <f t="shared" si="22"/>
        <v>1</v>
      </c>
      <c r="Q117" s="47" t="str">
        <f t="shared" si="23"/>
        <v>010347055</v>
      </c>
      <c r="R117" s="43" t="str">
        <f t="shared" si="24"/>
        <v>010347055</v>
      </c>
      <c r="S117" s="45" t="e">
        <f t="shared" si="25"/>
        <v>#VALUE!</v>
      </c>
      <c r="T117" s="43" t="str">
        <f t="shared" si="26"/>
        <v>010347055</v>
      </c>
      <c r="U117" s="44" t="str">
        <f t="shared" si="27"/>
        <v>010347055</v>
      </c>
      <c r="V117" s="45">
        <f t="shared" si="28"/>
        <v>1</v>
      </c>
      <c r="W117" s="48">
        <f t="shared" si="29"/>
        <v>1</v>
      </c>
      <c r="X117" s="45">
        <f t="shared" si="30"/>
        <v>1</v>
      </c>
      <c r="Y117" s="46">
        <f t="shared" si="31"/>
        <v>1</v>
      </c>
      <c r="Z117" s="48" t="str">
        <f t="shared" si="32"/>
        <v/>
      </c>
      <c r="AA117" s="46">
        <f t="shared" si="33"/>
        <v>1</v>
      </c>
    </row>
    <row r="118" spans="1:27" ht="60" customHeight="1" x14ac:dyDescent="0.65">
      <c r="A118" s="2">
        <v>116</v>
      </c>
      <c r="B118" s="2" t="s">
        <v>354</v>
      </c>
      <c r="C118" s="2" t="s">
        <v>665</v>
      </c>
      <c r="D118" s="2" t="s">
        <v>355</v>
      </c>
      <c r="E118" s="10" t="s">
        <v>476</v>
      </c>
      <c r="F118" s="14" t="s">
        <v>356</v>
      </c>
      <c r="G118" s="8" t="s">
        <v>951</v>
      </c>
      <c r="H118" s="9" t="s">
        <v>781</v>
      </c>
      <c r="I118" s="2"/>
      <c r="J118" s="42"/>
      <c r="K118" s="43" t="str">
        <f t="shared" si="17"/>
        <v>030896059</v>
      </c>
      <c r="L118" s="52" t="str">
        <f t="shared" si="18"/>
        <v>030896059</v>
      </c>
      <c r="M118" s="45">
        <f t="shared" si="19"/>
        <v>1</v>
      </c>
      <c r="N118" s="45">
        <f t="shared" si="20"/>
        <v>1</v>
      </c>
      <c r="O118" s="45">
        <f t="shared" si="21"/>
        <v>1</v>
      </c>
      <c r="P118" s="46">
        <f t="shared" si="22"/>
        <v>1</v>
      </c>
      <c r="Q118" s="47" t="str">
        <f t="shared" si="23"/>
        <v>010482465</v>
      </c>
      <c r="R118" s="43" t="str">
        <f t="shared" si="24"/>
        <v>010482465</v>
      </c>
      <c r="S118" s="45" t="e">
        <f t="shared" si="25"/>
        <v>#VALUE!</v>
      </c>
      <c r="T118" s="43" t="str">
        <f t="shared" si="26"/>
        <v>010482465</v>
      </c>
      <c r="U118" s="44" t="str">
        <f t="shared" si="27"/>
        <v>010482465</v>
      </c>
      <c r="V118" s="45">
        <f t="shared" si="28"/>
        <v>1</v>
      </c>
      <c r="W118" s="48">
        <f t="shared" si="29"/>
        <v>1</v>
      </c>
      <c r="X118" s="45">
        <f t="shared" si="30"/>
        <v>1</v>
      </c>
      <c r="Y118" s="46">
        <f t="shared" si="31"/>
        <v>1</v>
      </c>
      <c r="Z118" s="48" t="str">
        <f t="shared" si="32"/>
        <v/>
      </c>
      <c r="AA118" s="46">
        <f t="shared" si="33"/>
        <v>1</v>
      </c>
    </row>
    <row r="119" spans="1:27" ht="60" customHeight="1" x14ac:dyDescent="0.65">
      <c r="A119" s="2">
        <v>117</v>
      </c>
      <c r="B119" s="2" t="s">
        <v>357</v>
      </c>
      <c r="C119" s="2" t="s">
        <v>665</v>
      </c>
      <c r="D119" s="2" t="s">
        <v>358</v>
      </c>
      <c r="E119" s="10" t="s">
        <v>476</v>
      </c>
      <c r="F119" s="14" t="s">
        <v>359</v>
      </c>
      <c r="G119" s="11" t="s">
        <v>952</v>
      </c>
      <c r="H119" s="9" t="s">
        <v>782</v>
      </c>
      <c r="I119" s="2"/>
      <c r="J119" s="42"/>
      <c r="K119" s="43" t="str">
        <f t="shared" si="17"/>
        <v>030597999</v>
      </c>
      <c r="L119" s="52" t="str">
        <f t="shared" si="18"/>
        <v>030597999</v>
      </c>
      <c r="M119" s="45">
        <f t="shared" si="19"/>
        <v>1</v>
      </c>
      <c r="N119" s="45">
        <f t="shared" si="20"/>
        <v>1</v>
      </c>
      <c r="O119" s="45">
        <f t="shared" si="21"/>
        <v>1</v>
      </c>
      <c r="P119" s="46">
        <f t="shared" si="22"/>
        <v>1</v>
      </c>
      <c r="Q119" s="47" t="str">
        <f t="shared" si="23"/>
        <v>010571480</v>
      </c>
      <c r="R119" s="43" t="str">
        <f t="shared" si="24"/>
        <v>010571480</v>
      </c>
      <c r="S119" s="45" t="e">
        <f t="shared" si="25"/>
        <v>#VALUE!</v>
      </c>
      <c r="T119" s="43" t="str">
        <f t="shared" si="26"/>
        <v>010571480</v>
      </c>
      <c r="U119" s="44" t="str">
        <f t="shared" si="27"/>
        <v>010571480</v>
      </c>
      <c r="V119" s="45">
        <f t="shared" si="28"/>
        <v>1</v>
      </c>
      <c r="W119" s="48">
        <f t="shared" si="29"/>
        <v>1</v>
      </c>
      <c r="X119" s="45">
        <f t="shared" si="30"/>
        <v>1</v>
      </c>
      <c r="Y119" s="46">
        <f t="shared" si="31"/>
        <v>1</v>
      </c>
      <c r="Z119" s="48" t="str">
        <f t="shared" si="32"/>
        <v/>
      </c>
      <c r="AA119" s="46">
        <f t="shared" si="33"/>
        <v>1</v>
      </c>
    </row>
    <row r="120" spans="1:27" ht="60" customHeight="1" x14ac:dyDescent="0.65">
      <c r="A120" s="2">
        <v>118</v>
      </c>
      <c r="B120" s="2" t="s">
        <v>360</v>
      </c>
      <c r="C120" s="2" t="s">
        <v>665</v>
      </c>
      <c r="D120" s="2" t="s">
        <v>361</v>
      </c>
      <c r="E120" s="10" t="s">
        <v>476</v>
      </c>
      <c r="F120" s="14" t="s">
        <v>362</v>
      </c>
      <c r="G120" s="8" t="s">
        <v>851</v>
      </c>
      <c r="H120" s="9" t="s">
        <v>783</v>
      </c>
      <c r="I120" s="2"/>
      <c r="J120" s="42"/>
      <c r="K120" s="43" t="str">
        <f t="shared" si="17"/>
        <v>100627396</v>
      </c>
      <c r="L120" s="52" t="str">
        <f t="shared" si="18"/>
        <v>100627396</v>
      </c>
      <c r="M120" s="45">
        <f t="shared" si="19"/>
        <v>1</v>
      </c>
      <c r="N120" s="45">
        <f t="shared" si="20"/>
        <v>1</v>
      </c>
      <c r="O120" s="45">
        <f t="shared" si="21"/>
        <v>1</v>
      </c>
      <c r="P120" s="46">
        <f t="shared" si="22"/>
        <v>1</v>
      </c>
      <c r="Q120" s="47" t="str">
        <f t="shared" si="23"/>
        <v>077499433</v>
      </c>
      <c r="R120" s="43" t="str">
        <f t="shared" si="24"/>
        <v>077499433</v>
      </c>
      <c r="S120" s="45" t="e">
        <f t="shared" si="25"/>
        <v>#VALUE!</v>
      </c>
      <c r="T120" s="43" t="str">
        <f t="shared" si="26"/>
        <v>077499433</v>
      </c>
      <c r="U120" s="44" t="str">
        <f t="shared" si="27"/>
        <v>077499433</v>
      </c>
      <c r="V120" s="45">
        <f t="shared" si="28"/>
        <v>1</v>
      </c>
      <c r="W120" s="48">
        <f t="shared" si="29"/>
        <v>1</v>
      </c>
      <c r="X120" s="45">
        <f t="shared" si="30"/>
        <v>1</v>
      </c>
      <c r="Y120" s="46">
        <f t="shared" si="31"/>
        <v>1</v>
      </c>
      <c r="Z120" s="48" t="str">
        <f t="shared" si="32"/>
        <v/>
      </c>
      <c r="AA120" s="46">
        <f t="shared" si="33"/>
        <v>1</v>
      </c>
    </row>
    <row r="121" spans="1:27" ht="60" customHeight="1" x14ac:dyDescent="0.65">
      <c r="A121" s="2">
        <v>119</v>
      </c>
      <c r="B121" s="2" t="s">
        <v>363</v>
      </c>
      <c r="C121" s="2" t="s">
        <v>665</v>
      </c>
      <c r="D121" s="2" t="s">
        <v>364</v>
      </c>
      <c r="E121" s="10" t="s">
        <v>476</v>
      </c>
      <c r="F121" s="14" t="s">
        <v>365</v>
      </c>
      <c r="G121" s="11" t="s">
        <v>852</v>
      </c>
      <c r="H121" s="9" t="s">
        <v>784</v>
      </c>
      <c r="I121" s="2"/>
      <c r="J121" s="42"/>
      <c r="K121" s="43" t="str">
        <f t="shared" si="17"/>
        <v>101074889</v>
      </c>
      <c r="L121" s="52" t="str">
        <f t="shared" si="18"/>
        <v>101074889</v>
      </c>
      <c r="M121" s="45">
        <f t="shared" si="19"/>
        <v>1</v>
      </c>
      <c r="N121" s="45">
        <f t="shared" si="20"/>
        <v>1</v>
      </c>
      <c r="O121" s="45">
        <f t="shared" si="21"/>
        <v>1</v>
      </c>
      <c r="P121" s="46">
        <f t="shared" si="22"/>
        <v>1</v>
      </c>
      <c r="Q121" s="47" t="str">
        <f t="shared" si="23"/>
        <v>012204815</v>
      </c>
      <c r="R121" s="43" t="str">
        <f t="shared" si="24"/>
        <v>012204815</v>
      </c>
      <c r="S121" s="45" t="e">
        <f t="shared" si="25"/>
        <v>#VALUE!</v>
      </c>
      <c r="T121" s="43" t="str">
        <f t="shared" si="26"/>
        <v>012204815</v>
      </c>
      <c r="U121" s="44" t="str">
        <f t="shared" si="27"/>
        <v>012204815</v>
      </c>
      <c r="V121" s="45">
        <f t="shared" si="28"/>
        <v>1</v>
      </c>
      <c r="W121" s="48">
        <f t="shared" si="29"/>
        <v>1</v>
      </c>
      <c r="X121" s="45">
        <f t="shared" si="30"/>
        <v>1</v>
      </c>
      <c r="Y121" s="46">
        <f t="shared" si="31"/>
        <v>1</v>
      </c>
      <c r="Z121" s="48" t="str">
        <f t="shared" si="32"/>
        <v/>
      </c>
      <c r="AA121" s="46">
        <f t="shared" si="33"/>
        <v>1</v>
      </c>
    </row>
    <row r="122" spans="1:27" ht="60" customHeight="1" x14ac:dyDescent="0.65">
      <c r="A122" s="2">
        <v>120</v>
      </c>
      <c r="B122" s="2" t="s">
        <v>366</v>
      </c>
      <c r="C122" s="2" t="s">
        <v>864</v>
      </c>
      <c r="D122" s="2" t="s">
        <v>367</v>
      </c>
      <c r="E122" s="10" t="s">
        <v>476</v>
      </c>
      <c r="F122" s="14" t="s">
        <v>368</v>
      </c>
      <c r="G122" s="8" t="s">
        <v>853</v>
      </c>
      <c r="H122" s="9" t="s">
        <v>785</v>
      </c>
      <c r="I122" s="2"/>
      <c r="J122" s="42"/>
      <c r="K122" s="43" t="str">
        <f t="shared" si="17"/>
        <v>100260952</v>
      </c>
      <c r="L122" s="52" t="str">
        <f t="shared" si="18"/>
        <v>100260952</v>
      </c>
      <c r="M122" s="45">
        <f t="shared" si="19"/>
        <v>1</v>
      </c>
      <c r="N122" s="45">
        <f t="shared" si="20"/>
        <v>1</v>
      </c>
      <c r="O122" s="45">
        <f t="shared" si="21"/>
        <v>1</v>
      </c>
      <c r="P122" s="46">
        <f t="shared" si="22"/>
        <v>1</v>
      </c>
      <c r="Q122" s="47" t="str">
        <f t="shared" si="23"/>
        <v>012404442</v>
      </c>
      <c r="R122" s="43" t="str">
        <f t="shared" si="24"/>
        <v>012404442</v>
      </c>
      <c r="S122" s="45" t="e">
        <f t="shared" si="25"/>
        <v>#VALUE!</v>
      </c>
      <c r="T122" s="43" t="str">
        <f t="shared" si="26"/>
        <v>012404442</v>
      </c>
      <c r="U122" s="44" t="str">
        <f t="shared" si="27"/>
        <v>012404442</v>
      </c>
      <c r="V122" s="45">
        <f t="shared" si="28"/>
        <v>1</v>
      </c>
      <c r="W122" s="48">
        <f t="shared" si="29"/>
        <v>1</v>
      </c>
      <c r="X122" s="45">
        <f t="shared" si="30"/>
        <v>1</v>
      </c>
      <c r="Y122" s="46">
        <f t="shared" si="31"/>
        <v>1</v>
      </c>
      <c r="Z122" s="48" t="str">
        <f t="shared" si="32"/>
        <v/>
      </c>
      <c r="AA122" s="46">
        <f t="shared" si="33"/>
        <v>1</v>
      </c>
    </row>
    <row r="123" spans="1:27" ht="60" customHeight="1" x14ac:dyDescent="0.65">
      <c r="A123" s="2">
        <v>121</v>
      </c>
      <c r="B123" s="2" t="s">
        <v>369</v>
      </c>
      <c r="C123" s="2" t="s">
        <v>864</v>
      </c>
      <c r="D123" s="2" t="s">
        <v>370</v>
      </c>
      <c r="E123" s="10" t="s">
        <v>476</v>
      </c>
      <c r="F123" s="4" t="s">
        <v>371</v>
      </c>
      <c r="G123" s="11" t="s">
        <v>953</v>
      </c>
      <c r="H123" s="9" t="s">
        <v>786</v>
      </c>
      <c r="I123" s="2"/>
      <c r="J123" s="42"/>
      <c r="K123" s="43" t="str">
        <f t="shared" si="17"/>
        <v>021201415</v>
      </c>
      <c r="L123" s="52" t="str">
        <f t="shared" si="18"/>
        <v>021201415</v>
      </c>
      <c r="M123" s="45">
        <f t="shared" si="19"/>
        <v>1</v>
      </c>
      <c r="N123" s="45">
        <f t="shared" si="20"/>
        <v>1</v>
      </c>
      <c r="O123" s="45">
        <f t="shared" si="21"/>
        <v>1</v>
      </c>
      <c r="P123" s="46">
        <f t="shared" si="22"/>
        <v>1</v>
      </c>
      <c r="Q123" s="47" t="str">
        <f t="shared" si="23"/>
        <v>012569160</v>
      </c>
      <c r="R123" s="43" t="str">
        <f t="shared" si="24"/>
        <v>012569160</v>
      </c>
      <c r="S123" s="45" t="e">
        <f t="shared" si="25"/>
        <v>#VALUE!</v>
      </c>
      <c r="T123" s="43" t="str">
        <f t="shared" si="26"/>
        <v>012569160</v>
      </c>
      <c r="U123" s="44" t="str">
        <f t="shared" si="27"/>
        <v>012569160</v>
      </c>
      <c r="V123" s="45">
        <f t="shared" si="28"/>
        <v>1</v>
      </c>
      <c r="W123" s="48">
        <f t="shared" si="29"/>
        <v>1</v>
      </c>
      <c r="X123" s="45">
        <f t="shared" si="30"/>
        <v>1</v>
      </c>
      <c r="Y123" s="46">
        <f t="shared" si="31"/>
        <v>1</v>
      </c>
      <c r="Z123" s="48" t="str">
        <f t="shared" si="32"/>
        <v/>
      </c>
      <c r="AA123" s="46">
        <f t="shared" si="33"/>
        <v>1</v>
      </c>
    </row>
    <row r="124" spans="1:27" ht="60" customHeight="1" x14ac:dyDescent="0.65">
      <c r="A124" s="2">
        <v>122</v>
      </c>
      <c r="B124" s="2" t="s">
        <v>372</v>
      </c>
      <c r="C124" s="2" t="s">
        <v>665</v>
      </c>
      <c r="D124" s="2" t="s">
        <v>373</v>
      </c>
      <c r="E124" s="10" t="s">
        <v>474</v>
      </c>
      <c r="F124" s="14" t="s">
        <v>374</v>
      </c>
      <c r="G124" s="11" t="s">
        <v>954</v>
      </c>
      <c r="H124" s="9" t="s">
        <v>787</v>
      </c>
      <c r="I124" s="2"/>
      <c r="J124" s="42"/>
      <c r="K124" s="43" t="str">
        <f t="shared" si="17"/>
        <v>020610746</v>
      </c>
      <c r="L124" s="52" t="str">
        <f t="shared" si="18"/>
        <v>020610746</v>
      </c>
      <c r="M124" s="45">
        <f t="shared" si="19"/>
        <v>1</v>
      </c>
      <c r="N124" s="45">
        <f t="shared" si="20"/>
        <v>1</v>
      </c>
      <c r="O124" s="45">
        <f t="shared" si="21"/>
        <v>1</v>
      </c>
      <c r="P124" s="46">
        <f t="shared" si="22"/>
        <v>1</v>
      </c>
      <c r="Q124" s="47" t="str">
        <f t="shared" si="23"/>
        <v>015392208</v>
      </c>
      <c r="R124" s="43" t="str">
        <f t="shared" si="24"/>
        <v>015392208</v>
      </c>
      <c r="S124" s="45" t="e">
        <f t="shared" si="25"/>
        <v>#VALUE!</v>
      </c>
      <c r="T124" s="43" t="str">
        <f t="shared" si="26"/>
        <v>015392208</v>
      </c>
      <c r="U124" s="44" t="str">
        <f t="shared" si="27"/>
        <v>015392208</v>
      </c>
      <c r="V124" s="45">
        <f t="shared" si="28"/>
        <v>1</v>
      </c>
      <c r="W124" s="48">
        <f t="shared" si="29"/>
        <v>1</v>
      </c>
      <c r="X124" s="45">
        <f t="shared" si="30"/>
        <v>1</v>
      </c>
      <c r="Y124" s="46">
        <f t="shared" si="31"/>
        <v>1</v>
      </c>
      <c r="Z124" s="48" t="str">
        <f t="shared" si="32"/>
        <v/>
      </c>
      <c r="AA124" s="46">
        <f t="shared" si="33"/>
        <v>1</v>
      </c>
    </row>
    <row r="125" spans="1:27" ht="60" customHeight="1" x14ac:dyDescent="0.65">
      <c r="A125" s="2">
        <v>123</v>
      </c>
      <c r="B125" s="2" t="s">
        <v>375</v>
      </c>
      <c r="C125" s="2" t="s">
        <v>864</v>
      </c>
      <c r="D125" s="2" t="s">
        <v>376</v>
      </c>
      <c r="E125" s="10" t="s">
        <v>499</v>
      </c>
      <c r="F125" s="14" t="s">
        <v>377</v>
      </c>
      <c r="G125" s="11" t="s">
        <v>854</v>
      </c>
      <c r="H125" s="9" t="s">
        <v>788</v>
      </c>
      <c r="I125" s="2"/>
      <c r="J125" s="42"/>
      <c r="K125" s="43" t="str">
        <f t="shared" si="17"/>
        <v>100596383</v>
      </c>
      <c r="L125" s="52" t="str">
        <f t="shared" si="18"/>
        <v>100596383</v>
      </c>
      <c r="M125" s="45">
        <f t="shared" si="19"/>
        <v>1</v>
      </c>
      <c r="N125" s="45">
        <f t="shared" si="20"/>
        <v>1</v>
      </c>
      <c r="O125" s="45">
        <f t="shared" si="21"/>
        <v>1</v>
      </c>
      <c r="P125" s="46">
        <f t="shared" si="22"/>
        <v>1</v>
      </c>
      <c r="Q125" s="47" t="str">
        <f t="shared" si="23"/>
        <v>015412297</v>
      </c>
      <c r="R125" s="43" t="str">
        <f t="shared" si="24"/>
        <v>015412297</v>
      </c>
      <c r="S125" s="45" t="e">
        <f t="shared" si="25"/>
        <v>#VALUE!</v>
      </c>
      <c r="T125" s="43" t="str">
        <f t="shared" si="26"/>
        <v>015412297</v>
      </c>
      <c r="U125" s="44" t="str">
        <f t="shared" si="27"/>
        <v>015412297</v>
      </c>
      <c r="V125" s="45">
        <f t="shared" si="28"/>
        <v>1</v>
      </c>
      <c r="W125" s="48">
        <f t="shared" si="29"/>
        <v>1</v>
      </c>
      <c r="X125" s="45">
        <f t="shared" si="30"/>
        <v>1</v>
      </c>
      <c r="Y125" s="46">
        <f t="shared" si="31"/>
        <v>1</v>
      </c>
      <c r="Z125" s="48" t="str">
        <f t="shared" si="32"/>
        <v/>
      </c>
      <c r="AA125" s="46">
        <f t="shared" si="33"/>
        <v>1</v>
      </c>
    </row>
    <row r="126" spans="1:27" ht="60" customHeight="1" x14ac:dyDescent="0.65">
      <c r="A126" s="2">
        <v>124</v>
      </c>
      <c r="B126" s="2" t="s">
        <v>378</v>
      </c>
      <c r="C126" s="2" t="s">
        <v>665</v>
      </c>
      <c r="D126" s="2" t="s">
        <v>379</v>
      </c>
      <c r="E126" s="10" t="s">
        <v>474</v>
      </c>
      <c r="F126" s="14" t="s">
        <v>380</v>
      </c>
      <c r="G126" s="11" t="s">
        <v>955</v>
      </c>
      <c r="H126" s="9" t="s">
        <v>789</v>
      </c>
      <c r="I126" s="2"/>
      <c r="J126" s="42"/>
      <c r="K126" s="43" t="str">
        <f t="shared" si="17"/>
        <v>030622631</v>
      </c>
      <c r="L126" s="52" t="str">
        <f t="shared" si="18"/>
        <v>030622631</v>
      </c>
      <c r="M126" s="45">
        <f t="shared" si="19"/>
        <v>1</v>
      </c>
      <c r="N126" s="45">
        <f t="shared" si="20"/>
        <v>1</v>
      </c>
      <c r="O126" s="45">
        <f t="shared" si="21"/>
        <v>1</v>
      </c>
      <c r="P126" s="46">
        <f t="shared" si="22"/>
        <v>1</v>
      </c>
      <c r="Q126" s="47" t="str">
        <f t="shared" si="23"/>
        <v>015441280</v>
      </c>
      <c r="R126" s="43" t="str">
        <f t="shared" si="24"/>
        <v>015441280</v>
      </c>
      <c r="S126" s="45" t="e">
        <f t="shared" si="25"/>
        <v>#VALUE!</v>
      </c>
      <c r="T126" s="43" t="str">
        <f t="shared" si="26"/>
        <v>015441280</v>
      </c>
      <c r="U126" s="44" t="str">
        <f t="shared" si="27"/>
        <v>015441280</v>
      </c>
      <c r="V126" s="45">
        <f t="shared" si="28"/>
        <v>1</v>
      </c>
      <c r="W126" s="48">
        <f t="shared" si="29"/>
        <v>1</v>
      </c>
      <c r="X126" s="45">
        <f t="shared" si="30"/>
        <v>1</v>
      </c>
      <c r="Y126" s="46">
        <f t="shared" si="31"/>
        <v>1</v>
      </c>
      <c r="Z126" s="48" t="str">
        <f t="shared" si="32"/>
        <v/>
      </c>
      <c r="AA126" s="46">
        <f t="shared" si="33"/>
        <v>1</v>
      </c>
    </row>
    <row r="127" spans="1:27" ht="60" customHeight="1" x14ac:dyDescent="0.65">
      <c r="A127" s="2">
        <v>125</v>
      </c>
      <c r="B127" s="2" t="s">
        <v>381</v>
      </c>
      <c r="C127" s="2" t="s">
        <v>665</v>
      </c>
      <c r="D127" s="2" t="s">
        <v>382</v>
      </c>
      <c r="E127" s="10" t="s">
        <v>476</v>
      </c>
      <c r="F127" s="14" t="s">
        <v>383</v>
      </c>
      <c r="G127" s="8" t="s">
        <v>956</v>
      </c>
      <c r="H127" s="9" t="s">
        <v>790</v>
      </c>
      <c r="I127" s="2"/>
      <c r="J127" s="42"/>
      <c r="K127" s="43" t="str">
        <f t="shared" si="17"/>
        <v>020814381</v>
      </c>
      <c r="L127" s="52" t="str">
        <f t="shared" si="18"/>
        <v>020814381</v>
      </c>
      <c r="M127" s="45">
        <f t="shared" si="19"/>
        <v>1</v>
      </c>
      <c r="N127" s="45">
        <f t="shared" si="20"/>
        <v>1</v>
      </c>
      <c r="O127" s="45">
        <f t="shared" si="21"/>
        <v>1</v>
      </c>
      <c r="P127" s="46">
        <f t="shared" si="22"/>
        <v>1</v>
      </c>
      <c r="Q127" s="47" t="str">
        <f t="shared" si="23"/>
        <v>015498057</v>
      </c>
      <c r="R127" s="43" t="str">
        <f t="shared" si="24"/>
        <v>015498057</v>
      </c>
      <c r="S127" s="45" t="e">
        <f t="shared" si="25"/>
        <v>#VALUE!</v>
      </c>
      <c r="T127" s="43" t="str">
        <f t="shared" si="26"/>
        <v>015498057</v>
      </c>
      <c r="U127" s="44" t="str">
        <f t="shared" si="27"/>
        <v>015498057</v>
      </c>
      <c r="V127" s="45">
        <f t="shared" si="28"/>
        <v>1</v>
      </c>
      <c r="W127" s="48">
        <f t="shared" si="29"/>
        <v>1</v>
      </c>
      <c r="X127" s="45">
        <f t="shared" si="30"/>
        <v>1</v>
      </c>
      <c r="Y127" s="46">
        <f t="shared" si="31"/>
        <v>1</v>
      </c>
      <c r="Z127" s="48" t="str">
        <f t="shared" si="32"/>
        <v/>
      </c>
      <c r="AA127" s="46">
        <f t="shared" si="33"/>
        <v>1</v>
      </c>
    </row>
    <row r="128" spans="1:27" ht="60" customHeight="1" x14ac:dyDescent="0.65">
      <c r="A128" s="2">
        <v>126</v>
      </c>
      <c r="B128" s="2" t="s">
        <v>384</v>
      </c>
      <c r="C128" s="2" t="s">
        <v>665</v>
      </c>
      <c r="D128" s="2" t="s">
        <v>385</v>
      </c>
      <c r="E128" s="10" t="s">
        <v>476</v>
      </c>
      <c r="F128" s="14" t="s">
        <v>386</v>
      </c>
      <c r="G128" s="8" t="s">
        <v>855</v>
      </c>
      <c r="H128" s="9" t="s">
        <v>791</v>
      </c>
      <c r="I128" s="2"/>
      <c r="J128" s="42"/>
      <c r="K128" s="43" t="str">
        <f t="shared" si="17"/>
        <v>101074795</v>
      </c>
      <c r="L128" s="52" t="str">
        <f t="shared" si="18"/>
        <v>101074795</v>
      </c>
      <c r="M128" s="45">
        <f t="shared" si="19"/>
        <v>1</v>
      </c>
      <c r="N128" s="45">
        <f t="shared" si="20"/>
        <v>1</v>
      </c>
      <c r="O128" s="45">
        <f t="shared" si="21"/>
        <v>1</v>
      </c>
      <c r="P128" s="46">
        <f t="shared" si="22"/>
        <v>1</v>
      </c>
      <c r="Q128" s="47" t="str">
        <f t="shared" si="23"/>
        <v>015527245</v>
      </c>
      <c r="R128" s="43" t="str">
        <f t="shared" si="24"/>
        <v>015527245</v>
      </c>
      <c r="S128" s="45" t="e">
        <f t="shared" si="25"/>
        <v>#VALUE!</v>
      </c>
      <c r="T128" s="43" t="str">
        <f t="shared" si="26"/>
        <v>015527245</v>
      </c>
      <c r="U128" s="44" t="str">
        <f t="shared" si="27"/>
        <v>015527245</v>
      </c>
      <c r="V128" s="45">
        <f t="shared" si="28"/>
        <v>1</v>
      </c>
      <c r="W128" s="48">
        <f t="shared" si="29"/>
        <v>1</v>
      </c>
      <c r="X128" s="45">
        <f t="shared" si="30"/>
        <v>1</v>
      </c>
      <c r="Y128" s="46">
        <f t="shared" si="31"/>
        <v>1</v>
      </c>
      <c r="Z128" s="48" t="str">
        <f t="shared" si="32"/>
        <v/>
      </c>
      <c r="AA128" s="46">
        <f t="shared" si="33"/>
        <v>1</v>
      </c>
    </row>
    <row r="129" spans="1:27" ht="60" customHeight="1" x14ac:dyDescent="0.65">
      <c r="A129" s="2">
        <v>127</v>
      </c>
      <c r="B129" s="2" t="s">
        <v>387</v>
      </c>
      <c r="C129" s="2" t="s">
        <v>665</v>
      </c>
      <c r="D129" s="2" t="s">
        <v>388</v>
      </c>
      <c r="E129" s="10" t="s">
        <v>476</v>
      </c>
      <c r="F129" s="14" t="s">
        <v>389</v>
      </c>
      <c r="G129" s="8" t="s">
        <v>856</v>
      </c>
      <c r="H129" s="9" t="s">
        <v>792</v>
      </c>
      <c r="I129" s="2"/>
      <c r="J129" s="42"/>
      <c r="K129" s="43" t="str">
        <f t="shared" si="17"/>
        <v>101072622</v>
      </c>
      <c r="L129" s="52" t="str">
        <f t="shared" si="18"/>
        <v>101072622</v>
      </c>
      <c r="M129" s="45">
        <f t="shared" si="19"/>
        <v>1</v>
      </c>
      <c r="N129" s="45">
        <f t="shared" si="20"/>
        <v>1</v>
      </c>
      <c r="O129" s="45">
        <f t="shared" si="21"/>
        <v>1</v>
      </c>
      <c r="P129" s="46">
        <f t="shared" si="22"/>
        <v>1</v>
      </c>
      <c r="Q129" s="47" t="str">
        <f t="shared" si="23"/>
        <v>015849664</v>
      </c>
      <c r="R129" s="43" t="str">
        <f t="shared" si="24"/>
        <v>015849664</v>
      </c>
      <c r="S129" s="45" t="e">
        <f t="shared" si="25"/>
        <v>#VALUE!</v>
      </c>
      <c r="T129" s="43" t="str">
        <f t="shared" si="26"/>
        <v>015849664</v>
      </c>
      <c r="U129" s="44" t="str">
        <f t="shared" si="27"/>
        <v>015849664</v>
      </c>
      <c r="V129" s="45">
        <f t="shared" si="28"/>
        <v>1</v>
      </c>
      <c r="W129" s="48">
        <f t="shared" si="29"/>
        <v>1</v>
      </c>
      <c r="X129" s="45">
        <f t="shared" si="30"/>
        <v>1</v>
      </c>
      <c r="Y129" s="46">
        <f t="shared" si="31"/>
        <v>1</v>
      </c>
      <c r="Z129" s="48" t="str">
        <f t="shared" si="32"/>
        <v/>
      </c>
      <c r="AA129" s="46">
        <f t="shared" si="33"/>
        <v>1</v>
      </c>
    </row>
    <row r="130" spans="1:27" ht="60" customHeight="1" x14ac:dyDescent="0.65">
      <c r="A130" s="2">
        <v>128</v>
      </c>
      <c r="B130" s="2" t="s">
        <v>390</v>
      </c>
      <c r="C130" s="2" t="s">
        <v>665</v>
      </c>
      <c r="D130" s="2" t="s">
        <v>391</v>
      </c>
      <c r="E130" s="10" t="s">
        <v>476</v>
      </c>
      <c r="F130" s="14" t="s">
        <v>392</v>
      </c>
      <c r="G130" s="11" t="s">
        <v>957</v>
      </c>
      <c r="H130" s="9" t="s">
        <v>793</v>
      </c>
      <c r="I130" s="2"/>
      <c r="J130" s="42"/>
      <c r="K130" s="43" t="str">
        <f t="shared" si="17"/>
        <v>030517065</v>
      </c>
      <c r="L130" s="52" t="str">
        <f t="shared" si="18"/>
        <v>030517065</v>
      </c>
      <c r="M130" s="45">
        <f t="shared" si="19"/>
        <v>1</v>
      </c>
      <c r="N130" s="45">
        <f t="shared" si="20"/>
        <v>1</v>
      </c>
      <c r="O130" s="45">
        <f t="shared" si="21"/>
        <v>1</v>
      </c>
      <c r="P130" s="46">
        <f t="shared" si="22"/>
        <v>1</v>
      </c>
      <c r="Q130" s="47" t="str">
        <f t="shared" si="23"/>
        <v>015943215</v>
      </c>
      <c r="R130" s="43" t="str">
        <f t="shared" si="24"/>
        <v>015943215</v>
      </c>
      <c r="S130" s="45" t="e">
        <f t="shared" si="25"/>
        <v>#VALUE!</v>
      </c>
      <c r="T130" s="43" t="str">
        <f t="shared" si="26"/>
        <v>015943215</v>
      </c>
      <c r="U130" s="44" t="str">
        <f t="shared" si="27"/>
        <v>015943215</v>
      </c>
      <c r="V130" s="45">
        <f t="shared" si="28"/>
        <v>1</v>
      </c>
      <c r="W130" s="48">
        <f t="shared" si="29"/>
        <v>1</v>
      </c>
      <c r="X130" s="45">
        <f t="shared" si="30"/>
        <v>1</v>
      </c>
      <c r="Y130" s="46">
        <f t="shared" si="31"/>
        <v>1</v>
      </c>
      <c r="Z130" s="48" t="str">
        <f t="shared" si="32"/>
        <v/>
      </c>
      <c r="AA130" s="46">
        <f t="shared" si="33"/>
        <v>1</v>
      </c>
    </row>
    <row r="131" spans="1:27" ht="60" customHeight="1" x14ac:dyDescent="0.65">
      <c r="A131" s="2">
        <v>129</v>
      </c>
      <c r="B131" s="2" t="s">
        <v>393</v>
      </c>
      <c r="C131" s="2" t="s">
        <v>665</v>
      </c>
      <c r="D131" s="2" t="s">
        <v>394</v>
      </c>
      <c r="E131" s="10" t="s">
        <v>476</v>
      </c>
      <c r="F131" s="14" t="s">
        <v>395</v>
      </c>
      <c r="G131" s="8" t="s">
        <v>857</v>
      </c>
      <c r="H131" s="9" t="s">
        <v>794</v>
      </c>
      <c r="I131" s="2"/>
      <c r="J131" s="42"/>
      <c r="K131" s="43" t="str">
        <f t="shared" si="17"/>
        <v>101191726</v>
      </c>
      <c r="L131" s="52" t="str">
        <f t="shared" si="18"/>
        <v>101191726</v>
      </c>
      <c r="M131" s="45">
        <f t="shared" si="19"/>
        <v>1</v>
      </c>
      <c r="N131" s="45">
        <f t="shared" si="20"/>
        <v>1</v>
      </c>
      <c r="O131" s="45">
        <f t="shared" si="21"/>
        <v>1</v>
      </c>
      <c r="P131" s="46">
        <f t="shared" si="22"/>
        <v>1</v>
      </c>
      <c r="Q131" s="47" t="str">
        <f t="shared" si="23"/>
        <v>015994927</v>
      </c>
      <c r="R131" s="43" t="str">
        <f t="shared" si="24"/>
        <v>015994927</v>
      </c>
      <c r="S131" s="45" t="e">
        <f t="shared" si="25"/>
        <v>#VALUE!</v>
      </c>
      <c r="T131" s="43" t="str">
        <f t="shared" si="26"/>
        <v>015994927</v>
      </c>
      <c r="U131" s="44" t="str">
        <f t="shared" si="27"/>
        <v>015994927</v>
      </c>
      <c r="V131" s="45">
        <f t="shared" si="28"/>
        <v>1</v>
      </c>
      <c r="W131" s="48">
        <f t="shared" si="29"/>
        <v>1</v>
      </c>
      <c r="X131" s="45">
        <f t="shared" si="30"/>
        <v>1</v>
      </c>
      <c r="Y131" s="46">
        <f t="shared" si="31"/>
        <v>1</v>
      </c>
      <c r="Z131" s="48" t="str">
        <f t="shared" si="32"/>
        <v/>
      </c>
      <c r="AA131" s="46">
        <f t="shared" si="33"/>
        <v>1</v>
      </c>
    </row>
    <row r="132" spans="1:27" ht="60" customHeight="1" x14ac:dyDescent="0.65">
      <c r="A132" s="2">
        <v>130</v>
      </c>
      <c r="B132" s="2" t="s">
        <v>396</v>
      </c>
      <c r="C132" s="2" t="s">
        <v>864</v>
      </c>
      <c r="D132" s="2" t="s">
        <v>397</v>
      </c>
      <c r="E132" s="10" t="s">
        <v>476</v>
      </c>
      <c r="F132" s="14" t="s">
        <v>398</v>
      </c>
      <c r="G132" s="11" t="s">
        <v>958</v>
      </c>
      <c r="H132" s="9" t="s">
        <v>795</v>
      </c>
      <c r="I132" s="2"/>
      <c r="J132" s="42"/>
      <c r="K132" s="43" t="str">
        <f t="shared" ref="K132:K157" si="3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050395906</v>
      </c>
      <c r="L132" s="52" t="str">
        <f t="shared" ref="L132:L157" si="35">IF(K132="បរទេស","បរទេស",IF(LEN(K132)=8,"0"&amp;K132,IF(LEN(K132)&gt;9,2,LEFT(K132,9))))</f>
        <v>050395906</v>
      </c>
      <c r="M132" s="45">
        <f t="shared" ref="M132:M157" si="36">IF(L132="បរទេស",1,IF((LEN($L132)-9)=0,1,2))</f>
        <v>1</v>
      </c>
      <c r="N132" s="45">
        <f t="shared" ref="N132:N157" si="37">IF(L132="",2,1)</f>
        <v>1</v>
      </c>
      <c r="O132" s="45">
        <f t="shared" ref="O132:O157" si="38">IF(L132="បរទេស",1,IF(COUNTIF(L:L,$L132)&gt;1,2,1))</f>
        <v>1</v>
      </c>
      <c r="P132" s="46">
        <f t="shared" ref="P132:P157" si="39">MAX(M132:O132)</f>
        <v>1</v>
      </c>
      <c r="Q132" s="47" t="str">
        <f t="shared" ref="Q132:Q157" si="40">H132</f>
        <v>016291129</v>
      </c>
      <c r="R132" s="43" t="str">
        <f t="shared" ref="R132:R157" si="41">SUBSTITUTE(SUBSTITUTE(SUBSTITUTE(SUBSTITUTE(SUBSTITUTE(SUBSTITUTE(SUBSTITUTE(SUBSTITUTE(SUBSTITUTE(SUBSTITUTE(SUBSTITUTE(SUBSTITUTE(SUBSTITUTE(SUBSTITUTE(SUBSTITUTE(SUBSTITUTE(SUBSTITUTE(SUBSTITUTE(SUBSTITUTE(SUBSTITUTE(SUBSTITUTE(SUBSTITUTE(Q132,"១","1"),"២","2"),"៣","3"),"៤","4"),"៥","5"),"៦","6"),"៧","7"),"៨","8"),"៩","9"),"០","0")," ","")," ",""),"​",""),",","/"),"-",""),"(",""),")",""),"+855","0"),"(855)","0"),"O","0"),"o","0"),".","")</f>
        <v>016291129</v>
      </c>
      <c r="S132" s="45" t="e">
        <f t="shared" ref="S132:S157" si="42">LEFT(R132, SEARCH("/",R132,1)-1)</f>
        <v>#VALUE!</v>
      </c>
      <c r="T132" s="43" t="str">
        <f t="shared" ref="T132:T157" si="43">IFERROR(S132,R132)</f>
        <v>016291129</v>
      </c>
      <c r="U132" s="44" t="str">
        <f t="shared" ref="U132:U157" si="44">IF(LEFT(T132,5)="បរទេស","បរទេស",IF(LEFT(T132,3)="855","0"&amp;MID(T132,4,10),IF(LEFT(T132,1)="0",MID(T132,1,10),IF(LEFT(T132,1)&gt;=1,"0"&amp;MID(T132,1,10),T132))))</f>
        <v>016291129</v>
      </c>
      <c r="V132" s="45">
        <f t="shared" ref="V132:V157" si="45">IF(U132="បរទេស",1,IF(OR(LEN(U132)=9,LEN(U132)=10),1,2))</f>
        <v>1</v>
      </c>
      <c r="W132" s="48">
        <f t="shared" ref="W132:W157" si="46">IF(U132="",2,1)</f>
        <v>1</v>
      </c>
      <c r="X132" s="45">
        <f t="shared" ref="X132:X157" si="47">IF(U132="បរទេស",1,IF(COUNTIF(U:U,$U132)&gt;1,2,1))</f>
        <v>1</v>
      </c>
      <c r="Y132" s="46">
        <f t="shared" ref="Y132:Y157" si="48">MAX(V132:X132)</f>
        <v>1</v>
      </c>
      <c r="Z132" s="48" t="str">
        <f t="shared" ref="Z132:Z157" si="49">IF(H132="បរទេស",2,"")</f>
        <v/>
      </c>
      <c r="AA132" s="46">
        <f t="shared" ref="AA132:AA157" si="50">MAX(J132,P132,Y132)</f>
        <v>1</v>
      </c>
    </row>
    <row r="133" spans="1:27" ht="60" customHeight="1" x14ac:dyDescent="0.65">
      <c r="A133" s="2">
        <v>131</v>
      </c>
      <c r="B133" s="2" t="s">
        <v>399</v>
      </c>
      <c r="C133" s="2" t="s">
        <v>665</v>
      </c>
      <c r="D133" s="2" t="s">
        <v>400</v>
      </c>
      <c r="E133" s="10" t="s">
        <v>476</v>
      </c>
      <c r="F133" s="14" t="s">
        <v>401</v>
      </c>
      <c r="G133" s="8" t="s">
        <v>959</v>
      </c>
      <c r="H133" s="9" t="s">
        <v>796</v>
      </c>
      <c r="I133" s="2"/>
      <c r="J133" s="42"/>
      <c r="K133" s="43" t="str">
        <f t="shared" si="34"/>
        <v>040295269</v>
      </c>
      <c r="L133" s="52" t="str">
        <f t="shared" si="35"/>
        <v>040295269</v>
      </c>
      <c r="M133" s="45">
        <f t="shared" si="36"/>
        <v>1</v>
      </c>
      <c r="N133" s="45">
        <f t="shared" si="37"/>
        <v>1</v>
      </c>
      <c r="O133" s="45">
        <f t="shared" si="38"/>
        <v>1</v>
      </c>
      <c r="P133" s="46">
        <f t="shared" si="39"/>
        <v>1</v>
      </c>
      <c r="Q133" s="47" t="str">
        <f t="shared" si="40"/>
        <v>016330428</v>
      </c>
      <c r="R133" s="43" t="str">
        <f t="shared" si="41"/>
        <v>016330428</v>
      </c>
      <c r="S133" s="45" t="e">
        <f t="shared" si="42"/>
        <v>#VALUE!</v>
      </c>
      <c r="T133" s="43" t="str">
        <f t="shared" si="43"/>
        <v>016330428</v>
      </c>
      <c r="U133" s="44" t="str">
        <f t="shared" si="44"/>
        <v>016330428</v>
      </c>
      <c r="V133" s="45">
        <f t="shared" si="45"/>
        <v>1</v>
      </c>
      <c r="W133" s="48">
        <f t="shared" si="46"/>
        <v>1</v>
      </c>
      <c r="X133" s="45">
        <f t="shared" si="47"/>
        <v>1</v>
      </c>
      <c r="Y133" s="46">
        <f t="shared" si="48"/>
        <v>1</v>
      </c>
      <c r="Z133" s="48" t="str">
        <f t="shared" si="49"/>
        <v/>
      </c>
      <c r="AA133" s="46">
        <f t="shared" si="50"/>
        <v>1</v>
      </c>
    </row>
    <row r="134" spans="1:27" ht="60" customHeight="1" x14ac:dyDescent="0.65">
      <c r="A134" s="2">
        <v>132</v>
      </c>
      <c r="B134" s="2" t="s">
        <v>402</v>
      </c>
      <c r="C134" s="2" t="s">
        <v>665</v>
      </c>
      <c r="D134" s="2" t="s">
        <v>403</v>
      </c>
      <c r="E134" s="10" t="s">
        <v>476</v>
      </c>
      <c r="F134" s="14" t="s">
        <v>404</v>
      </c>
      <c r="G134" s="11" t="s">
        <v>960</v>
      </c>
      <c r="H134" s="9" t="s">
        <v>797</v>
      </c>
      <c r="I134" s="2"/>
      <c r="J134" s="42"/>
      <c r="K134" s="43" t="str">
        <f t="shared" si="34"/>
        <v>021008073</v>
      </c>
      <c r="L134" s="52" t="str">
        <f t="shared" si="35"/>
        <v>021008073</v>
      </c>
      <c r="M134" s="45">
        <f t="shared" si="36"/>
        <v>1</v>
      </c>
      <c r="N134" s="45">
        <f t="shared" si="37"/>
        <v>1</v>
      </c>
      <c r="O134" s="45">
        <f t="shared" si="38"/>
        <v>1</v>
      </c>
      <c r="P134" s="46">
        <f t="shared" si="39"/>
        <v>1</v>
      </c>
      <c r="Q134" s="47" t="str">
        <f t="shared" si="40"/>
        <v>016403275</v>
      </c>
      <c r="R134" s="43" t="str">
        <f t="shared" si="41"/>
        <v>016403275</v>
      </c>
      <c r="S134" s="45" t="e">
        <f t="shared" si="42"/>
        <v>#VALUE!</v>
      </c>
      <c r="T134" s="43" t="str">
        <f t="shared" si="43"/>
        <v>016403275</v>
      </c>
      <c r="U134" s="44" t="str">
        <f t="shared" si="44"/>
        <v>016403275</v>
      </c>
      <c r="V134" s="45">
        <f t="shared" si="45"/>
        <v>1</v>
      </c>
      <c r="W134" s="48">
        <f t="shared" si="46"/>
        <v>1</v>
      </c>
      <c r="X134" s="45">
        <f t="shared" si="47"/>
        <v>1</v>
      </c>
      <c r="Y134" s="46">
        <f t="shared" si="48"/>
        <v>1</v>
      </c>
      <c r="Z134" s="48" t="str">
        <f t="shared" si="49"/>
        <v/>
      </c>
      <c r="AA134" s="46">
        <f t="shared" si="50"/>
        <v>1</v>
      </c>
    </row>
    <row r="135" spans="1:27" ht="60" customHeight="1" x14ac:dyDescent="0.65">
      <c r="A135" s="2">
        <v>133</v>
      </c>
      <c r="B135" s="2" t="s">
        <v>405</v>
      </c>
      <c r="C135" s="2" t="s">
        <v>665</v>
      </c>
      <c r="D135" s="2" t="s">
        <v>406</v>
      </c>
      <c r="E135" s="10" t="s">
        <v>474</v>
      </c>
      <c r="F135" s="14" t="s">
        <v>407</v>
      </c>
      <c r="G135" s="11" t="s">
        <v>961</v>
      </c>
      <c r="H135" s="9" t="s">
        <v>798</v>
      </c>
      <c r="I135" s="2"/>
      <c r="J135" s="42"/>
      <c r="K135" s="43" t="str">
        <f t="shared" si="34"/>
        <v>030896042</v>
      </c>
      <c r="L135" s="52" t="str">
        <f t="shared" si="35"/>
        <v>030896042</v>
      </c>
      <c r="M135" s="45">
        <f t="shared" si="36"/>
        <v>1</v>
      </c>
      <c r="N135" s="45">
        <f t="shared" si="37"/>
        <v>1</v>
      </c>
      <c r="O135" s="45">
        <f t="shared" si="38"/>
        <v>1</v>
      </c>
      <c r="P135" s="46">
        <f t="shared" si="39"/>
        <v>1</v>
      </c>
      <c r="Q135" s="47" t="str">
        <f t="shared" si="40"/>
        <v>016735420</v>
      </c>
      <c r="R135" s="43" t="str">
        <f t="shared" si="41"/>
        <v>016735420</v>
      </c>
      <c r="S135" s="45" t="e">
        <f t="shared" si="42"/>
        <v>#VALUE!</v>
      </c>
      <c r="T135" s="43" t="str">
        <f t="shared" si="43"/>
        <v>016735420</v>
      </c>
      <c r="U135" s="44" t="str">
        <f t="shared" si="44"/>
        <v>016735420</v>
      </c>
      <c r="V135" s="45">
        <f t="shared" si="45"/>
        <v>1</v>
      </c>
      <c r="W135" s="48">
        <f t="shared" si="46"/>
        <v>1</v>
      </c>
      <c r="X135" s="45">
        <f t="shared" si="47"/>
        <v>1</v>
      </c>
      <c r="Y135" s="46">
        <f t="shared" si="48"/>
        <v>1</v>
      </c>
      <c r="Z135" s="48" t="str">
        <f t="shared" si="49"/>
        <v/>
      </c>
      <c r="AA135" s="46">
        <f t="shared" si="50"/>
        <v>1</v>
      </c>
    </row>
    <row r="136" spans="1:27" ht="60" customHeight="1" x14ac:dyDescent="0.65">
      <c r="A136" s="2">
        <v>134</v>
      </c>
      <c r="B136" s="2" t="s">
        <v>408</v>
      </c>
      <c r="C136" s="2" t="s">
        <v>665</v>
      </c>
      <c r="D136" s="2" t="s">
        <v>409</v>
      </c>
      <c r="E136" s="10" t="s">
        <v>476</v>
      </c>
      <c r="F136" s="14" t="s">
        <v>410</v>
      </c>
      <c r="G136" s="11" t="s">
        <v>858</v>
      </c>
      <c r="H136" s="9" t="s">
        <v>799</v>
      </c>
      <c r="I136" s="2"/>
      <c r="J136" s="42"/>
      <c r="K136" s="43" t="str">
        <f t="shared" si="34"/>
        <v>110267352</v>
      </c>
      <c r="L136" s="52" t="str">
        <f t="shared" si="35"/>
        <v>110267352</v>
      </c>
      <c r="M136" s="45">
        <f t="shared" si="36"/>
        <v>1</v>
      </c>
      <c r="N136" s="45">
        <f t="shared" si="37"/>
        <v>1</v>
      </c>
      <c r="O136" s="45">
        <f t="shared" si="38"/>
        <v>1</v>
      </c>
      <c r="P136" s="46">
        <f t="shared" si="39"/>
        <v>1</v>
      </c>
      <c r="Q136" s="47" t="str">
        <f t="shared" si="40"/>
        <v>017889121</v>
      </c>
      <c r="R136" s="43" t="str">
        <f t="shared" si="41"/>
        <v>017889121</v>
      </c>
      <c r="S136" s="45" t="e">
        <f t="shared" si="42"/>
        <v>#VALUE!</v>
      </c>
      <c r="T136" s="43" t="str">
        <f t="shared" si="43"/>
        <v>017889121</v>
      </c>
      <c r="U136" s="44" t="str">
        <f t="shared" si="44"/>
        <v>017889121</v>
      </c>
      <c r="V136" s="45">
        <f t="shared" si="45"/>
        <v>1</v>
      </c>
      <c r="W136" s="48">
        <f t="shared" si="46"/>
        <v>1</v>
      </c>
      <c r="X136" s="45">
        <f t="shared" si="47"/>
        <v>1</v>
      </c>
      <c r="Y136" s="46">
        <f t="shared" si="48"/>
        <v>1</v>
      </c>
      <c r="Z136" s="48" t="str">
        <f t="shared" si="49"/>
        <v/>
      </c>
      <c r="AA136" s="46">
        <f t="shared" si="50"/>
        <v>1</v>
      </c>
    </row>
    <row r="137" spans="1:27" ht="60" customHeight="1" x14ac:dyDescent="0.65">
      <c r="A137" s="2">
        <v>135</v>
      </c>
      <c r="B137" s="2" t="s">
        <v>411</v>
      </c>
      <c r="C137" s="2" t="s">
        <v>665</v>
      </c>
      <c r="D137" s="2" t="s">
        <v>412</v>
      </c>
      <c r="E137" s="10" t="s">
        <v>476</v>
      </c>
      <c r="F137" s="14" t="s">
        <v>413</v>
      </c>
      <c r="G137" s="11" t="s">
        <v>962</v>
      </c>
      <c r="H137" s="9" t="s">
        <v>800</v>
      </c>
      <c r="I137" s="2"/>
      <c r="J137" s="42"/>
      <c r="K137" s="43" t="str">
        <f t="shared" si="34"/>
        <v>020980808</v>
      </c>
      <c r="L137" s="52" t="str">
        <f t="shared" si="35"/>
        <v>020980808</v>
      </c>
      <c r="M137" s="45">
        <f t="shared" si="36"/>
        <v>1</v>
      </c>
      <c r="N137" s="45">
        <f t="shared" si="37"/>
        <v>1</v>
      </c>
      <c r="O137" s="45">
        <f t="shared" si="38"/>
        <v>1</v>
      </c>
      <c r="P137" s="46">
        <f t="shared" si="39"/>
        <v>1</v>
      </c>
      <c r="Q137" s="47" t="str">
        <f t="shared" si="40"/>
        <v>017924649</v>
      </c>
      <c r="R137" s="43" t="str">
        <f t="shared" si="41"/>
        <v>017924649</v>
      </c>
      <c r="S137" s="45" t="e">
        <f t="shared" si="42"/>
        <v>#VALUE!</v>
      </c>
      <c r="T137" s="43" t="str">
        <f t="shared" si="43"/>
        <v>017924649</v>
      </c>
      <c r="U137" s="44" t="str">
        <f t="shared" si="44"/>
        <v>017924649</v>
      </c>
      <c r="V137" s="45">
        <f t="shared" si="45"/>
        <v>1</v>
      </c>
      <c r="W137" s="48">
        <f t="shared" si="46"/>
        <v>1</v>
      </c>
      <c r="X137" s="45">
        <f t="shared" si="47"/>
        <v>1</v>
      </c>
      <c r="Y137" s="46">
        <f t="shared" si="48"/>
        <v>1</v>
      </c>
      <c r="Z137" s="48" t="str">
        <f t="shared" si="49"/>
        <v/>
      </c>
      <c r="AA137" s="46">
        <f t="shared" si="50"/>
        <v>1</v>
      </c>
    </row>
    <row r="138" spans="1:27" ht="60" customHeight="1" x14ac:dyDescent="0.65">
      <c r="A138" s="2">
        <v>136</v>
      </c>
      <c r="B138" s="2" t="s">
        <v>414</v>
      </c>
      <c r="C138" s="2" t="s">
        <v>665</v>
      </c>
      <c r="D138" s="2" t="s">
        <v>415</v>
      </c>
      <c r="E138" s="10" t="s">
        <v>476</v>
      </c>
      <c r="F138" s="14" t="s">
        <v>416</v>
      </c>
      <c r="G138" s="8" t="s">
        <v>963</v>
      </c>
      <c r="H138" s="9" t="s">
        <v>801</v>
      </c>
      <c r="I138" s="2"/>
      <c r="J138" s="42"/>
      <c r="K138" s="43" t="str">
        <f t="shared" si="34"/>
        <v>030054356</v>
      </c>
      <c r="L138" s="52" t="str">
        <f t="shared" si="35"/>
        <v>030054356</v>
      </c>
      <c r="M138" s="45">
        <f t="shared" si="36"/>
        <v>1</v>
      </c>
      <c r="N138" s="45">
        <f t="shared" si="37"/>
        <v>1</v>
      </c>
      <c r="O138" s="45">
        <f t="shared" si="38"/>
        <v>1</v>
      </c>
      <c r="P138" s="46">
        <f t="shared" si="39"/>
        <v>1</v>
      </c>
      <c r="Q138" s="47" t="str">
        <f t="shared" si="40"/>
        <v>069685417</v>
      </c>
      <c r="R138" s="43" t="str">
        <f t="shared" si="41"/>
        <v>069685417</v>
      </c>
      <c r="S138" s="45" t="e">
        <f t="shared" si="42"/>
        <v>#VALUE!</v>
      </c>
      <c r="T138" s="43" t="str">
        <f t="shared" si="43"/>
        <v>069685417</v>
      </c>
      <c r="U138" s="44" t="str">
        <f t="shared" si="44"/>
        <v>069685417</v>
      </c>
      <c r="V138" s="45">
        <f t="shared" si="45"/>
        <v>1</v>
      </c>
      <c r="W138" s="48">
        <f t="shared" si="46"/>
        <v>1</v>
      </c>
      <c r="X138" s="45">
        <f t="shared" si="47"/>
        <v>1</v>
      </c>
      <c r="Y138" s="46">
        <f t="shared" si="48"/>
        <v>1</v>
      </c>
      <c r="Z138" s="48" t="str">
        <f t="shared" si="49"/>
        <v/>
      </c>
      <c r="AA138" s="46">
        <f t="shared" si="50"/>
        <v>1</v>
      </c>
    </row>
    <row r="139" spans="1:27" ht="60" customHeight="1" x14ac:dyDescent="0.65">
      <c r="A139" s="2">
        <v>137</v>
      </c>
      <c r="B139" s="2" t="s">
        <v>417</v>
      </c>
      <c r="C139" s="2" t="s">
        <v>864</v>
      </c>
      <c r="D139" s="2" t="s">
        <v>418</v>
      </c>
      <c r="E139" s="10" t="s">
        <v>476</v>
      </c>
      <c r="F139" s="14" t="s">
        <v>419</v>
      </c>
      <c r="G139" s="11" t="s">
        <v>859</v>
      </c>
      <c r="H139" s="9" t="s">
        <v>802</v>
      </c>
      <c r="I139" s="2"/>
      <c r="J139" s="42"/>
      <c r="K139" s="43" t="str">
        <f t="shared" si="34"/>
        <v>309752005</v>
      </c>
      <c r="L139" s="52" t="str">
        <f t="shared" si="35"/>
        <v>309752005</v>
      </c>
      <c r="M139" s="45">
        <f t="shared" si="36"/>
        <v>1</v>
      </c>
      <c r="N139" s="45">
        <f t="shared" si="37"/>
        <v>1</v>
      </c>
      <c r="O139" s="45">
        <f t="shared" si="38"/>
        <v>1</v>
      </c>
      <c r="P139" s="46">
        <f t="shared" si="39"/>
        <v>1</v>
      </c>
      <c r="Q139" s="47" t="str">
        <f t="shared" si="40"/>
        <v>070520211</v>
      </c>
      <c r="R139" s="43" t="str">
        <f t="shared" si="41"/>
        <v>070520211</v>
      </c>
      <c r="S139" s="45" t="e">
        <f t="shared" si="42"/>
        <v>#VALUE!</v>
      </c>
      <c r="T139" s="43" t="str">
        <f t="shared" si="43"/>
        <v>070520211</v>
      </c>
      <c r="U139" s="44" t="str">
        <f t="shared" si="44"/>
        <v>070520211</v>
      </c>
      <c r="V139" s="45">
        <f t="shared" si="45"/>
        <v>1</v>
      </c>
      <c r="W139" s="48">
        <f t="shared" si="46"/>
        <v>1</v>
      </c>
      <c r="X139" s="45">
        <f t="shared" si="47"/>
        <v>1</v>
      </c>
      <c r="Y139" s="46">
        <f t="shared" si="48"/>
        <v>1</v>
      </c>
      <c r="Z139" s="48" t="str">
        <f t="shared" si="49"/>
        <v/>
      </c>
      <c r="AA139" s="46">
        <f t="shared" si="50"/>
        <v>1</v>
      </c>
    </row>
    <row r="140" spans="1:27" ht="60" customHeight="1" x14ac:dyDescent="0.65">
      <c r="A140" s="2">
        <v>138</v>
      </c>
      <c r="B140" s="2" t="s">
        <v>420</v>
      </c>
      <c r="C140" s="2" t="s">
        <v>864</v>
      </c>
      <c r="D140" s="2" t="s">
        <v>421</v>
      </c>
      <c r="E140" s="10" t="s">
        <v>499</v>
      </c>
      <c r="F140" s="14" t="s">
        <v>422</v>
      </c>
      <c r="G140" s="8" t="s">
        <v>964</v>
      </c>
      <c r="H140" s="9" t="s">
        <v>803</v>
      </c>
      <c r="I140" s="2"/>
      <c r="J140" s="42"/>
      <c r="K140" s="43" t="str">
        <f t="shared" si="34"/>
        <v>040295184</v>
      </c>
      <c r="L140" s="52" t="str">
        <f t="shared" si="35"/>
        <v>040295184</v>
      </c>
      <c r="M140" s="45">
        <f t="shared" si="36"/>
        <v>1</v>
      </c>
      <c r="N140" s="45">
        <f t="shared" si="37"/>
        <v>1</v>
      </c>
      <c r="O140" s="45">
        <f t="shared" si="38"/>
        <v>1</v>
      </c>
      <c r="P140" s="46">
        <f t="shared" si="39"/>
        <v>1</v>
      </c>
      <c r="Q140" s="47" t="str">
        <f t="shared" si="40"/>
        <v>070592245</v>
      </c>
      <c r="R140" s="43" t="str">
        <f t="shared" si="41"/>
        <v>070592245</v>
      </c>
      <c r="S140" s="45" t="e">
        <f t="shared" si="42"/>
        <v>#VALUE!</v>
      </c>
      <c r="T140" s="43" t="str">
        <f t="shared" si="43"/>
        <v>070592245</v>
      </c>
      <c r="U140" s="44" t="str">
        <f t="shared" si="44"/>
        <v>070592245</v>
      </c>
      <c r="V140" s="45">
        <f t="shared" si="45"/>
        <v>1</v>
      </c>
      <c r="W140" s="48">
        <f t="shared" si="46"/>
        <v>1</v>
      </c>
      <c r="X140" s="45">
        <f t="shared" si="47"/>
        <v>1</v>
      </c>
      <c r="Y140" s="46">
        <f t="shared" si="48"/>
        <v>1</v>
      </c>
      <c r="Z140" s="48" t="str">
        <f t="shared" si="49"/>
        <v/>
      </c>
      <c r="AA140" s="46">
        <f t="shared" si="50"/>
        <v>1</v>
      </c>
    </row>
    <row r="141" spans="1:27" ht="60" customHeight="1" x14ac:dyDescent="0.65">
      <c r="A141" s="2">
        <v>139</v>
      </c>
      <c r="B141" s="2" t="s">
        <v>423</v>
      </c>
      <c r="C141" s="2" t="s">
        <v>665</v>
      </c>
      <c r="D141" s="2" t="s">
        <v>424</v>
      </c>
      <c r="E141" s="10" t="s">
        <v>476</v>
      </c>
      <c r="F141" s="14" t="s">
        <v>425</v>
      </c>
      <c r="G141" s="11" t="s">
        <v>965</v>
      </c>
      <c r="H141" s="9" t="s">
        <v>804</v>
      </c>
      <c r="I141" s="2"/>
      <c r="J141" s="42"/>
      <c r="K141" s="43" t="str">
        <f t="shared" si="34"/>
        <v>020093965</v>
      </c>
      <c r="L141" s="52" t="str">
        <f t="shared" si="35"/>
        <v>020093965</v>
      </c>
      <c r="M141" s="45">
        <f t="shared" si="36"/>
        <v>1</v>
      </c>
      <c r="N141" s="45">
        <f t="shared" si="37"/>
        <v>1</v>
      </c>
      <c r="O141" s="45">
        <f t="shared" si="38"/>
        <v>1</v>
      </c>
      <c r="P141" s="46">
        <f t="shared" si="39"/>
        <v>1</v>
      </c>
      <c r="Q141" s="47" t="str">
        <f t="shared" si="40"/>
        <v>070595886</v>
      </c>
      <c r="R141" s="43" t="str">
        <f t="shared" si="41"/>
        <v>070595886</v>
      </c>
      <c r="S141" s="45" t="e">
        <f t="shared" si="42"/>
        <v>#VALUE!</v>
      </c>
      <c r="T141" s="43" t="str">
        <f t="shared" si="43"/>
        <v>070595886</v>
      </c>
      <c r="U141" s="44" t="str">
        <f t="shared" si="44"/>
        <v>070595886</v>
      </c>
      <c r="V141" s="45">
        <f t="shared" si="45"/>
        <v>1</v>
      </c>
      <c r="W141" s="48">
        <f t="shared" si="46"/>
        <v>1</v>
      </c>
      <c r="X141" s="45">
        <f t="shared" si="47"/>
        <v>1</v>
      </c>
      <c r="Y141" s="46">
        <f t="shared" si="48"/>
        <v>1</v>
      </c>
      <c r="Z141" s="48" t="str">
        <f t="shared" si="49"/>
        <v/>
      </c>
      <c r="AA141" s="46">
        <f t="shared" si="50"/>
        <v>1</v>
      </c>
    </row>
    <row r="142" spans="1:27" ht="60" customHeight="1" x14ac:dyDescent="0.65">
      <c r="A142" s="2">
        <v>140</v>
      </c>
      <c r="B142" s="2" t="s">
        <v>426</v>
      </c>
      <c r="C142" s="2" t="s">
        <v>665</v>
      </c>
      <c r="D142" s="2" t="s">
        <v>427</v>
      </c>
      <c r="E142" s="10" t="s">
        <v>476</v>
      </c>
      <c r="F142" s="14" t="s">
        <v>428</v>
      </c>
      <c r="G142" s="8" t="s">
        <v>966</v>
      </c>
      <c r="H142" s="9" t="s">
        <v>805</v>
      </c>
      <c r="I142" s="2"/>
      <c r="J142" s="42"/>
      <c r="K142" s="43" t="str">
        <f t="shared" si="34"/>
        <v>020711135</v>
      </c>
      <c r="L142" s="52" t="str">
        <f t="shared" si="35"/>
        <v>020711135</v>
      </c>
      <c r="M142" s="45">
        <f t="shared" si="36"/>
        <v>1</v>
      </c>
      <c r="N142" s="45">
        <f t="shared" si="37"/>
        <v>1</v>
      </c>
      <c r="O142" s="45">
        <f t="shared" si="38"/>
        <v>1</v>
      </c>
      <c r="P142" s="46">
        <f t="shared" si="39"/>
        <v>1</v>
      </c>
      <c r="Q142" s="47" t="str">
        <f t="shared" si="40"/>
        <v>070604122</v>
      </c>
      <c r="R142" s="43" t="str">
        <f t="shared" si="41"/>
        <v>070604122</v>
      </c>
      <c r="S142" s="45" t="e">
        <f t="shared" si="42"/>
        <v>#VALUE!</v>
      </c>
      <c r="T142" s="43" t="str">
        <f t="shared" si="43"/>
        <v>070604122</v>
      </c>
      <c r="U142" s="44" t="str">
        <f t="shared" si="44"/>
        <v>070604122</v>
      </c>
      <c r="V142" s="45">
        <f t="shared" si="45"/>
        <v>1</v>
      </c>
      <c r="W142" s="48">
        <f t="shared" si="46"/>
        <v>1</v>
      </c>
      <c r="X142" s="45">
        <f t="shared" si="47"/>
        <v>1</v>
      </c>
      <c r="Y142" s="46">
        <f t="shared" si="48"/>
        <v>1</v>
      </c>
      <c r="Z142" s="48" t="str">
        <f t="shared" si="49"/>
        <v/>
      </c>
      <c r="AA142" s="46">
        <f t="shared" si="50"/>
        <v>1</v>
      </c>
    </row>
    <row r="143" spans="1:27" ht="60" customHeight="1" x14ac:dyDescent="0.65">
      <c r="A143" s="2">
        <v>141</v>
      </c>
      <c r="B143" s="2" t="s">
        <v>429</v>
      </c>
      <c r="C143" s="2" t="s">
        <v>665</v>
      </c>
      <c r="D143" s="2" t="s">
        <v>430</v>
      </c>
      <c r="E143" s="10" t="s">
        <v>476</v>
      </c>
      <c r="F143" s="14" t="s">
        <v>431</v>
      </c>
      <c r="G143" s="11" t="s">
        <v>967</v>
      </c>
      <c r="H143" s="9" t="s">
        <v>806</v>
      </c>
      <c r="I143" s="2"/>
      <c r="J143" s="42"/>
      <c r="K143" s="43" t="str">
        <f t="shared" si="34"/>
        <v>040425721</v>
      </c>
      <c r="L143" s="52" t="str">
        <f t="shared" si="35"/>
        <v>040425721</v>
      </c>
      <c r="M143" s="45">
        <f t="shared" si="36"/>
        <v>1</v>
      </c>
      <c r="N143" s="45">
        <f t="shared" si="37"/>
        <v>1</v>
      </c>
      <c r="O143" s="45">
        <f t="shared" si="38"/>
        <v>1</v>
      </c>
      <c r="P143" s="46">
        <f t="shared" si="39"/>
        <v>1</v>
      </c>
      <c r="Q143" s="47" t="str">
        <f t="shared" si="40"/>
        <v>070608256</v>
      </c>
      <c r="R143" s="43" t="str">
        <f t="shared" si="41"/>
        <v>070608256</v>
      </c>
      <c r="S143" s="45" t="e">
        <f t="shared" si="42"/>
        <v>#VALUE!</v>
      </c>
      <c r="T143" s="43" t="str">
        <f t="shared" si="43"/>
        <v>070608256</v>
      </c>
      <c r="U143" s="44" t="str">
        <f t="shared" si="44"/>
        <v>070608256</v>
      </c>
      <c r="V143" s="45">
        <f t="shared" si="45"/>
        <v>1</v>
      </c>
      <c r="W143" s="48">
        <f t="shared" si="46"/>
        <v>1</v>
      </c>
      <c r="X143" s="45">
        <f t="shared" si="47"/>
        <v>1</v>
      </c>
      <c r="Y143" s="46">
        <f t="shared" si="48"/>
        <v>1</v>
      </c>
      <c r="Z143" s="48" t="str">
        <f t="shared" si="49"/>
        <v/>
      </c>
      <c r="AA143" s="46">
        <f t="shared" si="50"/>
        <v>1</v>
      </c>
    </row>
    <row r="144" spans="1:27" ht="60" customHeight="1" x14ac:dyDescent="0.65">
      <c r="A144" s="2">
        <v>142</v>
      </c>
      <c r="B144" s="2" t="s">
        <v>432</v>
      </c>
      <c r="C144" s="2" t="s">
        <v>665</v>
      </c>
      <c r="D144" s="2" t="s">
        <v>433</v>
      </c>
      <c r="E144" s="10" t="s">
        <v>476</v>
      </c>
      <c r="F144" s="14" t="s">
        <v>434</v>
      </c>
      <c r="G144" s="11" t="s">
        <v>968</v>
      </c>
      <c r="H144" s="9" t="s">
        <v>807</v>
      </c>
      <c r="I144" s="2"/>
      <c r="J144" s="42"/>
      <c r="K144" s="43" t="str">
        <f t="shared" si="34"/>
        <v>030541871</v>
      </c>
      <c r="L144" s="52" t="str">
        <f t="shared" si="35"/>
        <v>030541871</v>
      </c>
      <c r="M144" s="45">
        <f t="shared" si="36"/>
        <v>1</v>
      </c>
      <c r="N144" s="45">
        <f t="shared" si="37"/>
        <v>1</v>
      </c>
      <c r="O144" s="45">
        <f t="shared" si="38"/>
        <v>1</v>
      </c>
      <c r="P144" s="46">
        <f t="shared" si="39"/>
        <v>1</v>
      </c>
      <c r="Q144" s="47" t="str">
        <f t="shared" si="40"/>
        <v>070744750</v>
      </c>
      <c r="R144" s="43" t="str">
        <f t="shared" si="41"/>
        <v>070744750</v>
      </c>
      <c r="S144" s="45" t="e">
        <f t="shared" si="42"/>
        <v>#VALUE!</v>
      </c>
      <c r="T144" s="43" t="str">
        <f t="shared" si="43"/>
        <v>070744750</v>
      </c>
      <c r="U144" s="44" t="str">
        <f t="shared" si="44"/>
        <v>070744750</v>
      </c>
      <c r="V144" s="45">
        <f t="shared" si="45"/>
        <v>1</v>
      </c>
      <c r="W144" s="48">
        <f t="shared" si="46"/>
        <v>1</v>
      </c>
      <c r="X144" s="45">
        <f t="shared" si="47"/>
        <v>1</v>
      </c>
      <c r="Y144" s="46">
        <f t="shared" si="48"/>
        <v>1</v>
      </c>
      <c r="Z144" s="48" t="str">
        <f t="shared" si="49"/>
        <v/>
      </c>
      <c r="AA144" s="46">
        <f t="shared" si="50"/>
        <v>1</v>
      </c>
    </row>
    <row r="145" spans="1:27" ht="60" customHeight="1" x14ac:dyDescent="0.65">
      <c r="A145" s="2">
        <v>143</v>
      </c>
      <c r="B145" s="2" t="s">
        <v>435</v>
      </c>
      <c r="C145" s="2" t="s">
        <v>665</v>
      </c>
      <c r="D145" s="2" t="s">
        <v>436</v>
      </c>
      <c r="E145" s="10" t="s">
        <v>476</v>
      </c>
      <c r="F145" s="14" t="s">
        <v>437</v>
      </c>
      <c r="G145" s="11" t="s">
        <v>969</v>
      </c>
      <c r="H145" s="9" t="s">
        <v>808</v>
      </c>
      <c r="I145" s="2"/>
      <c r="J145" s="42"/>
      <c r="K145" s="43" t="str">
        <f t="shared" si="34"/>
        <v>090672097</v>
      </c>
      <c r="L145" s="52" t="str">
        <f t="shared" si="35"/>
        <v>090672097</v>
      </c>
      <c r="M145" s="45">
        <f t="shared" si="36"/>
        <v>1</v>
      </c>
      <c r="N145" s="45">
        <f t="shared" si="37"/>
        <v>1</v>
      </c>
      <c r="O145" s="45">
        <f t="shared" si="38"/>
        <v>1</v>
      </c>
      <c r="P145" s="46">
        <f t="shared" si="39"/>
        <v>1</v>
      </c>
      <c r="Q145" s="47" t="str">
        <f t="shared" si="40"/>
        <v>070745037</v>
      </c>
      <c r="R145" s="43" t="str">
        <f t="shared" si="41"/>
        <v>070745037</v>
      </c>
      <c r="S145" s="45" t="e">
        <f t="shared" si="42"/>
        <v>#VALUE!</v>
      </c>
      <c r="T145" s="43" t="str">
        <f t="shared" si="43"/>
        <v>070745037</v>
      </c>
      <c r="U145" s="44" t="str">
        <f t="shared" si="44"/>
        <v>070745037</v>
      </c>
      <c r="V145" s="45">
        <f t="shared" si="45"/>
        <v>1</v>
      </c>
      <c r="W145" s="48">
        <f t="shared" si="46"/>
        <v>1</v>
      </c>
      <c r="X145" s="45">
        <f t="shared" si="47"/>
        <v>1</v>
      </c>
      <c r="Y145" s="46">
        <f t="shared" si="48"/>
        <v>1</v>
      </c>
      <c r="Z145" s="48" t="str">
        <f t="shared" si="49"/>
        <v/>
      </c>
      <c r="AA145" s="46">
        <f t="shared" si="50"/>
        <v>1</v>
      </c>
    </row>
    <row r="146" spans="1:27" ht="60" customHeight="1" x14ac:dyDescent="0.65">
      <c r="A146" s="2">
        <v>144</v>
      </c>
      <c r="B146" s="2" t="s">
        <v>438</v>
      </c>
      <c r="C146" s="2" t="s">
        <v>665</v>
      </c>
      <c r="D146" s="2" t="s">
        <v>439</v>
      </c>
      <c r="E146" s="10" t="s">
        <v>474</v>
      </c>
      <c r="F146" s="14" t="s">
        <v>440</v>
      </c>
      <c r="G146" s="11" t="s">
        <v>970</v>
      </c>
      <c r="H146" s="9" t="s">
        <v>809</v>
      </c>
      <c r="I146" s="2"/>
      <c r="J146" s="42"/>
      <c r="K146" s="43" t="str">
        <f t="shared" si="34"/>
        <v>020490110</v>
      </c>
      <c r="L146" s="52" t="str">
        <f t="shared" si="35"/>
        <v>020490110</v>
      </c>
      <c r="M146" s="45">
        <f t="shared" si="36"/>
        <v>1</v>
      </c>
      <c r="N146" s="45">
        <f t="shared" si="37"/>
        <v>1</v>
      </c>
      <c r="O146" s="45">
        <f t="shared" si="38"/>
        <v>1</v>
      </c>
      <c r="P146" s="46">
        <f t="shared" si="39"/>
        <v>1</v>
      </c>
      <c r="Q146" s="47" t="str">
        <f t="shared" si="40"/>
        <v>070746259</v>
      </c>
      <c r="R146" s="43" t="str">
        <f t="shared" si="41"/>
        <v>070746259</v>
      </c>
      <c r="S146" s="45" t="e">
        <f t="shared" si="42"/>
        <v>#VALUE!</v>
      </c>
      <c r="T146" s="43" t="str">
        <f t="shared" si="43"/>
        <v>070746259</v>
      </c>
      <c r="U146" s="44" t="str">
        <f t="shared" si="44"/>
        <v>070746259</v>
      </c>
      <c r="V146" s="45">
        <f t="shared" si="45"/>
        <v>1</v>
      </c>
      <c r="W146" s="48">
        <f t="shared" si="46"/>
        <v>1</v>
      </c>
      <c r="X146" s="45">
        <f t="shared" si="47"/>
        <v>1</v>
      </c>
      <c r="Y146" s="46">
        <f t="shared" si="48"/>
        <v>1</v>
      </c>
      <c r="Z146" s="48" t="str">
        <f t="shared" si="49"/>
        <v/>
      </c>
      <c r="AA146" s="46">
        <f t="shared" si="50"/>
        <v>1</v>
      </c>
    </row>
    <row r="147" spans="1:27" ht="60" customHeight="1" x14ac:dyDescent="0.65">
      <c r="A147" s="2">
        <v>145</v>
      </c>
      <c r="B147" s="2" t="s">
        <v>441</v>
      </c>
      <c r="C147" s="2" t="s">
        <v>665</v>
      </c>
      <c r="D147" s="2" t="s">
        <v>442</v>
      </c>
      <c r="E147" s="10" t="s">
        <v>476</v>
      </c>
      <c r="F147" s="14" t="s">
        <v>443</v>
      </c>
      <c r="G147" s="11" t="s">
        <v>971</v>
      </c>
      <c r="H147" s="9" t="s">
        <v>810</v>
      </c>
      <c r="I147" s="2"/>
      <c r="J147" s="42"/>
      <c r="K147" s="43" t="str">
        <f t="shared" si="34"/>
        <v>030896043</v>
      </c>
      <c r="L147" s="52" t="str">
        <f t="shared" si="35"/>
        <v>030896043</v>
      </c>
      <c r="M147" s="45">
        <f t="shared" si="36"/>
        <v>1</v>
      </c>
      <c r="N147" s="45">
        <f t="shared" si="37"/>
        <v>1</v>
      </c>
      <c r="O147" s="45">
        <f t="shared" si="38"/>
        <v>1</v>
      </c>
      <c r="P147" s="46">
        <f t="shared" si="39"/>
        <v>1</v>
      </c>
      <c r="Q147" s="47" t="str">
        <f t="shared" si="40"/>
        <v>070820955</v>
      </c>
      <c r="R147" s="43" t="str">
        <f t="shared" si="41"/>
        <v>070820955</v>
      </c>
      <c r="S147" s="45" t="e">
        <f t="shared" si="42"/>
        <v>#VALUE!</v>
      </c>
      <c r="T147" s="43" t="str">
        <f t="shared" si="43"/>
        <v>070820955</v>
      </c>
      <c r="U147" s="44" t="str">
        <f t="shared" si="44"/>
        <v>070820955</v>
      </c>
      <c r="V147" s="45">
        <f t="shared" si="45"/>
        <v>1</v>
      </c>
      <c r="W147" s="48">
        <f t="shared" si="46"/>
        <v>1</v>
      </c>
      <c r="X147" s="45">
        <f t="shared" si="47"/>
        <v>1</v>
      </c>
      <c r="Y147" s="46">
        <f t="shared" si="48"/>
        <v>1</v>
      </c>
      <c r="Z147" s="48" t="str">
        <f t="shared" si="49"/>
        <v/>
      </c>
      <c r="AA147" s="46">
        <f t="shared" si="50"/>
        <v>1</v>
      </c>
    </row>
    <row r="148" spans="1:27" ht="60" customHeight="1" x14ac:dyDescent="0.65">
      <c r="A148" s="2">
        <v>146</v>
      </c>
      <c r="B148" s="2" t="s">
        <v>444</v>
      </c>
      <c r="C148" s="2" t="s">
        <v>665</v>
      </c>
      <c r="D148" s="2" t="s">
        <v>445</v>
      </c>
      <c r="E148" s="10" t="s">
        <v>476</v>
      </c>
      <c r="F148" s="14" t="s">
        <v>446</v>
      </c>
      <c r="G148" s="8" t="s">
        <v>972</v>
      </c>
      <c r="H148" s="9" t="s">
        <v>811</v>
      </c>
      <c r="I148" s="2"/>
      <c r="J148" s="42"/>
      <c r="K148" s="43" t="str">
        <f t="shared" si="34"/>
        <v>020879999</v>
      </c>
      <c r="L148" s="52" t="str">
        <f t="shared" si="35"/>
        <v>020879999</v>
      </c>
      <c r="M148" s="45">
        <f t="shared" si="36"/>
        <v>1</v>
      </c>
      <c r="N148" s="45">
        <f t="shared" si="37"/>
        <v>1</v>
      </c>
      <c r="O148" s="45">
        <f t="shared" si="38"/>
        <v>1</v>
      </c>
      <c r="P148" s="46">
        <f t="shared" si="39"/>
        <v>1</v>
      </c>
      <c r="Q148" s="47" t="str">
        <f t="shared" si="40"/>
        <v>070889746</v>
      </c>
      <c r="R148" s="43" t="str">
        <f t="shared" si="41"/>
        <v>070889746</v>
      </c>
      <c r="S148" s="45" t="e">
        <f t="shared" si="42"/>
        <v>#VALUE!</v>
      </c>
      <c r="T148" s="43" t="str">
        <f t="shared" si="43"/>
        <v>070889746</v>
      </c>
      <c r="U148" s="44" t="str">
        <f t="shared" si="44"/>
        <v>070889746</v>
      </c>
      <c r="V148" s="45">
        <f t="shared" si="45"/>
        <v>1</v>
      </c>
      <c r="W148" s="48">
        <f t="shared" si="46"/>
        <v>1</v>
      </c>
      <c r="X148" s="45">
        <f t="shared" si="47"/>
        <v>1</v>
      </c>
      <c r="Y148" s="46">
        <f t="shared" si="48"/>
        <v>1</v>
      </c>
      <c r="Z148" s="48" t="str">
        <f t="shared" si="49"/>
        <v/>
      </c>
      <c r="AA148" s="46">
        <f t="shared" si="50"/>
        <v>1</v>
      </c>
    </row>
    <row r="149" spans="1:27" ht="60" customHeight="1" x14ac:dyDescent="0.65">
      <c r="A149" s="2">
        <v>147</v>
      </c>
      <c r="B149" s="2" t="s">
        <v>447</v>
      </c>
      <c r="C149" s="2" t="s">
        <v>665</v>
      </c>
      <c r="D149" s="2" t="s">
        <v>448</v>
      </c>
      <c r="E149" s="10" t="s">
        <v>476</v>
      </c>
      <c r="F149" s="14" t="s">
        <v>449</v>
      </c>
      <c r="G149" s="11" t="s">
        <v>860</v>
      </c>
      <c r="H149" s="9" t="s">
        <v>812</v>
      </c>
      <c r="I149" s="2"/>
      <c r="J149" s="42"/>
      <c r="K149" s="43" t="str">
        <f t="shared" si="34"/>
        <v>101075149</v>
      </c>
      <c r="L149" s="52" t="str">
        <f t="shared" si="35"/>
        <v>101075149</v>
      </c>
      <c r="M149" s="45">
        <f t="shared" si="36"/>
        <v>1</v>
      </c>
      <c r="N149" s="45">
        <f t="shared" si="37"/>
        <v>1</v>
      </c>
      <c r="O149" s="45">
        <f t="shared" si="38"/>
        <v>1</v>
      </c>
      <c r="P149" s="46">
        <f t="shared" si="39"/>
        <v>1</v>
      </c>
      <c r="Q149" s="47" t="str">
        <f t="shared" si="40"/>
        <v>070982855</v>
      </c>
      <c r="R149" s="43" t="str">
        <f t="shared" si="41"/>
        <v>070982855</v>
      </c>
      <c r="S149" s="45" t="e">
        <f t="shared" si="42"/>
        <v>#VALUE!</v>
      </c>
      <c r="T149" s="43" t="str">
        <f t="shared" si="43"/>
        <v>070982855</v>
      </c>
      <c r="U149" s="44" t="str">
        <f t="shared" si="44"/>
        <v>070982855</v>
      </c>
      <c r="V149" s="45">
        <f t="shared" si="45"/>
        <v>1</v>
      </c>
      <c r="W149" s="48">
        <f t="shared" si="46"/>
        <v>1</v>
      </c>
      <c r="X149" s="45">
        <f t="shared" si="47"/>
        <v>1</v>
      </c>
      <c r="Y149" s="46">
        <f t="shared" si="48"/>
        <v>1</v>
      </c>
      <c r="Z149" s="48" t="str">
        <f t="shared" si="49"/>
        <v/>
      </c>
      <c r="AA149" s="46">
        <f t="shared" si="50"/>
        <v>1</v>
      </c>
    </row>
    <row r="150" spans="1:27" ht="60" customHeight="1" x14ac:dyDescent="0.65">
      <c r="A150" s="2">
        <v>148</v>
      </c>
      <c r="B150" s="2" t="s">
        <v>450</v>
      </c>
      <c r="C150" s="2" t="s">
        <v>665</v>
      </c>
      <c r="D150" s="2" t="s">
        <v>451</v>
      </c>
      <c r="E150" s="10" t="s">
        <v>476</v>
      </c>
      <c r="F150" s="14" t="s">
        <v>452</v>
      </c>
      <c r="G150" s="11" t="s">
        <v>973</v>
      </c>
      <c r="H150" s="9" t="s">
        <v>813</v>
      </c>
      <c r="I150" s="2"/>
      <c r="J150" s="42"/>
      <c r="K150" s="43" t="str">
        <f t="shared" si="34"/>
        <v>090704547</v>
      </c>
      <c r="L150" s="52" t="str">
        <f t="shared" si="35"/>
        <v>090704547</v>
      </c>
      <c r="M150" s="45">
        <f t="shared" si="36"/>
        <v>1</v>
      </c>
      <c r="N150" s="45">
        <f t="shared" si="37"/>
        <v>1</v>
      </c>
      <c r="O150" s="45">
        <f t="shared" si="38"/>
        <v>1</v>
      </c>
      <c r="P150" s="46">
        <f t="shared" si="39"/>
        <v>1</v>
      </c>
      <c r="Q150" s="47" t="str">
        <f t="shared" si="40"/>
        <v>087499070</v>
      </c>
      <c r="R150" s="43" t="str">
        <f t="shared" si="41"/>
        <v>087499070</v>
      </c>
      <c r="S150" s="45" t="e">
        <f t="shared" si="42"/>
        <v>#VALUE!</v>
      </c>
      <c r="T150" s="43" t="str">
        <f t="shared" si="43"/>
        <v>087499070</v>
      </c>
      <c r="U150" s="44" t="str">
        <f t="shared" si="44"/>
        <v>087499070</v>
      </c>
      <c r="V150" s="45">
        <f t="shared" si="45"/>
        <v>1</v>
      </c>
      <c r="W150" s="48">
        <f t="shared" si="46"/>
        <v>1</v>
      </c>
      <c r="X150" s="45">
        <f t="shared" si="47"/>
        <v>1</v>
      </c>
      <c r="Y150" s="46">
        <f t="shared" si="48"/>
        <v>1</v>
      </c>
      <c r="Z150" s="48" t="str">
        <f t="shared" si="49"/>
        <v/>
      </c>
      <c r="AA150" s="46">
        <f t="shared" si="50"/>
        <v>1</v>
      </c>
    </row>
    <row r="151" spans="1:27" ht="60" customHeight="1" x14ac:dyDescent="0.65">
      <c r="A151" s="2">
        <v>149</v>
      </c>
      <c r="B151" s="2" t="s">
        <v>453</v>
      </c>
      <c r="C151" s="2" t="s">
        <v>665</v>
      </c>
      <c r="D151" s="2" t="s">
        <v>454</v>
      </c>
      <c r="E151" s="10" t="s">
        <v>476</v>
      </c>
      <c r="F151" s="14" t="s">
        <v>455</v>
      </c>
      <c r="G151" s="11" t="s">
        <v>974</v>
      </c>
      <c r="H151" s="9" t="s">
        <v>814</v>
      </c>
      <c r="I151" s="2"/>
      <c r="J151" s="42"/>
      <c r="K151" s="43" t="str">
        <f t="shared" si="34"/>
        <v>020103816</v>
      </c>
      <c r="L151" s="52" t="str">
        <f t="shared" si="35"/>
        <v>020103816</v>
      </c>
      <c r="M151" s="45">
        <f t="shared" si="36"/>
        <v>1</v>
      </c>
      <c r="N151" s="45">
        <f t="shared" si="37"/>
        <v>1</v>
      </c>
      <c r="O151" s="45">
        <f t="shared" si="38"/>
        <v>1</v>
      </c>
      <c r="P151" s="46">
        <f t="shared" si="39"/>
        <v>1</v>
      </c>
      <c r="Q151" s="47" t="str">
        <f t="shared" si="40"/>
        <v>081431767</v>
      </c>
      <c r="R151" s="43" t="str">
        <f t="shared" si="41"/>
        <v>081431767</v>
      </c>
      <c r="S151" s="45" t="e">
        <f t="shared" si="42"/>
        <v>#VALUE!</v>
      </c>
      <c r="T151" s="43" t="str">
        <f t="shared" si="43"/>
        <v>081431767</v>
      </c>
      <c r="U151" s="44" t="str">
        <f t="shared" si="44"/>
        <v>081431767</v>
      </c>
      <c r="V151" s="45">
        <f t="shared" si="45"/>
        <v>1</v>
      </c>
      <c r="W151" s="48">
        <f t="shared" si="46"/>
        <v>1</v>
      </c>
      <c r="X151" s="45">
        <f t="shared" si="47"/>
        <v>1</v>
      </c>
      <c r="Y151" s="46">
        <f t="shared" si="48"/>
        <v>1</v>
      </c>
      <c r="Z151" s="48" t="str">
        <f t="shared" si="49"/>
        <v/>
      </c>
      <c r="AA151" s="46">
        <f t="shared" si="50"/>
        <v>1</v>
      </c>
    </row>
    <row r="152" spans="1:27" ht="60" customHeight="1" x14ac:dyDescent="0.65">
      <c r="A152" s="2">
        <v>150</v>
      </c>
      <c r="B152" s="2" t="s">
        <v>456</v>
      </c>
      <c r="C152" s="2" t="s">
        <v>665</v>
      </c>
      <c r="D152" s="2" t="s">
        <v>373</v>
      </c>
      <c r="E152" s="10" t="s">
        <v>476</v>
      </c>
      <c r="F152" s="14" t="s">
        <v>457</v>
      </c>
      <c r="G152" s="8" t="s">
        <v>975</v>
      </c>
      <c r="H152" s="9" t="s">
        <v>815</v>
      </c>
      <c r="I152" s="2"/>
      <c r="J152" s="42"/>
      <c r="K152" s="43" t="str">
        <f t="shared" si="34"/>
        <v>020659868</v>
      </c>
      <c r="L152" s="52" t="str">
        <f t="shared" si="35"/>
        <v>020659868</v>
      </c>
      <c r="M152" s="45">
        <f t="shared" si="36"/>
        <v>1</v>
      </c>
      <c r="N152" s="45">
        <f t="shared" si="37"/>
        <v>1</v>
      </c>
      <c r="O152" s="45">
        <f t="shared" si="38"/>
        <v>1</v>
      </c>
      <c r="P152" s="46">
        <f t="shared" si="39"/>
        <v>1</v>
      </c>
      <c r="Q152" s="47" t="str">
        <f t="shared" si="40"/>
        <v>081468872</v>
      </c>
      <c r="R152" s="43" t="str">
        <f t="shared" si="41"/>
        <v>081468872</v>
      </c>
      <c r="S152" s="45" t="e">
        <f t="shared" si="42"/>
        <v>#VALUE!</v>
      </c>
      <c r="T152" s="43" t="str">
        <f t="shared" si="43"/>
        <v>081468872</v>
      </c>
      <c r="U152" s="44" t="str">
        <f t="shared" si="44"/>
        <v>081468872</v>
      </c>
      <c r="V152" s="45">
        <f t="shared" si="45"/>
        <v>1</v>
      </c>
      <c r="W152" s="48">
        <f t="shared" si="46"/>
        <v>1</v>
      </c>
      <c r="X152" s="45">
        <f t="shared" si="47"/>
        <v>1</v>
      </c>
      <c r="Y152" s="46">
        <f t="shared" si="48"/>
        <v>1</v>
      </c>
      <c r="Z152" s="48" t="str">
        <f t="shared" si="49"/>
        <v/>
      </c>
      <c r="AA152" s="46">
        <f t="shared" si="50"/>
        <v>1</v>
      </c>
    </row>
    <row r="153" spans="1:27" ht="60" customHeight="1" x14ac:dyDescent="0.65">
      <c r="A153" s="2">
        <v>151</v>
      </c>
      <c r="B153" s="2" t="s">
        <v>458</v>
      </c>
      <c r="C153" s="2" t="s">
        <v>665</v>
      </c>
      <c r="D153" s="2" t="s">
        <v>459</v>
      </c>
      <c r="E153" s="10" t="s">
        <v>476</v>
      </c>
      <c r="F153" s="14" t="s">
        <v>460</v>
      </c>
      <c r="G153" s="8" t="s">
        <v>861</v>
      </c>
      <c r="H153" s="9" t="s">
        <v>816</v>
      </c>
      <c r="I153" s="2"/>
      <c r="J153" s="42"/>
      <c r="K153" s="43" t="str">
        <f t="shared" si="34"/>
        <v>101083024</v>
      </c>
      <c r="L153" s="52" t="str">
        <f t="shared" si="35"/>
        <v>101083024</v>
      </c>
      <c r="M153" s="45">
        <f t="shared" si="36"/>
        <v>1</v>
      </c>
      <c r="N153" s="45">
        <f t="shared" si="37"/>
        <v>1</v>
      </c>
      <c r="O153" s="45">
        <f t="shared" si="38"/>
        <v>1</v>
      </c>
      <c r="P153" s="46">
        <f t="shared" si="39"/>
        <v>1</v>
      </c>
      <c r="Q153" s="47" t="str">
        <f t="shared" si="40"/>
        <v>081866854</v>
      </c>
      <c r="R153" s="43" t="str">
        <f t="shared" si="41"/>
        <v>081866854</v>
      </c>
      <c r="S153" s="45" t="e">
        <f t="shared" si="42"/>
        <v>#VALUE!</v>
      </c>
      <c r="T153" s="43" t="str">
        <f t="shared" si="43"/>
        <v>081866854</v>
      </c>
      <c r="U153" s="44" t="str">
        <f t="shared" si="44"/>
        <v>081866854</v>
      </c>
      <c r="V153" s="45">
        <f t="shared" si="45"/>
        <v>1</v>
      </c>
      <c r="W153" s="48">
        <f t="shared" si="46"/>
        <v>1</v>
      </c>
      <c r="X153" s="45">
        <f t="shared" si="47"/>
        <v>1</v>
      </c>
      <c r="Y153" s="46">
        <f t="shared" si="48"/>
        <v>1</v>
      </c>
      <c r="Z153" s="48" t="str">
        <f t="shared" si="49"/>
        <v/>
      </c>
      <c r="AA153" s="46">
        <f t="shared" si="50"/>
        <v>1</v>
      </c>
    </row>
    <row r="154" spans="1:27" ht="60" customHeight="1" x14ac:dyDescent="0.65">
      <c r="A154" s="2">
        <v>152</v>
      </c>
      <c r="B154" s="2" t="s">
        <v>461</v>
      </c>
      <c r="C154" s="2" t="s">
        <v>665</v>
      </c>
      <c r="D154" s="2" t="s">
        <v>462</v>
      </c>
      <c r="E154" s="10" t="s">
        <v>476</v>
      </c>
      <c r="F154" s="14" t="s">
        <v>463</v>
      </c>
      <c r="G154" s="8" t="s">
        <v>862</v>
      </c>
      <c r="H154" s="9" t="s">
        <v>817</v>
      </c>
      <c r="I154" s="2"/>
      <c r="J154" s="42"/>
      <c r="K154" s="43" t="str">
        <f t="shared" si="34"/>
        <v>101080147</v>
      </c>
      <c r="L154" s="52" t="str">
        <f t="shared" si="35"/>
        <v>101080147</v>
      </c>
      <c r="M154" s="45">
        <f t="shared" si="36"/>
        <v>1</v>
      </c>
      <c r="N154" s="45">
        <f t="shared" si="37"/>
        <v>1</v>
      </c>
      <c r="O154" s="45">
        <f t="shared" si="38"/>
        <v>1</v>
      </c>
      <c r="P154" s="46">
        <f t="shared" si="39"/>
        <v>1</v>
      </c>
      <c r="Q154" s="47" t="str">
        <f t="shared" si="40"/>
        <v>086207674</v>
      </c>
      <c r="R154" s="43" t="str">
        <f t="shared" si="41"/>
        <v>086207674</v>
      </c>
      <c r="S154" s="45" t="e">
        <f t="shared" si="42"/>
        <v>#VALUE!</v>
      </c>
      <c r="T154" s="43" t="str">
        <f t="shared" si="43"/>
        <v>086207674</v>
      </c>
      <c r="U154" s="44" t="str">
        <f t="shared" si="44"/>
        <v>086207674</v>
      </c>
      <c r="V154" s="45">
        <f t="shared" si="45"/>
        <v>1</v>
      </c>
      <c r="W154" s="48">
        <f t="shared" si="46"/>
        <v>1</v>
      </c>
      <c r="X154" s="45">
        <f t="shared" si="47"/>
        <v>1</v>
      </c>
      <c r="Y154" s="46">
        <f t="shared" si="48"/>
        <v>1</v>
      </c>
      <c r="Z154" s="48" t="str">
        <f t="shared" si="49"/>
        <v/>
      </c>
      <c r="AA154" s="46">
        <f t="shared" si="50"/>
        <v>1</v>
      </c>
    </row>
    <row r="155" spans="1:27" ht="60" customHeight="1" x14ac:dyDescent="0.65">
      <c r="A155" s="2">
        <v>153</v>
      </c>
      <c r="B155" s="2" t="s">
        <v>464</v>
      </c>
      <c r="C155" s="2" t="s">
        <v>665</v>
      </c>
      <c r="D155" s="2" t="s">
        <v>465</v>
      </c>
      <c r="E155" s="10" t="s">
        <v>476</v>
      </c>
      <c r="F155" s="14" t="s">
        <v>466</v>
      </c>
      <c r="G155" s="11" t="s">
        <v>976</v>
      </c>
      <c r="H155" s="9" t="s">
        <v>818</v>
      </c>
      <c r="I155" s="2"/>
      <c r="J155" s="42"/>
      <c r="K155" s="43" t="str">
        <f t="shared" si="34"/>
        <v>040041499</v>
      </c>
      <c r="L155" s="52" t="str">
        <f t="shared" si="35"/>
        <v>040041499</v>
      </c>
      <c r="M155" s="45">
        <f t="shared" si="36"/>
        <v>1</v>
      </c>
      <c r="N155" s="45">
        <f t="shared" si="37"/>
        <v>1</v>
      </c>
      <c r="O155" s="45">
        <f t="shared" si="38"/>
        <v>1</v>
      </c>
      <c r="P155" s="46">
        <f t="shared" si="39"/>
        <v>1</v>
      </c>
      <c r="Q155" s="47" t="str">
        <f t="shared" si="40"/>
        <v>086766819</v>
      </c>
      <c r="R155" s="43" t="str">
        <f t="shared" si="41"/>
        <v>086766819</v>
      </c>
      <c r="S155" s="45" t="e">
        <f t="shared" si="42"/>
        <v>#VALUE!</v>
      </c>
      <c r="T155" s="43" t="str">
        <f t="shared" si="43"/>
        <v>086766819</v>
      </c>
      <c r="U155" s="44" t="str">
        <f t="shared" si="44"/>
        <v>086766819</v>
      </c>
      <c r="V155" s="45">
        <f t="shared" si="45"/>
        <v>1</v>
      </c>
      <c r="W155" s="48">
        <f t="shared" si="46"/>
        <v>1</v>
      </c>
      <c r="X155" s="45">
        <f t="shared" si="47"/>
        <v>1</v>
      </c>
      <c r="Y155" s="46">
        <f t="shared" si="48"/>
        <v>1</v>
      </c>
      <c r="Z155" s="48" t="str">
        <f t="shared" si="49"/>
        <v/>
      </c>
      <c r="AA155" s="46">
        <f t="shared" si="50"/>
        <v>1</v>
      </c>
    </row>
    <row r="156" spans="1:27" ht="60" customHeight="1" x14ac:dyDescent="0.65">
      <c r="A156" s="2">
        <v>154</v>
      </c>
      <c r="B156" s="2" t="s">
        <v>467</v>
      </c>
      <c r="C156" s="2" t="s">
        <v>665</v>
      </c>
      <c r="D156" s="2" t="s">
        <v>468</v>
      </c>
      <c r="E156" s="10" t="s">
        <v>476</v>
      </c>
      <c r="F156" s="14" t="s">
        <v>469</v>
      </c>
      <c r="G156" s="8" t="s">
        <v>863</v>
      </c>
      <c r="H156" s="9" t="s">
        <v>819</v>
      </c>
      <c r="I156" s="2"/>
      <c r="J156" s="42"/>
      <c r="K156" s="43" t="str">
        <f t="shared" si="34"/>
        <v>101074873</v>
      </c>
      <c r="L156" s="52" t="str">
        <f t="shared" si="35"/>
        <v>101074873</v>
      </c>
      <c r="M156" s="45">
        <f t="shared" si="36"/>
        <v>1</v>
      </c>
      <c r="N156" s="45">
        <f t="shared" si="37"/>
        <v>1</v>
      </c>
      <c r="O156" s="45">
        <f t="shared" si="38"/>
        <v>1</v>
      </c>
      <c r="P156" s="46">
        <f t="shared" si="39"/>
        <v>1</v>
      </c>
      <c r="Q156" s="47" t="str">
        <f t="shared" si="40"/>
        <v>086811870</v>
      </c>
      <c r="R156" s="43" t="str">
        <f t="shared" si="41"/>
        <v>086811870</v>
      </c>
      <c r="S156" s="45" t="e">
        <f t="shared" si="42"/>
        <v>#VALUE!</v>
      </c>
      <c r="T156" s="43" t="str">
        <f t="shared" si="43"/>
        <v>086811870</v>
      </c>
      <c r="U156" s="44" t="str">
        <f t="shared" si="44"/>
        <v>086811870</v>
      </c>
      <c r="V156" s="45">
        <f t="shared" si="45"/>
        <v>1</v>
      </c>
      <c r="W156" s="48">
        <f t="shared" si="46"/>
        <v>1</v>
      </c>
      <c r="X156" s="45">
        <f t="shared" si="47"/>
        <v>1</v>
      </c>
      <c r="Y156" s="46">
        <f t="shared" si="48"/>
        <v>1</v>
      </c>
      <c r="Z156" s="48" t="str">
        <f t="shared" si="49"/>
        <v/>
      </c>
      <c r="AA156" s="46">
        <f t="shared" si="50"/>
        <v>1</v>
      </c>
    </row>
    <row r="157" spans="1:27" ht="60" customHeight="1" x14ac:dyDescent="0.65">
      <c r="A157" s="2">
        <v>155</v>
      </c>
      <c r="B157" s="2" t="s">
        <v>470</v>
      </c>
      <c r="C157" s="2" t="s">
        <v>665</v>
      </c>
      <c r="D157" s="2" t="s">
        <v>218</v>
      </c>
      <c r="E157" s="10" t="s">
        <v>474</v>
      </c>
      <c r="F157" s="14" t="s">
        <v>471</v>
      </c>
      <c r="G157" s="8" t="s">
        <v>977</v>
      </c>
      <c r="H157" s="9" t="s">
        <v>820</v>
      </c>
      <c r="I157" s="2"/>
      <c r="J157" s="42"/>
      <c r="K157" s="43" t="str">
        <f t="shared" si="34"/>
        <v>020083831</v>
      </c>
      <c r="L157" s="52" t="str">
        <f t="shared" si="35"/>
        <v>020083831</v>
      </c>
      <c r="M157" s="45">
        <f t="shared" si="36"/>
        <v>1</v>
      </c>
      <c r="N157" s="45">
        <f t="shared" si="37"/>
        <v>1</v>
      </c>
      <c r="O157" s="45">
        <f t="shared" si="38"/>
        <v>1</v>
      </c>
      <c r="P157" s="46">
        <f t="shared" si="39"/>
        <v>1</v>
      </c>
      <c r="Q157" s="47" t="str">
        <f t="shared" si="40"/>
        <v>087511918</v>
      </c>
      <c r="R157" s="43" t="str">
        <f t="shared" si="41"/>
        <v>087511918</v>
      </c>
      <c r="S157" s="45" t="e">
        <f t="shared" si="42"/>
        <v>#VALUE!</v>
      </c>
      <c r="T157" s="43" t="str">
        <f t="shared" si="43"/>
        <v>087511918</v>
      </c>
      <c r="U157" s="44" t="str">
        <f t="shared" si="44"/>
        <v>087511918</v>
      </c>
      <c r="V157" s="45">
        <f t="shared" si="45"/>
        <v>1</v>
      </c>
      <c r="W157" s="48">
        <f t="shared" si="46"/>
        <v>1</v>
      </c>
      <c r="X157" s="45">
        <f t="shared" si="47"/>
        <v>1</v>
      </c>
      <c r="Y157" s="46">
        <f t="shared" si="48"/>
        <v>1</v>
      </c>
      <c r="Z157" s="48" t="str">
        <f t="shared" si="49"/>
        <v/>
      </c>
      <c r="AA157" s="46">
        <f t="shared" si="50"/>
        <v>1</v>
      </c>
    </row>
    <row r="158" spans="1:27" x14ac:dyDescent="0.65">
      <c r="A158" s="77"/>
      <c r="B158" s="77"/>
      <c r="C158" s="77"/>
      <c r="D158" s="77"/>
      <c r="E158" s="78"/>
      <c r="F158" s="78"/>
      <c r="G158" s="78"/>
      <c r="H158" s="78"/>
      <c r="I158" s="77"/>
    </row>
    <row r="159" spans="1:27" x14ac:dyDescent="0.65">
      <c r="A159" s="77"/>
      <c r="B159" s="77"/>
      <c r="C159" s="77"/>
      <c r="D159" s="77"/>
      <c r="E159" s="77"/>
      <c r="F159" s="77"/>
      <c r="G159" s="77"/>
      <c r="H159" s="77"/>
      <c r="I159" s="77"/>
    </row>
    <row r="160" spans="1:27" ht="40.15" customHeight="1" x14ac:dyDescent="0.65">
      <c r="A160" s="79" t="s">
        <v>472</v>
      </c>
      <c r="B160" s="77"/>
      <c r="C160" s="77"/>
      <c r="D160" s="77"/>
      <c r="E160" s="77"/>
      <c r="F160" s="77"/>
      <c r="G160" s="80" t="s">
        <v>473</v>
      </c>
      <c r="H160" s="77"/>
      <c r="I160" s="77"/>
    </row>
    <row r="161" spans="1:9" x14ac:dyDescent="0.65">
      <c r="A161" s="77"/>
      <c r="B161" s="77"/>
      <c r="C161" s="77"/>
      <c r="D161" s="77"/>
      <c r="E161" s="77"/>
      <c r="F161" s="77"/>
      <c r="G161" s="77"/>
      <c r="H161" s="77"/>
      <c r="I161" s="77"/>
    </row>
    <row r="162" spans="1:9" x14ac:dyDescent="0.65">
      <c r="A162" s="77"/>
      <c r="B162" s="77"/>
      <c r="C162" s="77"/>
      <c r="D162" s="77"/>
      <c r="E162" s="77"/>
      <c r="F162" s="77"/>
      <c r="G162" s="77"/>
      <c r="H162" s="77"/>
      <c r="I162" s="77"/>
    </row>
    <row r="163" spans="1:9" x14ac:dyDescent="0.65">
      <c r="A163" s="77"/>
      <c r="B163" s="77"/>
      <c r="C163" s="77"/>
      <c r="D163" s="77"/>
      <c r="E163" s="77"/>
      <c r="F163" s="77"/>
      <c r="G163" s="77"/>
      <c r="H163" s="77"/>
      <c r="I163" s="77"/>
    </row>
    <row r="164" spans="1:9" x14ac:dyDescent="0.65">
      <c r="A164" s="77"/>
      <c r="B164" s="77"/>
      <c r="C164" s="77"/>
      <c r="D164" s="77"/>
      <c r="E164" s="77"/>
      <c r="F164" s="77"/>
      <c r="G164" s="77"/>
      <c r="H164" s="77"/>
      <c r="I164" s="77"/>
    </row>
    <row r="165" spans="1:9" x14ac:dyDescent="0.65">
      <c r="A165" s="77"/>
      <c r="B165" s="77"/>
      <c r="C165" s="77"/>
      <c r="D165" s="77"/>
      <c r="E165" s="77"/>
      <c r="F165" s="77"/>
      <c r="G165" s="77"/>
      <c r="H165" s="77"/>
      <c r="I165" s="77"/>
    </row>
  </sheetData>
  <sheetProtection formatColumns="0" formatRows="0" insertColumns="0" insertHyperlinks="0" deleteColumns="0" deleteRows="0" autoFilter="0" pivotTables="0"/>
  <protectedRanges>
    <protectedRange password="C331" sqref="A1:A158" name="p96ddada0315c30a953bc50e7260a6fe8"/>
    <protectedRange password="C331" sqref="B1:B158" name="pc7ae7ac04764f44b03b0d6b72087f655"/>
    <protectedRange password="C331" sqref="C1:C158" name="p3eaa0a96a4398590a7b992b379b7abe5"/>
    <protectedRange password="C331" sqref="D1:D158" name="p830923b9cb7c1c8fd8eae1c901d20648"/>
    <protectedRange password="C331" sqref="I1:I158" name="p5d1ed737cc3640ecad1f705a3dccdc3d"/>
  </protectedRanges>
  <mergeCells count="6">
    <mergeCell ref="AR3:BD3"/>
    <mergeCell ref="A1:I1"/>
    <mergeCell ref="A158:I159"/>
    <mergeCell ref="A160:F165"/>
    <mergeCell ref="G160:I165"/>
    <mergeCell ref="J1:AA1"/>
  </mergeCells>
  <printOptions horizontalCentered="1"/>
  <pageMargins left="0.25" right="0.25" top="0.5" bottom="0.5" header="0.3" footer="0.3"/>
  <pageSetup paperSize="9" orientation="landscape" r:id="rId1"/>
  <headerFooter>
    <oddFooter>ទំព័រទី &amp;P នៃ &amp;N ទំព័រ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abSelected="1" view="pageBreakPreview" zoomScaleNormal="85" zoomScaleSheetLayoutView="100" workbookViewId="0">
      <selection activeCell="F4" sqref="F4"/>
    </sheetView>
  </sheetViews>
  <sheetFormatPr defaultColWidth="9" defaultRowHeight="23.25" x14ac:dyDescent="0.65"/>
  <cols>
    <col min="1" max="2" width="6.75" style="53" bestFit="1" customWidth="1"/>
    <col min="3" max="3" width="16" style="53" bestFit="1" customWidth="1"/>
    <col min="4" max="4" width="4.5" style="53" bestFit="1" customWidth="1"/>
    <col min="5" max="5" width="11.5" style="53" bestFit="1" customWidth="1"/>
    <col min="6" max="6" width="14.25" style="53" bestFit="1" customWidth="1"/>
    <col min="7" max="7" width="26.25" style="53" customWidth="1"/>
    <col min="8" max="8" width="13.75" style="73" customWidth="1"/>
    <col min="9" max="9" width="12.5" style="73" customWidth="1"/>
    <col min="10" max="10" width="22.625" style="53" customWidth="1"/>
    <col min="11" max="16384" width="9" style="53"/>
  </cols>
  <sheetData>
    <row r="1" spans="1:10" ht="70.150000000000006" customHeight="1" x14ac:dyDescent="0.65">
      <c r="A1" s="85" t="s">
        <v>978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25.9" customHeight="1" x14ac:dyDescent="0.65">
      <c r="A2" s="87" t="s">
        <v>980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70.150000000000006" customHeight="1" x14ac:dyDescent="0.65">
      <c r="A3" s="54" t="s">
        <v>865</v>
      </c>
      <c r="B3" s="54" t="s">
        <v>866</v>
      </c>
      <c r="C3" s="54" t="s">
        <v>2</v>
      </c>
      <c r="D3" s="54" t="s">
        <v>3</v>
      </c>
      <c r="E3" s="54" t="s">
        <v>4</v>
      </c>
      <c r="F3" s="54" t="s">
        <v>5</v>
      </c>
      <c r="G3" s="55" t="s">
        <v>6</v>
      </c>
      <c r="H3" s="56" t="s">
        <v>7</v>
      </c>
      <c r="I3" s="57" t="s">
        <v>8</v>
      </c>
      <c r="J3" s="54" t="s">
        <v>9</v>
      </c>
    </row>
    <row r="4" spans="1:10" ht="24.75" customHeight="1" x14ac:dyDescent="0.65">
      <c r="A4" s="58">
        <v>1</v>
      </c>
      <c r="B4" s="58">
        <v>1</v>
      </c>
      <c r="C4" s="58" t="s">
        <v>10</v>
      </c>
      <c r="D4" s="58" t="s">
        <v>665</v>
      </c>
      <c r="E4" s="58" t="s">
        <v>12</v>
      </c>
      <c r="F4" s="59" t="s">
        <v>474</v>
      </c>
      <c r="G4" s="58" t="s">
        <v>13</v>
      </c>
      <c r="H4" s="60" t="s">
        <v>821</v>
      </c>
      <c r="I4" s="61" t="s">
        <v>667</v>
      </c>
      <c r="J4" s="62"/>
    </row>
    <row r="5" spans="1:10" ht="24.75" customHeight="1" x14ac:dyDescent="0.65">
      <c r="A5" s="58">
        <v>2</v>
      </c>
      <c r="B5" s="58">
        <v>2</v>
      </c>
      <c r="C5" s="58" t="s">
        <v>14</v>
      </c>
      <c r="D5" s="58" t="s">
        <v>665</v>
      </c>
      <c r="E5" s="58" t="s">
        <v>15</v>
      </c>
      <c r="F5" s="63" t="s">
        <v>476</v>
      </c>
      <c r="G5" s="58" t="s">
        <v>16</v>
      </c>
      <c r="H5" s="60" t="s">
        <v>867</v>
      </c>
      <c r="I5" s="61" t="s">
        <v>668</v>
      </c>
      <c r="J5" s="62"/>
    </row>
    <row r="6" spans="1:10" ht="24.75" customHeight="1" x14ac:dyDescent="0.65">
      <c r="A6" s="58">
        <v>3</v>
      </c>
      <c r="B6" s="58">
        <v>3</v>
      </c>
      <c r="C6" s="58" t="s">
        <v>17</v>
      </c>
      <c r="D6" s="58" t="s">
        <v>665</v>
      </c>
      <c r="E6" s="58" t="s">
        <v>18</v>
      </c>
      <c r="F6" s="63" t="s">
        <v>476</v>
      </c>
      <c r="G6" s="58" t="s">
        <v>19</v>
      </c>
      <c r="H6" s="64" t="s">
        <v>868</v>
      </c>
      <c r="I6" s="61" t="s">
        <v>669</v>
      </c>
      <c r="J6" s="62"/>
    </row>
    <row r="7" spans="1:10" ht="24.75" customHeight="1" x14ac:dyDescent="0.65">
      <c r="A7" s="58">
        <v>4</v>
      </c>
      <c r="B7" s="58">
        <v>4</v>
      </c>
      <c r="C7" s="58" t="s">
        <v>20</v>
      </c>
      <c r="D7" s="58" t="s">
        <v>665</v>
      </c>
      <c r="E7" s="58" t="s">
        <v>21</v>
      </c>
      <c r="F7" s="63" t="s">
        <v>476</v>
      </c>
      <c r="G7" s="58" t="s">
        <v>22</v>
      </c>
      <c r="H7" s="64" t="s">
        <v>869</v>
      </c>
      <c r="I7" s="61" t="s">
        <v>670</v>
      </c>
      <c r="J7" s="62"/>
    </row>
    <row r="8" spans="1:10" ht="24.75" customHeight="1" x14ac:dyDescent="0.65">
      <c r="A8" s="58">
        <v>5</v>
      </c>
      <c r="B8" s="58">
        <v>5</v>
      </c>
      <c r="C8" s="58" t="s">
        <v>23</v>
      </c>
      <c r="D8" s="58" t="s">
        <v>665</v>
      </c>
      <c r="E8" s="58" t="s">
        <v>24</v>
      </c>
      <c r="F8" s="63" t="s">
        <v>476</v>
      </c>
      <c r="G8" s="58" t="s">
        <v>25</v>
      </c>
      <c r="H8" s="60" t="s">
        <v>822</v>
      </c>
      <c r="I8" s="61" t="s">
        <v>671</v>
      </c>
      <c r="J8" s="62"/>
    </row>
    <row r="9" spans="1:10" ht="24.75" customHeight="1" x14ac:dyDescent="0.65">
      <c r="A9" s="58">
        <v>6</v>
      </c>
      <c r="B9" s="58">
        <v>6</v>
      </c>
      <c r="C9" s="58" t="s">
        <v>26</v>
      </c>
      <c r="D9" s="58" t="s">
        <v>864</v>
      </c>
      <c r="E9" s="58" t="s">
        <v>28</v>
      </c>
      <c r="F9" s="63" t="s">
        <v>476</v>
      </c>
      <c r="G9" s="58" t="s">
        <v>29</v>
      </c>
      <c r="H9" s="64" t="s">
        <v>870</v>
      </c>
      <c r="I9" s="61" t="s">
        <v>672</v>
      </c>
      <c r="J9" s="62"/>
    </row>
    <row r="10" spans="1:10" ht="24.75" customHeight="1" x14ac:dyDescent="0.65">
      <c r="A10" s="58">
        <v>7</v>
      </c>
      <c r="B10" s="58">
        <v>7</v>
      </c>
      <c r="C10" s="58" t="s">
        <v>30</v>
      </c>
      <c r="D10" s="58" t="s">
        <v>665</v>
      </c>
      <c r="E10" s="58" t="s">
        <v>31</v>
      </c>
      <c r="F10" s="63" t="s">
        <v>476</v>
      </c>
      <c r="G10" s="58" t="s">
        <v>32</v>
      </c>
      <c r="H10" s="60" t="s">
        <v>871</v>
      </c>
      <c r="I10" s="61" t="s">
        <v>673</v>
      </c>
      <c r="J10" s="62"/>
    </row>
    <row r="11" spans="1:10" ht="24.75" customHeight="1" x14ac:dyDescent="0.65">
      <c r="A11" s="58">
        <v>8</v>
      </c>
      <c r="B11" s="58">
        <v>8</v>
      </c>
      <c r="C11" s="58" t="s">
        <v>33</v>
      </c>
      <c r="D11" s="58" t="s">
        <v>665</v>
      </c>
      <c r="E11" s="58" t="s">
        <v>34</v>
      </c>
      <c r="F11" s="63" t="s">
        <v>476</v>
      </c>
      <c r="G11" s="58" t="s">
        <v>35</v>
      </c>
      <c r="H11" s="60" t="s">
        <v>823</v>
      </c>
      <c r="I11" s="61" t="s">
        <v>674</v>
      </c>
      <c r="J11" s="62"/>
    </row>
    <row r="12" spans="1:10" ht="24.75" customHeight="1" x14ac:dyDescent="0.65">
      <c r="A12" s="58">
        <v>9</v>
      </c>
      <c r="B12" s="58">
        <v>9</v>
      </c>
      <c r="C12" s="58" t="s">
        <v>36</v>
      </c>
      <c r="D12" s="58" t="s">
        <v>864</v>
      </c>
      <c r="E12" s="58" t="s">
        <v>37</v>
      </c>
      <c r="F12" s="63" t="s">
        <v>476</v>
      </c>
      <c r="G12" s="58" t="s">
        <v>38</v>
      </c>
      <c r="H12" s="60" t="s">
        <v>872</v>
      </c>
      <c r="I12" s="61" t="s">
        <v>675</v>
      </c>
      <c r="J12" s="62"/>
    </row>
    <row r="13" spans="1:10" ht="24.75" customHeight="1" x14ac:dyDescent="0.65">
      <c r="A13" s="58">
        <v>10</v>
      </c>
      <c r="B13" s="58">
        <v>10</v>
      </c>
      <c r="C13" s="58" t="s">
        <v>39</v>
      </c>
      <c r="D13" s="58" t="s">
        <v>665</v>
      </c>
      <c r="E13" s="58" t="s">
        <v>40</v>
      </c>
      <c r="F13" s="63" t="s">
        <v>476</v>
      </c>
      <c r="G13" s="58" t="s">
        <v>41</v>
      </c>
      <c r="H13" s="64" t="s">
        <v>873</v>
      </c>
      <c r="I13" s="61" t="s">
        <v>676</v>
      </c>
      <c r="J13" s="62"/>
    </row>
    <row r="14" spans="1:10" ht="24.75" customHeight="1" x14ac:dyDescent="0.65">
      <c r="A14" s="58">
        <v>11</v>
      </c>
      <c r="B14" s="58">
        <v>11</v>
      </c>
      <c r="C14" s="58" t="s">
        <v>42</v>
      </c>
      <c r="D14" s="58" t="s">
        <v>665</v>
      </c>
      <c r="E14" s="58" t="s">
        <v>43</v>
      </c>
      <c r="F14" s="63" t="s">
        <v>476</v>
      </c>
      <c r="G14" s="58" t="s">
        <v>44</v>
      </c>
      <c r="H14" s="64" t="s">
        <v>874</v>
      </c>
      <c r="I14" s="61" t="s">
        <v>677</v>
      </c>
      <c r="J14" s="62"/>
    </row>
    <row r="15" spans="1:10" ht="24.75" customHeight="1" x14ac:dyDescent="0.65">
      <c r="A15" s="58">
        <v>12</v>
      </c>
      <c r="B15" s="58">
        <v>12</v>
      </c>
      <c r="C15" s="58" t="s">
        <v>45</v>
      </c>
      <c r="D15" s="58" t="s">
        <v>665</v>
      </c>
      <c r="E15" s="58" t="s">
        <v>46</v>
      </c>
      <c r="F15" s="63" t="s">
        <v>476</v>
      </c>
      <c r="G15" s="58" t="s">
        <v>47</v>
      </c>
      <c r="H15" s="60" t="s">
        <v>824</v>
      </c>
      <c r="I15" s="61" t="s">
        <v>678</v>
      </c>
      <c r="J15" s="62"/>
    </row>
    <row r="16" spans="1:10" ht="24.75" customHeight="1" x14ac:dyDescent="0.65">
      <c r="A16" s="58">
        <v>13</v>
      </c>
      <c r="B16" s="58">
        <v>13</v>
      </c>
      <c r="C16" s="58" t="s">
        <v>48</v>
      </c>
      <c r="D16" s="58" t="s">
        <v>665</v>
      </c>
      <c r="E16" s="58" t="s">
        <v>49</v>
      </c>
      <c r="F16" s="63" t="s">
        <v>476</v>
      </c>
      <c r="G16" s="58" t="s">
        <v>50</v>
      </c>
      <c r="H16" s="64" t="s">
        <v>825</v>
      </c>
      <c r="I16" s="61" t="s">
        <v>679</v>
      </c>
      <c r="J16" s="62"/>
    </row>
    <row r="17" spans="1:10" ht="24.75" customHeight="1" x14ac:dyDescent="0.65">
      <c r="A17" s="58">
        <v>14</v>
      </c>
      <c r="B17" s="58">
        <v>14</v>
      </c>
      <c r="C17" s="58" t="s">
        <v>51</v>
      </c>
      <c r="D17" s="58" t="s">
        <v>864</v>
      </c>
      <c r="E17" s="58" t="s">
        <v>52</v>
      </c>
      <c r="F17" s="63" t="s">
        <v>476</v>
      </c>
      <c r="G17" s="58" t="s">
        <v>53</v>
      </c>
      <c r="H17" s="64" t="s">
        <v>826</v>
      </c>
      <c r="I17" s="61" t="s">
        <v>680</v>
      </c>
      <c r="J17" s="62"/>
    </row>
    <row r="18" spans="1:10" ht="24.75" customHeight="1" x14ac:dyDescent="0.65">
      <c r="A18" s="58">
        <v>15</v>
      </c>
      <c r="B18" s="58">
        <v>15</v>
      </c>
      <c r="C18" s="58" t="s">
        <v>54</v>
      </c>
      <c r="D18" s="58" t="s">
        <v>864</v>
      </c>
      <c r="E18" s="58" t="s">
        <v>55</v>
      </c>
      <c r="F18" s="63" t="s">
        <v>476</v>
      </c>
      <c r="G18" s="58" t="s">
        <v>56</v>
      </c>
      <c r="H18" s="64" t="s">
        <v>827</v>
      </c>
      <c r="I18" s="61" t="s">
        <v>681</v>
      </c>
      <c r="J18" s="62"/>
    </row>
    <row r="19" spans="1:10" ht="24.75" customHeight="1" x14ac:dyDescent="0.65">
      <c r="A19" s="58">
        <v>16</v>
      </c>
      <c r="B19" s="58">
        <v>16</v>
      </c>
      <c r="C19" s="58" t="s">
        <v>57</v>
      </c>
      <c r="D19" s="58" t="s">
        <v>665</v>
      </c>
      <c r="E19" s="58" t="s">
        <v>58</v>
      </c>
      <c r="F19" s="63" t="s">
        <v>476</v>
      </c>
      <c r="G19" s="58" t="s">
        <v>59</v>
      </c>
      <c r="H19" s="64" t="s">
        <v>828</v>
      </c>
      <c r="I19" s="61" t="s">
        <v>682</v>
      </c>
      <c r="J19" s="62"/>
    </row>
    <row r="20" spans="1:10" ht="24.75" customHeight="1" x14ac:dyDescent="0.65">
      <c r="A20" s="58">
        <v>17</v>
      </c>
      <c r="B20" s="58">
        <v>17</v>
      </c>
      <c r="C20" s="58" t="s">
        <v>60</v>
      </c>
      <c r="D20" s="58" t="s">
        <v>665</v>
      </c>
      <c r="E20" s="58" t="s">
        <v>61</v>
      </c>
      <c r="F20" s="63" t="s">
        <v>474</v>
      </c>
      <c r="G20" s="58" t="s">
        <v>62</v>
      </c>
      <c r="H20" s="60" t="s">
        <v>829</v>
      </c>
      <c r="I20" s="61" t="s">
        <v>683</v>
      </c>
      <c r="J20" s="62"/>
    </row>
    <row r="21" spans="1:10" ht="24.75" customHeight="1" x14ac:dyDescent="0.65">
      <c r="A21" s="58">
        <v>18</v>
      </c>
      <c r="B21" s="58">
        <v>18</v>
      </c>
      <c r="C21" s="58" t="s">
        <v>63</v>
      </c>
      <c r="D21" s="58" t="s">
        <v>665</v>
      </c>
      <c r="E21" s="58" t="s">
        <v>64</v>
      </c>
      <c r="F21" s="63" t="s">
        <v>476</v>
      </c>
      <c r="G21" s="58" t="s">
        <v>65</v>
      </c>
      <c r="H21" s="60" t="s">
        <v>875</v>
      </c>
      <c r="I21" s="61" t="s">
        <v>684</v>
      </c>
      <c r="J21" s="62"/>
    </row>
    <row r="22" spans="1:10" ht="24.75" customHeight="1" x14ac:dyDescent="0.65">
      <c r="A22" s="58">
        <v>19</v>
      </c>
      <c r="B22" s="58">
        <v>19</v>
      </c>
      <c r="C22" s="58" t="s">
        <v>66</v>
      </c>
      <c r="D22" s="58" t="s">
        <v>864</v>
      </c>
      <c r="E22" s="58" t="s">
        <v>67</v>
      </c>
      <c r="F22" s="63" t="s">
        <v>476</v>
      </c>
      <c r="G22" s="58" t="s">
        <v>68</v>
      </c>
      <c r="H22" s="60" t="s">
        <v>876</v>
      </c>
      <c r="I22" s="61" t="s">
        <v>685</v>
      </c>
      <c r="J22" s="62"/>
    </row>
    <row r="23" spans="1:10" ht="24.75" customHeight="1" x14ac:dyDescent="0.65">
      <c r="A23" s="58">
        <v>20</v>
      </c>
      <c r="B23" s="58">
        <v>20</v>
      </c>
      <c r="C23" s="58" t="s">
        <v>69</v>
      </c>
      <c r="D23" s="58" t="s">
        <v>665</v>
      </c>
      <c r="E23" s="58" t="s">
        <v>70</v>
      </c>
      <c r="F23" s="63" t="s">
        <v>476</v>
      </c>
      <c r="G23" s="58" t="s">
        <v>71</v>
      </c>
      <c r="H23" s="64" t="s">
        <v>877</v>
      </c>
      <c r="I23" s="61" t="s">
        <v>686</v>
      </c>
      <c r="J23" s="62"/>
    </row>
    <row r="24" spans="1:10" ht="24.75" customHeight="1" x14ac:dyDescent="0.65">
      <c r="A24" s="58">
        <v>21</v>
      </c>
      <c r="B24" s="58">
        <v>21</v>
      </c>
      <c r="C24" s="58" t="s">
        <v>72</v>
      </c>
      <c r="D24" s="58" t="s">
        <v>665</v>
      </c>
      <c r="E24" s="58" t="s">
        <v>73</v>
      </c>
      <c r="F24" s="63" t="s">
        <v>474</v>
      </c>
      <c r="G24" s="58" t="s">
        <v>74</v>
      </c>
      <c r="H24" s="60" t="s">
        <v>878</v>
      </c>
      <c r="I24" s="61" t="s">
        <v>687</v>
      </c>
      <c r="J24" s="62"/>
    </row>
    <row r="25" spans="1:10" ht="24.75" customHeight="1" x14ac:dyDescent="0.65">
      <c r="A25" s="58">
        <v>22</v>
      </c>
      <c r="B25" s="58">
        <v>22</v>
      </c>
      <c r="C25" s="58" t="s">
        <v>75</v>
      </c>
      <c r="D25" s="58" t="s">
        <v>665</v>
      </c>
      <c r="E25" s="58" t="s">
        <v>76</v>
      </c>
      <c r="F25" s="63" t="s">
        <v>476</v>
      </c>
      <c r="G25" s="58" t="s">
        <v>77</v>
      </c>
      <c r="H25" s="64" t="s">
        <v>879</v>
      </c>
      <c r="I25" s="60" t="s">
        <v>688</v>
      </c>
      <c r="J25" s="62"/>
    </row>
    <row r="26" spans="1:10" ht="24.75" customHeight="1" x14ac:dyDescent="0.65">
      <c r="A26" s="58">
        <v>23</v>
      </c>
      <c r="B26" s="58">
        <v>23</v>
      </c>
      <c r="C26" s="58" t="s">
        <v>78</v>
      </c>
      <c r="D26" s="58" t="s">
        <v>864</v>
      </c>
      <c r="E26" s="58" t="s">
        <v>79</v>
      </c>
      <c r="F26" s="63" t="s">
        <v>476</v>
      </c>
      <c r="G26" s="58" t="s">
        <v>80</v>
      </c>
      <c r="H26" s="60" t="s">
        <v>830</v>
      </c>
      <c r="I26" s="61" t="s">
        <v>689</v>
      </c>
      <c r="J26" s="62"/>
    </row>
    <row r="27" spans="1:10" ht="24.75" customHeight="1" x14ac:dyDescent="0.65">
      <c r="A27" s="58">
        <v>24</v>
      </c>
      <c r="B27" s="58">
        <v>24</v>
      </c>
      <c r="C27" s="58" t="s">
        <v>81</v>
      </c>
      <c r="D27" s="58" t="s">
        <v>864</v>
      </c>
      <c r="E27" s="58" t="s">
        <v>82</v>
      </c>
      <c r="F27" s="63" t="s">
        <v>499</v>
      </c>
      <c r="G27" s="58" t="s">
        <v>83</v>
      </c>
      <c r="H27" s="64" t="s">
        <v>831</v>
      </c>
      <c r="I27" s="61" t="s">
        <v>690</v>
      </c>
      <c r="J27" s="62"/>
    </row>
    <row r="28" spans="1:10" ht="24.75" customHeight="1" x14ac:dyDescent="0.65">
      <c r="A28" s="58">
        <v>25</v>
      </c>
      <c r="B28" s="58">
        <v>25</v>
      </c>
      <c r="C28" s="58" t="s">
        <v>84</v>
      </c>
      <c r="D28" s="58" t="s">
        <v>665</v>
      </c>
      <c r="E28" s="58" t="s">
        <v>85</v>
      </c>
      <c r="F28" s="63" t="s">
        <v>476</v>
      </c>
      <c r="G28" s="58" t="s">
        <v>86</v>
      </c>
      <c r="H28" s="64" t="s">
        <v>880</v>
      </c>
      <c r="I28" s="61" t="s">
        <v>691</v>
      </c>
      <c r="J28" s="62"/>
    </row>
    <row r="29" spans="1:10" ht="24.75" customHeight="1" x14ac:dyDescent="0.65">
      <c r="A29" s="58">
        <v>26</v>
      </c>
      <c r="B29" s="58">
        <v>26</v>
      </c>
      <c r="C29" s="58" t="s">
        <v>87</v>
      </c>
      <c r="D29" s="58" t="s">
        <v>864</v>
      </c>
      <c r="E29" s="58" t="s">
        <v>88</v>
      </c>
      <c r="F29" s="63" t="s">
        <v>476</v>
      </c>
      <c r="G29" s="58" t="s">
        <v>89</v>
      </c>
      <c r="H29" s="60" t="s">
        <v>832</v>
      </c>
      <c r="I29" s="61" t="s">
        <v>692</v>
      </c>
      <c r="J29" s="62"/>
    </row>
    <row r="30" spans="1:10" ht="24.75" customHeight="1" x14ac:dyDescent="0.65">
      <c r="A30" s="58">
        <v>27</v>
      </c>
      <c r="B30" s="58">
        <v>27</v>
      </c>
      <c r="C30" s="58" t="s">
        <v>90</v>
      </c>
      <c r="D30" s="58" t="s">
        <v>864</v>
      </c>
      <c r="E30" s="58" t="s">
        <v>91</v>
      </c>
      <c r="F30" s="63" t="s">
        <v>476</v>
      </c>
      <c r="G30" s="58" t="s">
        <v>92</v>
      </c>
      <c r="H30" s="64" t="s">
        <v>881</v>
      </c>
      <c r="I30" s="61" t="s">
        <v>693</v>
      </c>
      <c r="J30" s="62"/>
    </row>
    <row r="31" spans="1:10" ht="24.75" customHeight="1" x14ac:dyDescent="0.65">
      <c r="A31" s="58">
        <v>28</v>
      </c>
      <c r="B31" s="58">
        <v>28</v>
      </c>
      <c r="C31" s="58" t="s">
        <v>93</v>
      </c>
      <c r="D31" s="58" t="s">
        <v>665</v>
      </c>
      <c r="E31" s="58" t="s">
        <v>94</v>
      </c>
      <c r="F31" s="63" t="s">
        <v>474</v>
      </c>
      <c r="G31" s="58" t="s">
        <v>95</v>
      </c>
      <c r="H31" s="60" t="s">
        <v>882</v>
      </c>
      <c r="I31" s="61" t="s">
        <v>694</v>
      </c>
      <c r="J31" s="62"/>
    </row>
    <row r="32" spans="1:10" ht="24.75" customHeight="1" x14ac:dyDescent="0.65">
      <c r="A32" s="58">
        <v>29</v>
      </c>
      <c r="B32" s="58">
        <v>29</v>
      </c>
      <c r="C32" s="58" t="s">
        <v>96</v>
      </c>
      <c r="D32" s="58" t="s">
        <v>665</v>
      </c>
      <c r="E32" s="58" t="s">
        <v>97</v>
      </c>
      <c r="F32" s="63" t="s">
        <v>474</v>
      </c>
      <c r="G32" s="58" t="s">
        <v>98</v>
      </c>
      <c r="H32" s="60" t="s">
        <v>833</v>
      </c>
      <c r="I32" s="61" t="s">
        <v>695</v>
      </c>
      <c r="J32" s="62"/>
    </row>
    <row r="33" spans="1:10" ht="24.75" customHeight="1" x14ac:dyDescent="0.65">
      <c r="A33" s="58">
        <v>30</v>
      </c>
      <c r="B33" s="58">
        <v>30</v>
      </c>
      <c r="C33" s="58" t="s">
        <v>99</v>
      </c>
      <c r="D33" s="58" t="s">
        <v>864</v>
      </c>
      <c r="E33" s="58" t="s">
        <v>100</v>
      </c>
      <c r="F33" s="63" t="s">
        <v>499</v>
      </c>
      <c r="G33" s="58" t="s">
        <v>101</v>
      </c>
      <c r="H33" s="64" t="s">
        <v>834</v>
      </c>
      <c r="I33" s="61" t="s">
        <v>696</v>
      </c>
      <c r="J33" s="62"/>
    </row>
    <row r="34" spans="1:10" ht="24.75" customHeight="1" x14ac:dyDescent="0.65">
      <c r="A34" s="58">
        <v>31</v>
      </c>
      <c r="B34" s="58">
        <v>31</v>
      </c>
      <c r="C34" s="58" t="s">
        <v>102</v>
      </c>
      <c r="D34" s="58" t="s">
        <v>665</v>
      </c>
      <c r="E34" s="58" t="s">
        <v>103</v>
      </c>
      <c r="F34" s="63" t="s">
        <v>476</v>
      </c>
      <c r="G34" s="58" t="s">
        <v>104</v>
      </c>
      <c r="H34" s="60" t="s">
        <v>835</v>
      </c>
      <c r="I34" s="61" t="s">
        <v>697</v>
      </c>
      <c r="J34" s="62"/>
    </row>
    <row r="35" spans="1:10" ht="24.75" customHeight="1" x14ac:dyDescent="0.65">
      <c r="A35" s="58">
        <v>32</v>
      </c>
      <c r="B35" s="58">
        <v>32</v>
      </c>
      <c r="C35" s="58" t="s">
        <v>105</v>
      </c>
      <c r="D35" s="58" t="s">
        <v>665</v>
      </c>
      <c r="E35" s="58" t="s">
        <v>106</v>
      </c>
      <c r="F35" s="63" t="s">
        <v>474</v>
      </c>
      <c r="G35" s="58" t="s">
        <v>107</v>
      </c>
      <c r="H35" s="64" t="s">
        <v>836</v>
      </c>
      <c r="I35" s="61" t="s">
        <v>698</v>
      </c>
      <c r="J35" s="62"/>
    </row>
    <row r="36" spans="1:10" ht="24.75" customHeight="1" x14ac:dyDescent="0.65">
      <c r="A36" s="58">
        <v>33</v>
      </c>
      <c r="B36" s="58">
        <v>33</v>
      </c>
      <c r="C36" s="58" t="s">
        <v>108</v>
      </c>
      <c r="D36" s="58" t="s">
        <v>864</v>
      </c>
      <c r="E36" s="58" t="s">
        <v>109</v>
      </c>
      <c r="F36" s="63" t="s">
        <v>476</v>
      </c>
      <c r="G36" s="58" t="s">
        <v>110</v>
      </c>
      <c r="H36" s="64" t="s">
        <v>837</v>
      </c>
      <c r="I36" s="61" t="s">
        <v>699</v>
      </c>
      <c r="J36" s="62"/>
    </row>
    <row r="37" spans="1:10" ht="24.75" customHeight="1" x14ac:dyDescent="0.65">
      <c r="A37" s="58">
        <v>34</v>
      </c>
      <c r="B37" s="58">
        <v>34</v>
      </c>
      <c r="C37" s="58" t="s">
        <v>111</v>
      </c>
      <c r="D37" s="58" t="s">
        <v>864</v>
      </c>
      <c r="E37" s="58" t="s">
        <v>112</v>
      </c>
      <c r="F37" s="63" t="s">
        <v>476</v>
      </c>
      <c r="G37" s="58" t="s">
        <v>113</v>
      </c>
      <c r="H37" s="64" t="s">
        <v>883</v>
      </c>
      <c r="I37" s="61" t="s">
        <v>700</v>
      </c>
      <c r="J37" s="62"/>
    </row>
    <row r="38" spans="1:10" ht="24.75" customHeight="1" x14ac:dyDescent="0.65">
      <c r="A38" s="58">
        <v>35</v>
      </c>
      <c r="B38" s="58">
        <v>35</v>
      </c>
      <c r="C38" s="58" t="s">
        <v>114</v>
      </c>
      <c r="D38" s="58" t="s">
        <v>665</v>
      </c>
      <c r="E38" s="58" t="s">
        <v>115</v>
      </c>
      <c r="F38" s="63" t="s">
        <v>476</v>
      </c>
      <c r="G38" s="58" t="s">
        <v>116</v>
      </c>
      <c r="H38" s="60" t="s">
        <v>838</v>
      </c>
      <c r="I38" s="61" t="s">
        <v>701</v>
      </c>
      <c r="J38" s="62"/>
    </row>
    <row r="39" spans="1:10" ht="24.75" customHeight="1" x14ac:dyDescent="0.65">
      <c r="A39" s="58">
        <v>36</v>
      </c>
      <c r="B39" s="58">
        <v>36</v>
      </c>
      <c r="C39" s="58" t="s">
        <v>117</v>
      </c>
      <c r="D39" s="58" t="s">
        <v>665</v>
      </c>
      <c r="E39" s="58" t="s">
        <v>118</v>
      </c>
      <c r="F39" s="63" t="s">
        <v>476</v>
      </c>
      <c r="G39" s="58" t="s">
        <v>119</v>
      </c>
      <c r="H39" s="60" t="s">
        <v>884</v>
      </c>
      <c r="I39" s="61" t="s">
        <v>702</v>
      </c>
      <c r="J39" s="62"/>
    </row>
    <row r="40" spans="1:10" ht="24.75" customHeight="1" x14ac:dyDescent="0.65">
      <c r="A40" s="58">
        <v>37</v>
      </c>
      <c r="B40" s="58">
        <v>37</v>
      </c>
      <c r="C40" s="58" t="s">
        <v>120</v>
      </c>
      <c r="D40" s="58" t="s">
        <v>665</v>
      </c>
      <c r="E40" s="58" t="s">
        <v>121</v>
      </c>
      <c r="F40" s="63" t="s">
        <v>476</v>
      </c>
      <c r="G40" s="58" t="s">
        <v>122</v>
      </c>
      <c r="H40" s="60" t="s">
        <v>839</v>
      </c>
      <c r="I40" s="61" t="s">
        <v>703</v>
      </c>
      <c r="J40" s="62"/>
    </row>
    <row r="41" spans="1:10" ht="24.75" customHeight="1" x14ac:dyDescent="0.65">
      <c r="A41" s="58">
        <v>38</v>
      </c>
      <c r="B41" s="58">
        <v>38</v>
      </c>
      <c r="C41" s="58" t="s">
        <v>123</v>
      </c>
      <c r="D41" s="58" t="s">
        <v>665</v>
      </c>
      <c r="E41" s="58" t="s">
        <v>124</v>
      </c>
      <c r="F41" s="63" t="s">
        <v>476</v>
      </c>
      <c r="G41" s="58" t="s">
        <v>125</v>
      </c>
      <c r="H41" s="60" t="s">
        <v>885</v>
      </c>
      <c r="I41" s="61" t="s">
        <v>704</v>
      </c>
      <c r="J41" s="62"/>
    </row>
    <row r="42" spans="1:10" ht="24.75" customHeight="1" x14ac:dyDescent="0.65">
      <c r="A42" s="58">
        <v>39</v>
      </c>
      <c r="B42" s="58">
        <v>39</v>
      </c>
      <c r="C42" s="58" t="s">
        <v>126</v>
      </c>
      <c r="D42" s="58" t="s">
        <v>665</v>
      </c>
      <c r="E42" s="58" t="s">
        <v>127</v>
      </c>
      <c r="F42" s="63" t="s">
        <v>476</v>
      </c>
      <c r="G42" s="58" t="s">
        <v>128</v>
      </c>
      <c r="H42" s="60" t="s">
        <v>840</v>
      </c>
      <c r="I42" s="61" t="s">
        <v>705</v>
      </c>
      <c r="J42" s="62"/>
    </row>
    <row r="43" spans="1:10" ht="24.75" customHeight="1" x14ac:dyDescent="0.65">
      <c r="A43" s="58">
        <v>40</v>
      </c>
      <c r="B43" s="58">
        <v>40</v>
      </c>
      <c r="C43" s="58" t="s">
        <v>129</v>
      </c>
      <c r="D43" s="58" t="s">
        <v>665</v>
      </c>
      <c r="E43" s="58" t="s">
        <v>130</v>
      </c>
      <c r="F43" s="63" t="s">
        <v>476</v>
      </c>
      <c r="G43" s="58" t="s">
        <v>131</v>
      </c>
      <c r="H43" s="64" t="s">
        <v>886</v>
      </c>
      <c r="I43" s="61" t="s">
        <v>706</v>
      </c>
      <c r="J43" s="62"/>
    </row>
    <row r="44" spans="1:10" ht="24.75" customHeight="1" x14ac:dyDescent="0.65">
      <c r="A44" s="58">
        <v>41</v>
      </c>
      <c r="B44" s="58">
        <v>41</v>
      </c>
      <c r="C44" s="58" t="s">
        <v>132</v>
      </c>
      <c r="D44" s="58" t="s">
        <v>665</v>
      </c>
      <c r="E44" s="58" t="s">
        <v>133</v>
      </c>
      <c r="F44" s="63" t="s">
        <v>476</v>
      </c>
      <c r="G44" s="58" t="s">
        <v>134</v>
      </c>
      <c r="H44" s="60" t="s">
        <v>887</v>
      </c>
      <c r="I44" s="61" t="s">
        <v>707</v>
      </c>
      <c r="J44" s="62"/>
    </row>
    <row r="45" spans="1:10" ht="24.75" customHeight="1" x14ac:dyDescent="0.65">
      <c r="A45" s="58">
        <v>42</v>
      </c>
      <c r="B45" s="58">
        <v>42</v>
      </c>
      <c r="C45" s="58" t="s">
        <v>135</v>
      </c>
      <c r="D45" s="58" t="s">
        <v>864</v>
      </c>
      <c r="E45" s="58" t="s">
        <v>136</v>
      </c>
      <c r="F45" s="63" t="s">
        <v>476</v>
      </c>
      <c r="G45" s="58" t="s">
        <v>137</v>
      </c>
      <c r="H45" s="60" t="s">
        <v>888</v>
      </c>
      <c r="I45" s="61" t="s">
        <v>708</v>
      </c>
      <c r="J45" s="62"/>
    </row>
    <row r="46" spans="1:10" ht="24.75" customHeight="1" x14ac:dyDescent="0.65">
      <c r="A46" s="58">
        <v>43</v>
      </c>
      <c r="B46" s="58">
        <v>43</v>
      </c>
      <c r="C46" s="58" t="s">
        <v>138</v>
      </c>
      <c r="D46" s="58" t="s">
        <v>864</v>
      </c>
      <c r="E46" s="58" t="s">
        <v>139</v>
      </c>
      <c r="F46" s="63" t="s">
        <v>476</v>
      </c>
      <c r="G46" s="58" t="s">
        <v>140</v>
      </c>
      <c r="H46" s="60" t="s">
        <v>889</v>
      </c>
      <c r="I46" s="61" t="s">
        <v>709</v>
      </c>
      <c r="J46" s="62"/>
    </row>
    <row r="47" spans="1:10" ht="24.75" customHeight="1" x14ac:dyDescent="0.65">
      <c r="A47" s="58">
        <v>44</v>
      </c>
      <c r="B47" s="58">
        <v>44</v>
      </c>
      <c r="C47" s="58" t="s">
        <v>141</v>
      </c>
      <c r="D47" s="58" t="s">
        <v>665</v>
      </c>
      <c r="E47" s="58" t="s">
        <v>142</v>
      </c>
      <c r="F47" s="63" t="s">
        <v>476</v>
      </c>
      <c r="G47" s="58" t="s">
        <v>143</v>
      </c>
      <c r="H47" s="60" t="s">
        <v>890</v>
      </c>
      <c r="I47" s="61" t="s">
        <v>710</v>
      </c>
      <c r="J47" s="62"/>
    </row>
    <row r="48" spans="1:10" ht="24.75" customHeight="1" x14ac:dyDescent="0.65">
      <c r="A48" s="58">
        <v>45</v>
      </c>
      <c r="B48" s="58">
        <v>45</v>
      </c>
      <c r="C48" s="58" t="s">
        <v>144</v>
      </c>
      <c r="D48" s="58" t="s">
        <v>665</v>
      </c>
      <c r="E48" s="58" t="s">
        <v>145</v>
      </c>
      <c r="F48" s="65" t="s">
        <v>553</v>
      </c>
      <c r="G48" s="66" t="s">
        <v>146</v>
      </c>
      <c r="H48" s="64" t="s">
        <v>891</v>
      </c>
      <c r="I48" s="67" t="s">
        <v>711</v>
      </c>
      <c r="J48" s="62"/>
    </row>
    <row r="49" spans="1:10" ht="24.75" customHeight="1" x14ac:dyDescent="0.65">
      <c r="A49" s="58">
        <v>46</v>
      </c>
      <c r="B49" s="58">
        <v>46</v>
      </c>
      <c r="C49" s="58" t="s">
        <v>147</v>
      </c>
      <c r="D49" s="58" t="s">
        <v>864</v>
      </c>
      <c r="E49" s="58" t="s">
        <v>148</v>
      </c>
      <c r="F49" s="65" t="s">
        <v>476</v>
      </c>
      <c r="G49" s="58" t="s">
        <v>149</v>
      </c>
      <c r="H49" s="64" t="s">
        <v>892</v>
      </c>
      <c r="I49" s="67" t="s">
        <v>712</v>
      </c>
      <c r="J49" s="62"/>
    </row>
    <row r="50" spans="1:10" ht="24.75" customHeight="1" x14ac:dyDescent="0.65">
      <c r="A50" s="58">
        <v>47</v>
      </c>
      <c r="B50" s="58">
        <v>47</v>
      </c>
      <c r="C50" s="58" t="s">
        <v>150</v>
      </c>
      <c r="D50" s="58" t="s">
        <v>864</v>
      </c>
      <c r="E50" s="58" t="s">
        <v>151</v>
      </c>
      <c r="F50" s="63" t="s">
        <v>476</v>
      </c>
      <c r="G50" s="58" t="s">
        <v>152</v>
      </c>
      <c r="H50" s="64" t="s">
        <v>893</v>
      </c>
      <c r="I50" s="61" t="s">
        <v>713</v>
      </c>
      <c r="J50" s="62"/>
    </row>
    <row r="51" spans="1:10" ht="24.75" customHeight="1" x14ac:dyDescent="0.65">
      <c r="A51" s="58">
        <v>48</v>
      </c>
      <c r="B51" s="58">
        <v>48</v>
      </c>
      <c r="C51" s="58" t="s">
        <v>153</v>
      </c>
      <c r="D51" s="58" t="s">
        <v>864</v>
      </c>
      <c r="E51" s="58" t="s">
        <v>154</v>
      </c>
      <c r="F51" s="63" t="s">
        <v>523</v>
      </c>
      <c r="G51" s="58" t="s">
        <v>155</v>
      </c>
      <c r="H51" s="60" t="s">
        <v>841</v>
      </c>
      <c r="I51" s="61" t="s">
        <v>714</v>
      </c>
      <c r="J51" s="62"/>
    </row>
    <row r="52" spans="1:10" ht="24.75" customHeight="1" x14ac:dyDescent="0.65">
      <c r="A52" s="58">
        <v>49</v>
      </c>
      <c r="B52" s="58">
        <v>49</v>
      </c>
      <c r="C52" s="58" t="s">
        <v>156</v>
      </c>
      <c r="D52" s="58" t="s">
        <v>665</v>
      </c>
      <c r="E52" s="58" t="s">
        <v>157</v>
      </c>
      <c r="F52" s="65" t="s">
        <v>474</v>
      </c>
      <c r="G52" s="58" t="s">
        <v>158</v>
      </c>
      <c r="H52" s="64" t="s">
        <v>894</v>
      </c>
      <c r="I52" s="67" t="s">
        <v>715</v>
      </c>
      <c r="J52" s="62"/>
    </row>
    <row r="53" spans="1:10" ht="24.75" customHeight="1" x14ac:dyDescent="0.65">
      <c r="A53" s="58">
        <v>50</v>
      </c>
      <c r="B53" s="58">
        <v>51</v>
      </c>
      <c r="C53" s="58" t="s">
        <v>162</v>
      </c>
      <c r="D53" s="58" t="s">
        <v>864</v>
      </c>
      <c r="E53" s="58" t="s">
        <v>163</v>
      </c>
      <c r="F53" s="65" t="s">
        <v>476</v>
      </c>
      <c r="G53" s="58" t="s">
        <v>164</v>
      </c>
      <c r="H53" s="64" t="s">
        <v>843</v>
      </c>
      <c r="I53" s="67" t="s">
        <v>717</v>
      </c>
      <c r="J53" s="62"/>
    </row>
    <row r="54" spans="1:10" ht="24.75" customHeight="1" x14ac:dyDescent="0.65">
      <c r="A54" s="58">
        <v>51</v>
      </c>
      <c r="B54" s="58">
        <v>52</v>
      </c>
      <c r="C54" s="58" t="s">
        <v>165</v>
      </c>
      <c r="D54" s="58" t="s">
        <v>665</v>
      </c>
      <c r="E54" s="58" t="s">
        <v>166</v>
      </c>
      <c r="F54" s="63" t="s">
        <v>474</v>
      </c>
      <c r="G54" s="58" t="s">
        <v>167</v>
      </c>
      <c r="H54" s="60" t="s">
        <v>895</v>
      </c>
      <c r="I54" s="61" t="s">
        <v>718</v>
      </c>
      <c r="J54" s="62"/>
    </row>
    <row r="55" spans="1:10" ht="24.75" customHeight="1" x14ac:dyDescent="0.65">
      <c r="A55" s="58">
        <v>52</v>
      </c>
      <c r="B55" s="58">
        <v>54</v>
      </c>
      <c r="C55" s="58" t="s">
        <v>171</v>
      </c>
      <c r="D55" s="58" t="s">
        <v>864</v>
      </c>
      <c r="E55" s="58" t="s">
        <v>172</v>
      </c>
      <c r="F55" s="63" t="s">
        <v>476</v>
      </c>
      <c r="G55" s="58" t="s">
        <v>173</v>
      </c>
      <c r="H55" s="60" t="s">
        <v>897</v>
      </c>
      <c r="I55" s="61" t="s">
        <v>720</v>
      </c>
      <c r="J55" s="62"/>
    </row>
    <row r="56" spans="1:10" ht="24.75" customHeight="1" x14ac:dyDescent="0.65">
      <c r="A56" s="58">
        <v>53</v>
      </c>
      <c r="B56" s="58">
        <v>55</v>
      </c>
      <c r="C56" s="58" t="s">
        <v>174</v>
      </c>
      <c r="D56" s="58" t="s">
        <v>864</v>
      </c>
      <c r="E56" s="58" t="s">
        <v>175</v>
      </c>
      <c r="F56" s="63" t="s">
        <v>476</v>
      </c>
      <c r="G56" s="58" t="s">
        <v>176</v>
      </c>
      <c r="H56" s="60" t="s">
        <v>898</v>
      </c>
      <c r="I56" s="61" t="s">
        <v>721</v>
      </c>
      <c r="J56" s="62"/>
    </row>
    <row r="57" spans="1:10" ht="24.75" customHeight="1" x14ac:dyDescent="0.65">
      <c r="A57" s="58">
        <v>54</v>
      </c>
      <c r="B57" s="58">
        <v>56</v>
      </c>
      <c r="C57" s="58" t="s">
        <v>177</v>
      </c>
      <c r="D57" s="58" t="s">
        <v>864</v>
      </c>
      <c r="E57" s="58" t="s">
        <v>178</v>
      </c>
      <c r="F57" s="63" t="s">
        <v>476</v>
      </c>
      <c r="G57" s="58" t="s">
        <v>179</v>
      </c>
      <c r="H57" s="64" t="s">
        <v>899</v>
      </c>
      <c r="I57" s="61" t="s">
        <v>722</v>
      </c>
      <c r="J57" s="62"/>
    </row>
    <row r="58" spans="1:10" ht="24.75" customHeight="1" x14ac:dyDescent="0.65">
      <c r="A58" s="58">
        <v>55</v>
      </c>
      <c r="B58" s="58">
        <v>57</v>
      </c>
      <c r="C58" s="58" t="s">
        <v>180</v>
      </c>
      <c r="D58" s="58" t="s">
        <v>864</v>
      </c>
      <c r="E58" s="58" t="s">
        <v>181</v>
      </c>
      <c r="F58" s="65" t="s">
        <v>476</v>
      </c>
      <c r="G58" s="58" t="s">
        <v>182</v>
      </c>
      <c r="H58" s="64" t="s">
        <v>900</v>
      </c>
      <c r="I58" s="67" t="s">
        <v>723</v>
      </c>
      <c r="J58" s="62"/>
    </row>
    <row r="59" spans="1:10" ht="24.75" customHeight="1" x14ac:dyDescent="0.65">
      <c r="A59" s="58">
        <v>56</v>
      </c>
      <c r="B59" s="58">
        <v>58</v>
      </c>
      <c r="C59" s="58" t="s">
        <v>183</v>
      </c>
      <c r="D59" s="58" t="s">
        <v>665</v>
      </c>
      <c r="E59" s="58" t="s">
        <v>184</v>
      </c>
      <c r="F59" s="65" t="s">
        <v>474</v>
      </c>
      <c r="G59" s="58" t="s">
        <v>185</v>
      </c>
      <c r="H59" s="64" t="s">
        <v>901</v>
      </c>
      <c r="I59" s="67" t="s">
        <v>724</v>
      </c>
      <c r="J59" s="62"/>
    </row>
    <row r="60" spans="1:10" ht="24.75" customHeight="1" x14ac:dyDescent="0.65">
      <c r="A60" s="58">
        <v>57</v>
      </c>
      <c r="B60" s="58">
        <v>59</v>
      </c>
      <c r="C60" s="58" t="s">
        <v>186</v>
      </c>
      <c r="D60" s="58" t="s">
        <v>665</v>
      </c>
      <c r="E60" s="58" t="s">
        <v>187</v>
      </c>
      <c r="F60" s="65" t="s">
        <v>499</v>
      </c>
      <c r="G60" s="58" t="s">
        <v>188</v>
      </c>
      <c r="H60" s="64" t="s">
        <v>844</v>
      </c>
      <c r="I60" s="67" t="s">
        <v>725</v>
      </c>
      <c r="J60" s="62"/>
    </row>
    <row r="61" spans="1:10" ht="24.75" customHeight="1" x14ac:dyDescent="0.65">
      <c r="A61" s="58">
        <v>58</v>
      </c>
      <c r="B61" s="58">
        <v>60</v>
      </c>
      <c r="C61" s="58" t="s">
        <v>189</v>
      </c>
      <c r="D61" s="58" t="s">
        <v>864</v>
      </c>
      <c r="E61" s="58" t="s">
        <v>190</v>
      </c>
      <c r="F61" s="63" t="s">
        <v>476</v>
      </c>
      <c r="G61" s="58" t="s">
        <v>191</v>
      </c>
      <c r="H61" s="60" t="s">
        <v>902</v>
      </c>
      <c r="I61" s="61" t="s">
        <v>726</v>
      </c>
      <c r="J61" s="62"/>
    </row>
    <row r="62" spans="1:10" ht="24.75" customHeight="1" x14ac:dyDescent="0.65">
      <c r="A62" s="58">
        <v>59</v>
      </c>
      <c r="B62" s="58">
        <v>61</v>
      </c>
      <c r="C62" s="58" t="s">
        <v>192</v>
      </c>
      <c r="D62" s="58" t="s">
        <v>864</v>
      </c>
      <c r="E62" s="58" t="s">
        <v>100</v>
      </c>
      <c r="F62" s="63" t="s">
        <v>476</v>
      </c>
      <c r="G62" s="68" t="s">
        <v>193</v>
      </c>
      <c r="H62" s="60" t="s">
        <v>903</v>
      </c>
      <c r="I62" s="61" t="s">
        <v>727</v>
      </c>
      <c r="J62" s="62"/>
    </row>
    <row r="63" spans="1:10" ht="24.75" customHeight="1" x14ac:dyDescent="0.65">
      <c r="A63" s="58">
        <v>60</v>
      </c>
      <c r="B63" s="58">
        <v>62</v>
      </c>
      <c r="C63" s="58" t="s">
        <v>194</v>
      </c>
      <c r="D63" s="58" t="s">
        <v>665</v>
      </c>
      <c r="E63" s="58" t="s">
        <v>195</v>
      </c>
      <c r="F63" s="65" t="s">
        <v>476</v>
      </c>
      <c r="G63" s="58" t="s">
        <v>196</v>
      </c>
      <c r="H63" s="64" t="s">
        <v>904</v>
      </c>
      <c r="I63" s="67" t="s">
        <v>728</v>
      </c>
      <c r="J63" s="62"/>
    </row>
    <row r="64" spans="1:10" ht="24.75" customHeight="1" x14ac:dyDescent="0.65">
      <c r="A64" s="58">
        <v>61</v>
      </c>
      <c r="B64" s="58">
        <v>63</v>
      </c>
      <c r="C64" s="58" t="s">
        <v>197</v>
      </c>
      <c r="D64" s="58" t="s">
        <v>864</v>
      </c>
      <c r="E64" s="58" t="s">
        <v>198</v>
      </c>
      <c r="F64" s="63" t="s">
        <v>476</v>
      </c>
      <c r="G64" s="58" t="s">
        <v>199</v>
      </c>
      <c r="H64" s="64" t="s">
        <v>905</v>
      </c>
      <c r="I64" s="61" t="s">
        <v>729</v>
      </c>
      <c r="J64" s="62"/>
    </row>
    <row r="65" spans="1:10" ht="24.75" customHeight="1" x14ac:dyDescent="0.65">
      <c r="A65" s="58">
        <v>62</v>
      </c>
      <c r="B65" s="58">
        <v>64</v>
      </c>
      <c r="C65" s="58" t="s">
        <v>200</v>
      </c>
      <c r="D65" s="58" t="s">
        <v>864</v>
      </c>
      <c r="E65" s="58" t="s">
        <v>201</v>
      </c>
      <c r="F65" s="65" t="s">
        <v>476</v>
      </c>
      <c r="G65" s="69" t="s">
        <v>202</v>
      </c>
      <c r="H65" s="64" t="s">
        <v>906</v>
      </c>
      <c r="I65" s="67" t="s">
        <v>730</v>
      </c>
      <c r="J65" s="62"/>
    </row>
    <row r="66" spans="1:10" ht="24.75" customHeight="1" x14ac:dyDescent="0.65">
      <c r="A66" s="58">
        <v>63</v>
      </c>
      <c r="B66" s="58">
        <v>65</v>
      </c>
      <c r="C66" s="58" t="s">
        <v>203</v>
      </c>
      <c r="D66" s="58" t="s">
        <v>665</v>
      </c>
      <c r="E66" s="58" t="s">
        <v>204</v>
      </c>
      <c r="F66" s="63" t="s">
        <v>476</v>
      </c>
      <c r="G66" s="68" t="s">
        <v>205</v>
      </c>
      <c r="H66" s="60" t="s">
        <v>907</v>
      </c>
      <c r="I66" s="61" t="s">
        <v>731</v>
      </c>
      <c r="J66" s="62"/>
    </row>
    <row r="67" spans="1:10" ht="24.75" customHeight="1" x14ac:dyDescent="0.65">
      <c r="A67" s="58">
        <v>64</v>
      </c>
      <c r="B67" s="58">
        <v>66</v>
      </c>
      <c r="C67" s="58" t="s">
        <v>206</v>
      </c>
      <c r="D67" s="58" t="s">
        <v>665</v>
      </c>
      <c r="E67" s="58" t="s">
        <v>207</v>
      </c>
      <c r="F67" s="65" t="s">
        <v>474</v>
      </c>
      <c r="G67" s="66" t="s">
        <v>208</v>
      </c>
      <c r="H67" s="64" t="s">
        <v>908</v>
      </c>
      <c r="I67" s="67" t="s">
        <v>732</v>
      </c>
      <c r="J67" s="62"/>
    </row>
    <row r="68" spans="1:10" ht="24.75" customHeight="1" x14ac:dyDescent="0.65">
      <c r="A68" s="58">
        <v>65</v>
      </c>
      <c r="B68" s="58">
        <v>67</v>
      </c>
      <c r="C68" s="58" t="s">
        <v>209</v>
      </c>
      <c r="D68" s="58" t="s">
        <v>665</v>
      </c>
      <c r="E68" s="58" t="s">
        <v>210</v>
      </c>
      <c r="F68" s="63" t="s">
        <v>476</v>
      </c>
      <c r="G68" s="68" t="s">
        <v>211</v>
      </c>
      <c r="H68" s="64" t="s">
        <v>909</v>
      </c>
      <c r="I68" s="61" t="s">
        <v>733</v>
      </c>
      <c r="J68" s="62"/>
    </row>
    <row r="69" spans="1:10" ht="24.75" customHeight="1" x14ac:dyDescent="0.65">
      <c r="A69" s="58">
        <v>66</v>
      </c>
      <c r="B69" s="58">
        <v>68</v>
      </c>
      <c r="C69" s="58" t="s">
        <v>212</v>
      </c>
      <c r="D69" s="58" t="s">
        <v>665</v>
      </c>
      <c r="E69" s="58" t="s">
        <v>213</v>
      </c>
      <c r="F69" s="63" t="s">
        <v>476</v>
      </c>
      <c r="G69" s="68" t="s">
        <v>214</v>
      </c>
      <c r="H69" s="60" t="s">
        <v>910</v>
      </c>
      <c r="I69" s="61" t="s">
        <v>734</v>
      </c>
      <c r="J69" s="62"/>
    </row>
    <row r="70" spans="1:10" ht="24.75" customHeight="1" x14ac:dyDescent="0.65">
      <c r="A70" s="58">
        <v>67</v>
      </c>
      <c r="B70" s="58">
        <v>69</v>
      </c>
      <c r="C70" s="58" t="s">
        <v>215</v>
      </c>
      <c r="D70" s="58" t="s">
        <v>864</v>
      </c>
      <c r="E70" s="58" t="s">
        <v>115</v>
      </c>
      <c r="F70" s="63" t="s">
        <v>476</v>
      </c>
      <c r="G70" s="68" t="s">
        <v>216</v>
      </c>
      <c r="H70" s="60" t="s">
        <v>911</v>
      </c>
      <c r="I70" s="61" t="s">
        <v>735</v>
      </c>
      <c r="J70" s="62"/>
    </row>
    <row r="71" spans="1:10" ht="24.75" customHeight="1" x14ac:dyDescent="0.65">
      <c r="A71" s="58">
        <v>68</v>
      </c>
      <c r="B71" s="58">
        <v>70</v>
      </c>
      <c r="C71" s="58" t="s">
        <v>217</v>
      </c>
      <c r="D71" s="58" t="s">
        <v>665</v>
      </c>
      <c r="E71" s="58" t="s">
        <v>218</v>
      </c>
      <c r="F71" s="65" t="s">
        <v>474</v>
      </c>
      <c r="G71" s="66" t="s">
        <v>219</v>
      </c>
      <c r="H71" s="64" t="s">
        <v>912</v>
      </c>
      <c r="I71" s="67" t="s">
        <v>736</v>
      </c>
      <c r="J71" s="62"/>
    </row>
    <row r="72" spans="1:10" ht="24.75" customHeight="1" x14ac:dyDescent="0.65">
      <c r="A72" s="58">
        <v>69</v>
      </c>
      <c r="B72" s="58">
        <v>71</v>
      </c>
      <c r="C72" s="58" t="s">
        <v>220</v>
      </c>
      <c r="D72" s="58" t="s">
        <v>665</v>
      </c>
      <c r="E72" s="58" t="s">
        <v>221</v>
      </c>
      <c r="F72" s="65" t="s">
        <v>546</v>
      </c>
      <c r="G72" s="66" t="s">
        <v>222</v>
      </c>
      <c r="H72" s="60" t="s">
        <v>913</v>
      </c>
      <c r="I72" s="67" t="s">
        <v>737</v>
      </c>
      <c r="J72" s="62"/>
    </row>
    <row r="73" spans="1:10" ht="24.75" customHeight="1" x14ac:dyDescent="0.65">
      <c r="A73" s="58">
        <v>70</v>
      </c>
      <c r="B73" s="58">
        <v>72</v>
      </c>
      <c r="C73" s="58" t="s">
        <v>223</v>
      </c>
      <c r="D73" s="58" t="s">
        <v>665</v>
      </c>
      <c r="E73" s="58" t="s">
        <v>21</v>
      </c>
      <c r="F73" s="63" t="s">
        <v>476</v>
      </c>
      <c r="G73" s="68" t="s">
        <v>224</v>
      </c>
      <c r="H73" s="64" t="s">
        <v>914</v>
      </c>
      <c r="I73" s="61" t="s">
        <v>738</v>
      </c>
      <c r="J73" s="62"/>
    </row>
    <row r="74" spans="1:10" ht="24.75" customHeight="1" x14ac:dyDescent="0.65">
      <c r="A74" s="58">
        <v>71</v>
      </c>
      <c r="B74" s="58">
        <v>73</v>
      </c>
      <c r="C74" s="58" t="s">
        <v>225</v>
      </c>
      <c r="D74" s="58" t="s">
        <v>864</v>
      </c>
      <c r="E74" s="58" t="s">
        <v>226</v>
      </c>
      <c r="F74" s="65" t="s">
        <v>476</v>
      </c>
      <c r="G74" s="66" t="s">
        <v>227</v>
      </c>
      <c r="H74" s="64" t="s">
        <v>915</v>
      </c>
      <c r="I74" s="67" t="s">
        <v>739</v>
      </c>
      <c r="J74" s="62"/>
    </row>
    <row r="75" spans="1:10" ht="24.75" customHeight="1" x14ac:dyDescent="0.65">
      <c r="A75" s="58">
        <v>72</v>
      </c>
      <c r="B75" s="58">
        <v>74</v>
      </c>
      <c r="C75" s="58" t="s">
        <v>228</v>
      </c>
      <c r="D75" s="58" t="s">
        <v>665</v>
      </c>
      <c r="E75" s="58" t="s">
        <v>229</v>
      </c>
      <c r="F75" s="63" t="s">
        <v>476</v>
      </c>
      <c r="G75" s="68" t="s">
        <v>230</v>
      </c>
      <c r="H75" s="60" t="s">
        <v>916</v>
      </c>
      <c r="I75" s="61" t="s">
        <v>740</v>
      </c>
      <c r="J75" s="62"/>
    </row>
    <row r="76" spans="1:10" ht="24.75" customHeight="1" x14ac:dyDescent="0.65">
      <c r="A76" s="58">
        <v>73</v>
      </c>
      <c r="B76" s="58">
        <v>75</v>
      </c>
      <c r="C76" s="58" t="s">
        <v>231</v>
      </c>
      <c r="D76" s="58" t="s">
        <v>864</v>
      </c>
      <c r="E76" s="58" t="s">
        <v>232</v>
      </c>
      <c r="F76" s="63" t="s">
        <v>476</v>
      </c>
      <c r="G76" s="68" t="s">
        <v>233</v>
      </c>
      <c r="H76" s="60" t="s">
        <v>917</v>
      </c>
      <c r="I76" s="61" t="s">
        <v>741</v>
      </c>
      <c r="J76" s="62"/>
    </row>
    <row r="77" spans="1:10" ht="24.75" customHeight="1" x14ac:dyDescent="0.65">
      <c r="A77" s="58">
        <v>74</v>
      </c>
      <c r="B77" s="58">
        <v>76</v>
      </c>
      <c r="C77" s="58" t="s">
        <v>234</v>
      </c>
      <c r="D77" s="58" t="s">
        <v>864</v>
      </c>
      <c r="E77" s="58" t="s">
        <v>235</v>
      </c>
      <c r="F77" s="63" t="s">
        <v>476</v>
      </c>
      <c r="G77" s="68" t="s">
        <v>236</v>
      </c>
      <c r="H77" s="60" t="s">
        <v>918</v>
      </c>
      <c r="I77" s="61" t="s">
        <v>742</v>
      </c>
      <c r="J77" s="62"/>
    </row>
    <row r="78" spans="1:10" ht="24.75" customHeight="1" x14ac:dyDescent="0.65">
      <c r="A78" s="58">
        <v>75</v>
      </c>
      <c r="B78" s="58">
        <v>77</v>
      </c>
      <c r="C78" s="58" t="s">
        <v>237</v>
      </c>
      <c r="D78" s="58" t="s">
        <v>864</v>
      </c>
      <c r="E78" s="58" t="s">
        <v>238</v>
      </c>
      <c r="F78" s="63" t="s">
        <v>476</v>
      </c>
      <c r="G78" s="68" t="s">
        <v>239</v>
      </c>
      <c r="H78" s="60" t="s">
        <v>919</v>
      </c>
      <c r="I78" s="61" t="s">
        <v>743</v>
      </c>
      <c r="J78" s="62"/>
    </row>
    <row r="79" spans="1:10" ht="24.75" customHeight="1" x14ac:dyDescent="0.65">
      <c r="A79" s="58">
        <v>76</v>
      </c>
      <c r="B79" s="58">
        <v>78</v>
      </c>
      <c r="C79" s="58" t="s">
        <v>240</v>
      </c>
      <c r="D79" s="58" t="s">
        <v>864</v>
      </c>
      <c r="E79" s="58" t="s">
        <v>241</v>
      </c>
      <c r="F79" s="63" t="s">
        <v>561</v>
      </c>
      <c r="G79" s="68" t="s">
        <v>242</v>
      </c>
      <c r="H79" s="64" t="s">
        <v>920</v>
      </c>
      <c r="I79" s="70" t="s">
        <v>744</v>
      </c>
      <c r="J79" s="62"/>
    </row>
    <row r="80" spans="1:10" ht="24.75" customHeight="1" x14ac:dyDescent="0.65">
      <c r="A80" s="58">
        <v>77</v>
      </c>
      <c r="B80" s="58">
        <v>79</v>
      </c>
      <c r="C80" s="58" t="s">
        <v>243</v>
      </c>
      <c r="D80" s="58" t="s">
        <v>665</v>
      </c>
      <c r="E80" s="58" t="s">
        <v>244</v>
      </c>
      <c r="F80" s="65" t="s">
        <v>474</v>
      </c>
      <c r="G80" s="66" t="s">
        <v>245</v>
      </c>
      <c r="H80" s="64" t="s">
        <v>921</v>
      </c>
      <c r="I80" s="67" t="s">
        <v>745</v>
      </c>
      <c r="J80" s="62"/>
    </row>
    <row r="81" spans="1:10" ht="24.75" customHeight="1" x14ac:dyDescent="0.65">
      <c r="A81" s="58">
        <v>78</v>
      </c>
      <c r="B81" s="58">
        <v>80</v>
      </c>
      <c r="C81" s="58" t="s">
        <v>246</v>
      </c>
      <c r="D81" s="58" t="s">
        <v>864</v>
      </c>
      <c r="E81" s="58" t="s">
        <v>247</v>
      </c>
      <c r="F81" s="65" t="s">
        <v>476</v>
      </c>
      <c r="G81" s="66" t="s">
        <v>248</v>
      </c>
      <c r="H81" s="64" t="s">
        <v>922</v>
      </c>
      <c r="I81" s="67" t="s">
        <v>746</v>
      </c>
      <c r="J81" s="62"/>
    </row>
    <row r="82" spans="1:10" ht="24.75" customHeight="1" x14ac:dyDescent="0.65">
      <c r="A82" s="58">
        <v>79</v>
      </c>
      <c r="B82" s="58">
        <v>81</v>
      </c>
      <c r="C82" s="58" t="s">
        <v>249</v>
      </c>
      <c r="D82" s="58" t="s">
        <v>665</v>
      </c>
      <c r="E82" s="58" t="s">
        <v>250</v>
      </c>
      <c r="F82" s="65" t="s">
        <v>476</v>
      </c>
      <c r="G82" s="69" t="s">
        <v>251</v>
      </c>
      <c r="H82" s="64" t="s">
        <v>923</v>
      </c>
      <c r="I82" s="67" t="s">
        <v>747</v>
      </c>
      <c r="J82" s="62"/>
    </row>
    <row r="83" spans="1:10" ht="24.75" customHeight="1" x14ac:dyDescent="0.65">
      <c r="A83" s="58">
        <v>80</v>
      </c>
      <c r="B83" s="58">
        <v>82</v>
      </c>
      <c r="C83" s="58" t="s">
        <v>252</v>
      </c>
      <c r="D83" s="58" t="s">
        <v>864</v>
      </c>
      <c r="E83" s="58" t="s">
        <v>253</v>
      </c>
      <c r="F83" s="65" t="s">
        <v>476</v>
      </c>
      <c r="G83" s="66" t="s">
        <v>254</v>
      </c>
      <c r="H83" s="64" t="s">
        <v>924</v>
      </c>
      <c r="I83" s="67" t="s">
        <v>748</v>
      </c>
      <c r="J83" s="62"/>
    </row>
    <row r="84" spans="1:10" ht="24.75" customHeight="1" x14ac:dyDescent="0.65">
      <c r="A84" s="58">
        <v>81</v>
      </c>
      <c r="B84" s="58">
        <v>83</v>
      </c>
      <c r="C84" s="58" t="s">
        <v>255</v>
      </c>
      <c r="D84" s="58" t="s">
        <v>864</v>
      </c>
      <c r="E84" s="58" t="s">
        <v>256</v>
      </c>
      <c r="F84" s="63" t="s">
        <v>499</v>
      </c>
      <c r="G84" s="68" t="s">
        <v>257</v>
      </c>
      <c r="H84" s="64" t="s">
        <v>925</v>
      </c>
      <c r="I84" s="61" t="s">
        <v>749</v>
      </c>
      <c r="J84" s="62"/>
    </row>
    <row r="85" spans="1:10" ht="24.75" customHeight="1" x14ac:dyDescent="0.65">
      <c r="A85" s="58">
        <v>82</v>
      </c>
      <c r="B85" s="58">
        <v>84</v>
      </c>
      <c r="C85" s="58" t="s">
        <v>258</v>
      </c>
      <c r="D85" s="58" t="s">
        <v>864</v>
      </c>
      <c r="E85" s="58" t="s">
        <v>259</v>
      </c>
      <c r="F85" s="63" t="s">
        <v>476</v>
      </c>
      <c r="G85" s="68" t="s">
        <v>260</v>
      </c>
      <c r="H85" s="60" t="s">
        <v>845</v>
      </c>
      <c r="I85" s="61" t="s">
        <v>750</v>
      </c>
      <c r="J85" s="62"/>
    </row>
    <row r="86" spans="1:10" ht="24.75" customHeight="1" x14ac:dyDescent="0.65">
      <c r="A86" s="58">
        <v>83</v>
      </c>
      <c r="B86" s="58">
        <v>85</v>
      </c>
      <c r="C86" s="58" t="s">
        <v>261</v>
      </c>
      <c r="D86" s="58" t="s">
        <v>864</v>
      </c>
      <c r="E86" s="58" t="s">
        <v>262</v>
      </c>
      <c r="F86" s="63" t="s">
        <v>476</v>
      </c>
      <c r="G86" s="68" t="s">
        <v>263</v>
      </c>
      <c r="H86" s="60" t="s">
        <v>926</v>
      </c>
      <c r="I86" s="61" t="s">
        <v>751</v>
      </c>
      <c r="J86" s="62"/>
    </row>
    <row r="87" spans="1:10" ht="24.75" customHeight="1" x14ac:dyDescent="0.65">
      <c r="A87" s="58">
        <v>84</v>
      </c>
      <c r="B87" s="58">
        <v>86</v>
      </c>
      <c r="C87" s="58" t="s">
        <v>264</v>
      </c>
      <c r="D87" s="58" t="s">
        <v>665</v>
      </c>
      <c r="E87" s="58" t="s">
        <v>265</v>
      </c>
      <c r="F87" s="65" t="s">
        <v>476</v>
      </c>
      <c r="G87" s="69" t="s">
        <v>266</v>
      </c>
      <c r="H87" s="64" t="s">
        <v>927</v>
      </c>
      <c r="I87" s="67" t="s">
        <v>752</v>
      </c>
      <c r="J87" s="62"/>
    </row>
    <row r="88" spans="1:10" ht="24.75" customHeight="1" x14ac:dyDescent="0.65">
      <c r="A88" s="58">
        <v>85</v>
      </c>
      <c r="B88" s="58">
        <v>87</v>
      </c>
      <c r="C88" s="58" t="s">
        <v>267</v>
      </c>
      <c r="D88" s="58" t="s">
        <v>864</v>
      </c>
      <c r="E88" s="58" t="s">
        <v>268</v>
      </c>
      <c r="F88" s="65" t="s">
        <v>476</v>
      </c>
      <c r="G88" s="66" t="s">
        <v>269</v>
      </c>
      <c r="H88" s="64" t="s">
        <v>928</v>
      </c>
      <c r="I88" s="67" t="s">
        <v>753</v>
      </c>
      <c r="J88" s="62"/>
    </row>
    <row r="89" spans="1:10" ht="24.75" customHeight="1" x14ac:dyDescent="0.65">
      <c r="A89" s="58">
        <v>86</v>
      </c>
      <c r="B89" s="58">
        <v>88</v>
      </c>
      <c r="C89" s="58" t="s">
        <v>270</v>
      </c>
      <c r="D89" s="58" t="s">
        <v>864</v>
      </c>
      <c r="E89" s="58" t="s">
        <v>271</v>
      </c>
      <c r="F89" s="63" t="s">
        <v>476</v>
      </c>
      <c r="G89" s="68" t="s">
        <v>272</v>
      </c>
      <c r="H89" s="60" t="s">
        <v>929</v>
      </c>
      <c r="I89" s="61" t="s">
        <v>754</v>
      </c>
      <c r="J89" s="62"/>
    </row>
    <row r="90" spans="1:10" ht="24.75" customHeight="1" x14ac:dyDescent="0.65">
      <c r="A90" s="58">
        <v>87</v>
      </c>
      <c r="B90" s="58">
        <v>89</v>
      </c>
      <c r="C90" s="58" t="s">
        <v>273</v>
      </c>
      <c r="D90" s="58" t="s">
        <v>665</v>
      </c>
      <c r="E90" s="58" t="s">
        <v>274</v>
      </c>
      <c r="F90" s="63" t="s">
        <v>476</v>
      </c>
      <c r="G90" s="68" t="s">
        <v>275</v>
      </c>
      <c r="H90" s="60" t="s">
        <v>930</v>
      </c>
      <c r="I90" s="61" t="s">
        <v>755</v>
      </c>
      <c r="J90" s="62"/>
    </row>
    <row r="91" spans="1:10" ht="24.75" customHeight="1" x14ac:dyDescent="0.65">
      <c r="A91" s="58">
        <v>88</v>
      </c>
      <c r="B91" s="58">
        <v>90</v>
      </c>
      <c r="C91" s="58" t="s">
        <v>276</v>
      </c>
      <c r="D91" s="58" t="s">
        <v>665</v>
      </c>
      <c r="E91" s="58" t="s">
        <v>277</v>
      </c>
      <c r="F91" s="65" t="s">
        <v>476</v>
      </c>
      <c r="G91" s="66" t="s">
        <v>278</v>
      </c>
      <c r="H91" s="64" t="s">
        <v>931</v>
      </c>
      <c r="I91" s="67" t="s">
        <v>756</v>
      </c>
      <c r="J91" s="62"/>
    </row>
    <row r="92" spans="1:10" ht="24.75" customHeight="1" x14ac:dyDescent="0.65">
      <c r="A92" s="58">
        <v>89</v>
      </c>
      <c r="B92" s="58">
        <v>91</v>
      </c>
      <c r="C92" s="58" t="s">
        <v>279</v>
      </c>
      <c r="D92" s="58" t="s">
        <v>864</v>
      </c>
      <c r="E92" s="58" t="s">
        <v>280</v>
      </c>
      <c r="F92" s="63" t="s">
        <v>476</v>
      </c>
      <c r="G92" s="68" t="s">
        <v>281</v>
      </c>
      <c r="H92" s="60" t="s">
        <v>846</v>
      </c>
      <c r="I92" s="61" t="s">
        <v>757</v>
      </c>
      <c r="J92" s="62"/>
    </row>
    <row r="93" spans="1:10" ht="24.75" customHeight="1" x14ac:dyDescent="0.65">
      <c r="A93" s="58">
        <v>90</v>
      </c>
      <c r="B93" s="58">
        <v>92</v>
      </c>
      <c r="C93" s="58" t="s">
        <v>282</v>
      </c>
      <c r="D93" s="58" t="s">
        <v>665</v>
      </c>
      <c r="E93" s="58" t="s">
        <v>283</v>
      </c>
      <c r="F93" s="63" t="s">
        <v>476</v>
      </c>
      <c r="G93" s="68" t="s">
        <v>284</v>
      </c>
      <c r="H93" s="64" t="s">
        <v>932</v>
      </c>
      <c r="I93" s="61" t="s">
        <v>758</v>
      </c>
      <c r="J93" s="62"/>
    </row>
    <row r="94" spans="1:10" ht="24.75" customHeight="1" x14ac:dyDescent="0.65">
      <c r="A94" s="58">
        <v>91</v>
      </c>
      <c r="B94" s="58">
        <v>93</v>
      </c>
      <c r="C94" s="58" t="s">
        <v>285</v>
      </c>
      <c r="D94" s="58" t="s">
        <v>665</v>
      </c>
      <c r="E94" s="58" t="s">
        <v>286</v>
      </c>
      <c r="F94" s="63" t="s">
        <v>476</v>
      </c>
      <c r="G94" s="68" t="s">
        <v>287</v>
      </c>
      <c r="H94" s="64" t="s">
        <v>933</v>
      </c>
      <c r="I94" s="61" t="s">
        <v>759</v>
      </c>
      <c r="J94" s="62"/>
    </row>
    <row r="95" spans="1:10" ht="24.75" customHeight="1" x14ac:dyDescent="0.65">
      <c r="A95" s="58">
        <v>92</v>
      </c>
      <c r="B95" s="58">
        <v>94</v>
      </c>
      <c r="C95" s="58" t="s">
        <v>288</v>
      </c>
      <c r="D95" s="58" t="s">
        <v>864</v>
      </c>
      <c r="E95" s="58" t="s">
        <v>289</v>
      </c>
      <c r="F95" s="65" t="s">
        <v>476</v>
      </c>
      <c r="G95" s="66" t="s">
        <v>290</v>
      </c>
      <c r="H95" s="64" t="s">
        <v>934</v>
      </c>
      <c r="I95" s="67" t="s">
        <v>760</v>
      </c>
      <c r="J95" s="62"/>
    </row>
    <row r="96" spans="1:10" ht="24.75" customHeight="1" x14ac:dyDescent="0.65">
      <c r="A96" s="58">
        <v>93</v>
      </c>
      <c r="B96" s="58">
        <v>95</v>
      </c>
      <c r="C96" s="58" t="s">
        <v>291</v>
      </c>
      <c r="D96" s="58" t="s">
        <v>864</v>
      </c>
      <c r="E96" s="58" t="s">
        <v>292</v>
      </c>
      <c r="F96" s="65" t="s">
        <v>476</v>
      </c>
      <c r="G96" s="66" t="s">
        <v>293</v>
      </c>
      <c r="H96" s="64" t="s">
        <v>935</v>
      </c>
      <c r="I96" s="67" t="s">
        <v>761</v>
      </c>
      <c r="J96" s="62"/>
    </row>
    <row r="97" spans="1:10" ht="24.75" customHeight="1" x14ac:dyDescent="0.65">
      <c r="A97" s="58">
        <v>94</v>
      </c>
      <c r="B97" s="58">
        <v>96</v>
      </c>
      <c r="C97" s="58" t="s">
        <v>294</v>
      </c>
      <c r="D97" s="58" t="s">
        <v>665</v>
      </c>
      <c r="E97" s="58" t="s">
        <v>295</v>
      </c>
      <c r="F97" s="63" t="s">
        <v>476</v>
      </c>
      <c r="G97" s="68" t="s">
        <v>296</v>
      </c>
      <c r="H97" s="64" t="s">
        <v>936</v>
      </c>
      <c r="I97" s="61" t="s">
        <v>762</v>
      </c>
      <c r="J97" s="62"/>
    </row>
    <row r="98" spans="1:10" ht="24.75" customHeight="1" x14ac:dyDescent="0.65">
      <c r="A98" s="58">
        <v>95</v>
      </c>
      <c r="B98" s="58">
        <v>97</v>
      </c>
      <c r="C98" s="58" t="s">
        <v>297</v>
      </c>
      <c r="D98" s="58" t="s">
        <v>665</v>
      </c>
      <c r="E98" s="58" t="s">
        <v>298</v>
      </c>
      <c r="F98" s="63" t="s">
        <v>476</v>
      </c>
      <c r="G98" s="68" t="s">
        <v>299</v>
      </c>
      <c r="H98" s="64" t="s">
        <v>847</v>
      </c>
      <c r="I98" s="61" t="s">
        <v>763</v>
      </c>
      <c r="J98" s="62"/>
    </row>
    <row r="99" spans="1:10" ht="24.75" customHeight="1" x14ac:dyDescent="0.65">
      <c r="A99" s="58">
        <v>96</v>
      </c>
      <c r="B99" s="58">
        <v>98</v>
      </c>
      <c r="C99" s="58" t="s">
        <v>300</v>
      </c>
      <c r="D99" s="58" t="s">
        <v>864</v>
      </c>
      <c r="E99" s="58" t="s">
        <v>301</v>
      </c>
      <c r="F99" s="63" t="s">
        <v>476</v>
      </c>
      <c r="G99" s="68" t="s">
        <v>302</v>
      </c>
      <c r="H99" s="60" t="s">
        <v>937</v>
      </c>
      <c r="I99" s="61" t="s">
        <v>764</v>
      </c>
      <c r="J99" s="62"/>
    </row>
    <row r="100" spans="1:10" ht="24.75" customHeight="1" x14ac:dyDescent="0.65">
      <c r="A100" s="58">
        <v>97</v>
      </c>
      <c r="B100" s="58">
        <v>99</v>
      </c>
      <c r="C100" s="58" t="s">
        <v>303</v>
      </c>
      <c r="D100" s="58" t="s">
        <v>665</v>
      </c>
      <c r="E100" s="58" t="s">
        <v>304</v>
      </c>
      <c r="F100" s="63" t="s">
        <v>476</v>
      </c>
      <c r="G100" s="68" t="s">
        <v>305</v>
      </c>
      <c r="H100" s="64" t="s">
        <v>848</v>
      </c>
      <c r="I100" s="61" t="s">
        <v>765</v>
      </c>
      <c r="J100" s="62"/>
    </row>
    <row r="101" spans="1:10" ht="24.75" customHeight="1" x14ac:dyDescent="0.65">
      <c r="A101" s="58">
        <v>98</v>
      </c>
      <c r="B101" s="58">
        <v>100</v>
      </c>
      <c r="C101" s="58" t="s">
        <v>306</v>
      </c>
      <c r="D101" s="58" t="s">
        <v>665</v>
      </c>
      <c r="E101" s="58" t="s">
        <v>307</v>
      </c>
      <c r="F101" s="63" t="s">
        <v>476</v>
      </c>
      <c r="G101" s="68" t="s">
        <v>308</v>
      </c>
      <c r="H101" s="64" t="s">
        <v>849</v>
      </c>
      <c r="I101" s="61" t="s">
        <v>766</v>
      </c>
      <c r="J101" s="62"/>
    </row>
    <row r="102" spans="1:10" ht="24.75" customHeight="1" x14ac:dyDescent="0.65">
      <c r="A102" s="58">
        <v>99</v>
      </c>
      <c r="B102" s="58">
        <v>101</v>
      </c>
      <c r="C102" s="58" t="s">
        <v>309</v>
      </c>
      <c r="D102" s="58" t="s">
        <v>864</v>
      </c>
      <c r="E102" s="58" t="s">
        <v>310</v>
      </c>
      <c r="F102" s="65" t="s">
        <v>476</v>
      </c>
      <c r="G102" s="66" t="s">
        <v>311</v>
      </c>
      <c r="H102" s="64" t="s">
        <v>938</v>
      </c>
      <c r="I102" s="67" t="s">
        <v>767</v>
      </c>
      <c r="J102" s="62"/>
    </row>
    <row r="103" spans="1:10" ht="24.75" customHeight="1" x14ac:dyDescent="0.65">
      <c r="A103" s="58">
        <v>100</v>
      </c>
      <c r="B103" s="58">
        <v>102</v>
      </c>
      <c r="C103" s="58" t="s">
        <v>312</v>
      </c>
      <c r="D103" s="58" t="s">
        <v>864</v>
      </c>
      <c r="E103" s="58" t="s">
        <v>313</v>
      </c>
      <c r="F103" s="65" t="s">
        <v>476</v>
      </c>
      <c r="G103" s="66" t="s">
        <v>314</v>
      </c>
      <c r="H103" s="64" t="s">
        <v>939</v>
      </c>
      <c r="I103" s="67" t="s">
        <v>768</v>
      </c>
      <c r="J103" s="62"/>
    </row>
    <row r="104" spans="1:10" ht="24.75" customHeight="1" x14ac:dyDescent="0.65">
      <c r="A104" s="58">
        <v>101</v>
      </c>
      <c r="B104" s="58">
        <v>103</v>
      </c>
      <c r="C104" s="58" t="s">
        <v>315</v>
      </c>
      <c r="D104" s="58" t="s">
        <v>864</v>
      </c>
      <c r="E104" s="58" t="s">
        <v>316</v>
      </c>
      <c r="F104" s="63" t="s">
        <v>476</v>
      </c>
      <c r="G104" s="68" t="s">
        <v>317</v>
      </c>
      <c r="H104" s="60" t="s">
        <v>940</v>
      </c>
      <c r="I104" s="61" t="s">
        <v>769</v>
      </c>
      <c r="J104" s="62"/>
    </row>
    <row r="105" spans="1:10" ht="24.75" customHeight="1" x14ac:dyDescent="0.65">
      <c r="A105" s="58">
        <v>102</v>
      </c>
      <c r="B105" s="58">
        <v>104</v>
      </c>
      <c r="C105" s="58" t="s">
        <v>318</v>
      </c>
      <c r="D105" s="58" t="s">
        <v>864</v>
      </c>
      <c r="E105" s="58" t="s">
        <v>319</v>
      </c>
      <c r="F105" s="63" t="s">
        <v>476</v>
      </c>
      <c r="G105" s="68" t="s">
        <v>320</v>
      </c>
      <c r="H105" s="60" t="s">
        <v>941</v>
      </c>
      <c r="I105" s="61" t="s">
        <v>770</v>
      </c>
      <c r="J105" s="62"/>
    </row>
    <row r="106" spans="1:10" ht="24.75" customHeight="1" x14ac:dyDescent="0.65">
      <c r="A106" s="58">
        <v>103</v>
      </c>
      <c r="B106" s="58">
        <v>105</v>
      </c>
      <c r="C106" s="58" t="s">
        <v>321</v>
      </c>
      <c r="D106" s="58" t="s">
        <v>665</v>
      </c>
      <c r="E106" s="58" t="s">
        <v>322</v>
      </c>
      <c r="F106" s="63" t="s">
        <v>474</v>
      </c>
      <c r="G106" s="68" t="s">
        <v>323</v>
      </c>
      <c r="H106" s="64" t="s">
        <v>942</v>
      </c>
      <c r="I106" s="61" t="s">
        <v>771</v>
      </c>
      <c r="J106" s="62"/>
    </row>
    <row r="107" spans="1:10" ht="24.75" customHeight="1" x14ac:dyDescent="0.65">
      <c r="A107" s="58">
        <v>104</v>
      </c>
      <c r="B107" s="58">
        <v>106</v>
      </c>
      <c r="C107" s="58" t="s">
        <v>324</v>
      </c>
      <c r="D107" s="58" t="s">
        <v>665</v>
      </c>
      <c r="E107" s="58" t="s">
        <v>325</v>
      </c>
      <c r="F107" s="65" t="s">
        <v>474</v>
      </c>
      <c r="G107" s="71" t="s">
        <v>326</v>
      </c>
      <c r="H107" s="64" t="s">
        <v>943</v>
      </c>
      <c r="I107" s="67" t="s">
        <v>772</v>
      </c>
      <c r="J107" s="62"/>
    </row>
    <row r="108" spans="1:10" ht="24.75" customHeight="1" x14ac:dyDescent="0.65">
      <c r="A108" s="58">
        <v>105</v>
      </c>
      <c r="B108" s="58">
        <v>108</v>
      </c>
      <c r="C108" s="58" t="s">
        <v>330</v>
      </c>
      <c r="D108" s="58" t="s">
        <v>864</v>
      </c>
      <c r="E108" s="58" t="s">
        <v>331</v>
      </c>
      <c r="F108" s="65" t="s">
        <v>523</v>
      </c>
      <c r="G108" s="66" t="s">
        <v>332</v>
      </c>
      <c r="H108" s="64" t="s">
        <v>944</v>
      </c>
      <c r="I108" s="67" t="s">
        <v>773</v>
      </c>
      <c r="J108" s="62"/>
    </row>
    <row r="109" spans="1:10" ht="24.75" customHeight="1" x14ac:dyDescent="0.65">
      <c r="A109" s="58">
        <v>106</v>
      </c>
      <c r="B109" s="58">
        <v>109</v>
      </c>
      <c r="C109" s="58" t="s">
        <v>333</v>
      </c>
      <c r="D109" s="58" t="s">
        <v>864</v>
      </c>
      <c r="E109" s="58" t="s">
        <v>334</v>
      </c>
      <c r="F109" s="63" t="s">
        <v>476</v>
      </c>
      <c r="G109" s="68" t="s">
        <v>335</v>
      </c>
      <c r="H109" s="64" t="s">
        <v>945</v>
      </c>
      <c r="I109" s="61" t="s">
        <v>774</v>
      </c>
      <c r="J109" s="62"/>
    </row>
    <row r="110" spans="1:10" ht="24.75" customHeight="1" x14ac:dyDescent="0.65">
      <c r="A110" s="58">
        <v>107</v>
      </c>
      <c r="B110" s="58">
        <v>110</v>
      </c>
      <c r="C110" s="58" t="s">
        <v>336</v>
      </c>
      <c r="D110" s="58" t="s">
        <v>665</v>
      </c>
      <c r="E110" s="58" t="s">
        <v>337</v>
      </c>
      <c r="F110" s="65" t="s">
        <v>474</v>
      </c>
      <c r="G110" s="68" t="s">
        <v>338</v>
      </c>
      <c r="H110" s="60" t="s">
        <v>946</v>
      </c>
      <c r="I110" s="67" t="s">
        <v>775</v>
      </c>
      <c r="J110" s="62"/>
    </row>
    <row r="111" spans="1:10" ht="24.75" customHeight="1" x14ac:dyDescent="0.65">
      <c r="A111" s="58">
        <v>108</v>
      </c>
      <c r="B111" s="58">
        <v>111</v>
      </c>
      <c r="C111" s="58" t="s">
        <v>339</v>
      </c>
      <c r="D111" s="58" t="s">
        <v>864</v>
      </c>
      <c r="E111" s="58" t="s">
        <v>340</v>
      </c>
      <c r="F111" s="63" t="s">
        <v>476</v>
      </c>
      <c r="G111" s="68" t="s">
        <v>341</v>
      </c>
      <c r="H111" s="64" t="s">
        <v>947</v>
      </c>
      <c r="I111" s="61" t="s">
        <v>776</v>
      </c>
      <c r="J111" s="62"/>
    </row>
    <row r="112" spans="1:10" ht="24.75" customHeight="1" x14ac:dyDescent="0.65">
      <c r="A112" s="58">
        <v>109</v>
      </c>
      <c r="B112" s="58">
        <v>112</v>
      </c>
      <c r="C112" s="58" t="s">
        <v>342</v>
      </c>
      <c r="D112" s="58" t="s">
        <v>665</v>
      </c>
      <c r="E112" s="58" t="s">
        <v>343</v>
      </c>
      <c r="F112" s="63" t="s">
        <v>476</v>
      </c>
      <c r="G112" s="68" t="s">
        <v>344</v>
      </c>
      <c r="H112" s="60" t="s">
        <v>948</v>
      </c>
      <c r="I112" s="61" t="s">
        <v>777</v>
      </c>
      <c r="J112" s="62"/>
    </row>
    <row r="113" spans="1:10" ht="24.75" customHeight="1" x14ac:dyDescent="0.65">
      <c r="A113" s="58">
        <v>110</v>
      </c>
      <c r="B113" s="58">
        <v>113</v>
      </c>
      <c r="C113" s="58" t="s">
        <v>345</v>
      </c>
      <c r="D113" s="58" t="s">
        <v>864</v>
      </c>
      <c r="E113" s="58" t="s">
        <v>346</v>
      </c>
      <c r="F113" s="63" t="s">
        <v>476</v>
      </c>
      <c r="G113" s="68" t="s">
        <v>347</v>
      </c>
      <c r="H113" s="60" t="s">
        <v>949</v>
      </c>
      <c r="I113" s="61" t="s">
        <v>778</v>
      </c>
      <c r="J113" s="62"/>
    </row>
    <row r="114" spans="1:10" ht="24.75" customHeight="1" x14ac:dyDescent="0.65">
      <c r="A114" s="58">
        <v>111</v>
      </c>
      <c r="B114" s="58">
        <v>114</v>
      </c>
      <c r="C114" s="58" t="s">
        <v>348</v>
      </c>
      <c r="D114" s="58" t="s">
        <v>665</v>
      </c>
      <c r="E114" s="58" t="s">
        <v>349</v>
      </c>
      <c r="F114" s="63" t="s">
        <v>476</v>
      </c>
      <c r="G114" s="68" t="s">
        <v>350</v>
      </c>
      <c r="H114" s="64" t="s">
        <v>950</v>
      </c>
      <c r="I114" s="61" t="s">
        <v>779</v>
      </c>
      <c r="J114" s="62"/>
    </row>
    <row r="115" spans="1:10" ht="24.75" customHeight="1" x14ac:dyDescent="0.65">
      <c r="A115" s="58">
        <v>112</v>
      </c>
      <c r="B115" s="58">
        <v>115</v>
      </c>
      <c r="C115" s="58" t="s">
        <v>351</v>
      </c>
      <c r="D115" s="58" t="s">
        <v>665</v>
      </c>
      <c r="E115" s="58" t="s">
        <v>352</v>
      </c>
      <c r="F115" s="63" t="s">
        <v>476</v>
      </c>
      <c r="G115" s="68" t="s">
        <v>353</v>
      </c>
      <c r="H115" s="60" t="s">
        <v>850</v>
      </c>
      <c r="I115" s="61" t="s">
        <v>780</v>
      </c>
      <c r="J115" s="62"/>
    </row>
    <row r="116" spans="1:10" ht="24.75" customHeight="1" x14ac:dyDescent="0.65">
      <c r="A116" s="58">
        <v>113</v>
      </c>
      <c r="B116" s="58">
        <v>116</v>
      </c>
      <c r="C116" s="58" t="s">
        <v>354</v>
      </c>
      <c r="D116" s="58" t="s">
        <v>665</v>
      </c>
      <c r="E116" s="58" t="s">
        <v>355</v>
      </c>
      <c r="F116" s="63" t="s">
        <v>476</v>
      </c>
      <c r="G116" s="68" t="s">
        <v>356</v>
      </c>
      <c r="H116" s="60" t="s">
        <v>951</v>
      </c>
      <c r="I116" s="61" t="s">
        <v>781</v>
      </c>
      <c r="J116" s="62"/>
    </row>
    <row r="117" spans="1:10" ht="24.75" customHeight="1" x14ac:dyDescent="0.65">
      <c r="A117" s="58">
        <v>114</v>
      </c>
      <c r="B117" s="58">
        <v>117</v>
      </c>
      <c r="C117" s="58" t="s">
        <v>357</v>
      </c>
      <c r="D117" s="58" t="s">
        <v>665</v>
      </c>
      <c r="E117" s="58" t="s">
        <v>358</v>
      </c>
      <c r="F117" s="63" t="s">
        <v>476</v>
      </c>
      <c r="G117" s="68" t="s">
        <v>359</v>
      </c>
      <c r="H117" s="64" t="s">
        <v>952</v>
      </c>
      <c r="I117" s="61" t="s">
        <v>782</v>
      </c>
      <c r="J117" s="62"/>
    </row>
    <row r="118" spans="1:10" ht="24.75" customHeight="1" x14ac:dyDescent="0.65">
      <c r="A118" s="58">
        <v>115</v>
      </c>
      <c r="B118" s="58">
        <v>118</v>
      </c>
      <c r="C118" s="58" t="s">
        <v>360</v>
      </c>
      <c r="D118" s="58" t="s">
        <v>665</v>
      </c>
      <c r="E118" s="58" t="s">
        <v>361</v>
      </c>
      <c r="F118" s="63" t="s">
        <v>476</v>
      </c>
      <c r="G118" s="68" t="s">
        <v>362</v>
      </c>
      <c r="H118" s="60" t="s">
        <v>851</v>
      </c>
      <c r="I118" s="61" t="s">
        <v>783</v>
      </c>
      <c r="J118" s="62"/>
    </row>
    <row r="119" spans="1:10" ht="24.75" customHeight="1" x14ac:dyDescent="0.65">
      <c r="A119" s="58">
        <v>116</v>
      </c>
      <c r="B119" s="58">
        <v>119</v>
      </c>
      <c r="C119" s="58" t="s">
        <v>363</v>
      </c>
      <c r="D119" s="58" t="s">
        <v>665</v>
      </c>
      <c r="E119" s="58" t="s">
        <v>364</v>
      </c>
      <c r="F119" s="63" t="s">
        <v>476</v>
      </c>
      <c r="G119" s="68" t="s">
        <v>365</v>
      </c>
      <c r="H119" s="64" t="s">
        <v>852</v>
      </c>
      <c r="I119" s="61" t="s">
        <v>784</v>
      </c>
      <c r="J119" s="62"/>
    </row>
    <row r="120" spans="1:10" ht="24.75" customHeight="1" x14ac:dyDescent="0.65">
      <c r="A120" s="58">
        <v>117</v>
      </c>
      <c r="B120" s="58">
        <v>120</v>
      </c>
      <c r="C120" s="58" t="s">
        <v>366</v>
      </c>
      <c r="D120" s="58" t="s">
        <v>864</v>
      </c>
      <c r="E120" s="58" t="s">
        <v>367</v>
      </c>
      <c r="F120" s="63" t="s">
        <v>476</v>
      </c>
      <c r="G120" s="68" t="s">
        <v>368</v>
      </c>
      <c r="H120" s="60" t="s">
        <v>853</v>
      </c>
      <c r="I120" s="61" t="s">
        <v>785</v>
      </c>
      <c r="J120" s="62"/>
    </row>
    <row r="121" spans="1:10" ht="24.75" customHeight="1" x14ac:dyDescent="0.65">
      <c r="A121" s="58">
        <v>118</v>
      </c>
      <c r="B121" s="58">
        <v>121</v>
      </c>
      <c r="C121" s="58" t="s">
        <v>369</v>
      </c>
      <c r="D121" s="58" t="s">
        <v>864</v>
      </c>
      <c r="E121" s="58" t="s">
        <v>370</v>
      </c>
      <c r="F121" s="63" t="s">
        <v>476</v>
      </c>
      <c r="G121" s="58" t="s">
        <v>371</v>
      </c>
      <c r="H121" s="64" t="s">
        <v>953</v>
      </c>
      <c r="I121" s="61" t="s">
        <v>786</v>
      </c>
      <c r="J121" s="62"/>
    </row>
    <row r="122" spans="1:10" ht="24.75" customHeight="1" x14ac:dyDescent="0.65">
      <c r="A122" s="58">
        <v>119</v>
      </c>
      <c r="B122" s="58">
        <v>122</v>
      </c>
      <c r="C122" s="58" t="s">
        <v>372</v>
      </c>
      <c r="D122" s="58" t="s">
        <v>665</v>
      </c>
      <c r="E122" s="58" t="s">
        <v>373</v>
      </c>
      <c r="F122" s="63" t="s">
        <v>474</v>
      </c>
      <c r="G122" s="68" t="s">
        <v>374</v>
      </c>
      <c r="H122" s="64" t="s">
        <v>954</v>
      </c>
      <c r="I122" s="61" t="s">
        <v>787</v>
      </c>
      <c r="J122" s="62"/>
    </row>
    <row r="123" spans="1:10" ht="24.75" customHeight="1" x14ac:dyDescent="0.65">
      <c r="A123" s="58">
        <v>120</v>
      </c>
      <c r="B123" s="58">
        <v>123</v>
      </c>
      <c r="C123" s="58" t="s">
        <v>375</v>
      </c>
      <c r="D123" s="58" t="s">
        <v>864</v>
      </c>
      <c r="E123" s="58" t="s">
        <v>376</v>
      </c>
      <c r="F123" s="63" t="s">
        <v>499</v>
      </c>
      <c r="G123" s="68" t="s">
        <v>377</v>
      </c>
      <c r="H123" s="64" t="s">
        <v>854</v>
      </c>
      <c r="I123" s="61" t="s">
        <v>788</v>
      </c>
      <c r="J123" s="62"/>
    </row>
    <row r="124" spans="1:10" ht="24.75" customHeight="1" x14ac:dyDescent="0.65">
      <c r="A124" s="58">
        <v>121</v>
      </c>
      <c r="B124" s="58">
        <v>124</v>
      </c>
      <c r="C124" s="58" t="s">
        <v>378</v>
      </c>
      <c r="D124" s="58" t="s">
        <v>665</v>
      </c>
      <c r="E124" s="58" t="s">
        <v>379</v>
      </c>
      <c r="F124" s="63" t="s">
        <v>474</v>
      </c>
      <c r="G124" s="68" t="s">
        <v>380</v>
      </c>
      <c r="H124" s="64" t="s">
        <v>955</v>
      </c>
      <c r="I124" s="61" t="s">
        <v>789</v>
      </c>
      <c r="J124" s="62"/>
    </row>
    <row r="125" spans="1:10" ht="24.75" customHeight="1" x14ac:dyDescent="0.65">
      <c r="A125" s="58">
        <v>122</v>
      </c>
      <c r="B125" s="58">
        <v>125</v>
      </c>
      <c r="C125" s="58" t="s">
        <v>381</v>
      </c>
      <c r="D125" s="58" t="s">
        <v>665</v>
      </c>
      <c r="E125" s="58" t="s">
        <v>382</v>
      </c>
      <c r="F125" s="63" t="s">
        <v>476</v>
      </c>
      <c r="G125" s="68" t="s">
        <v>383</v>
      </c>
      <c r="H125" s="60" t="s">
        <v>956</v>
      </c>
      <c r="I125" s="61" t="s">
        <v>790</v>
      </c>
      <c r="J125" s="62"/>
    </row>
    <row r="126" spans="1:10" ht="24.75" customHeight="1" x14ac:dyDescent="0.65">
      <c r="A126" s="58">
        <v>123</v>
      </c>
      <c r="B126" s="58">
        <v>126</v>
      </c>
      <c r="C126" s="58" t="s">
        <v>384</v>
      </c>
      <c r="D126" s="58" t="s">
        <v>665</v>
      </c>
      <c r="E126" s="58" t="s">
        <v>385</v>
      </c>
      <c r="F126" s="63" t="s">
        <v>476</v>
      </c>
      <c r="G126" s="68" t="s">
        <v>386</v>
      </c>
      <c r="H126" s="60" t="s">
        <v>855</v>
      </c>
      <c r="I126" s="61" t="s">
        <v>791</v>
      </c>
      <c r="J126" s="62"/>
    </row>
    <row r="127" spans="1:10" ht="24.75" customHeight="1" x14ac:dyDescent="0.65">
      <c r="A127" s="58">
        <v>124</v>
      </c>
      <c r="B127" s="58">
        <v>127</v>
      </c>
      <c r="C127" s="58" t="s">
        <v>387</v>
      </c>
      <c r="D127" s="58" t="s">
        <v>665</v>
      </c>
      <c r="E127" s="58" t="s">
        <v>388</v>
      </c>
      <c r="F127" s="63" t="s">
        <v>476</v>
      </c>
      <c r="G127" s="68" t="s">
        <v>389</v>
      </c>
      <c r="H127" s="60" t="s">
        <v>856</v>
      </c>
      <c r="I127" s="61" t="s">
        <v>792</v>
      </c>
      <c r="J127" s="62"/>
    </row>
    <row r="128" spans="1:10" ht="24.75" customHeight="1" x14ac:dyDescent="0.65">
      <c r="A128" s="58">
        <v>125</v>
      </c>
      <c r="B128" s="58">
        <v>128</v>
      </c>
      <c r="C128" s="58" t="s">
        <v>390</v>
      </c>
      <c r="D128" s="58" t="s">
        <v>665</v>
      </c>
      <c r="E128" s="58" t="s">
        <v>391</v>
      </c>
      <c r="F128" s="63" t="s">
        <v>476</v>
      </c>
      <c r="G128" s="68" t="s">
        <v>392</v>
      </c>
      <c r="H128" s="64" t="s">
        <v>957</v>
      </c>
      <c r="I128" s="61" t="s">
        <v>793</v>
      </c>
      <c r="J128" s="62"/>
    </row>
    <row r="129" spans="1:10" ht="24.75" customHeight="1" x14ac:dyDescent="0.65">
      <c r="A129" s="58">
        <v>126</v>
      </c>
      <c r="B129" s="58">
        <v>129</v>
      </c>
      <c r="C129" s="58" t="s">
        <v>393</v>
      </c>
      <c r="D129" s="58" t="s">
        <v>665</v>
      </c>
      <c r="E129" s="58" t="s">
        <v>394</v>
      </c>
      <c r="F129" s="63" t="s">
        <v>476</v>
      </c>
      <c r="G129" s="68" t="s">
        <v>395</v>
      </c>
      <c r="H129" s="60" t="s">
        <v>857</v>
      </c>
      <c r="I129" s="61" t="s">
        <v>794</v>
      </c>
      <c r="J129" s="62"/>
    </row>
    <row r="130" spans="1:10" ht="24.75" customHeight="1" x14ac:dyDescent="0.65">
      <c r="A130" s="58">
        <v>127</v>
      </c>
      <c r="B130" s="58">
        <v>130</v>
      </c>
      <c r="C130" s="58" t="s">
        <v>396</v>
      </c>
      <c r="D130" s="58" t="s">
        <v>864</v>
      </c>
      <c r="E130" s="58" t="s">
        <v>397</v>
      </c>
      <c r="F130" s="63" t="s">
        <v>476</v>
      </c>
      <c r="G130" s="68" t="s">
        <v>398</v>
      </c>
      <c r="H130" s="64" t="s">
        <v>958</v>
      </c>
      <c r="I130" s="61" t="s">
        <v>795</v>
      </c>
      <c r="J130" s="62"/>
    </row>
    <row r="131" spans="1:10" ht="24.75" customHeight="1" x14ac:dyDescent="0.65">
      <c r="A131" s="58">
        <v>128</v>
      </c>
      <c r="B131" s="58">
        <v>131</v>
      </c>
      <c r="C131" s="58" t="s">
        <v>399</v>
      </c>
      <c r="D131" s="58" t="s">
        <v>665</v>
      </c>
      <c r="E131" s="58" t="s">
        <v>400</v>
      </c>
      <c r="F131" s="63" t="s">
        <v>476</v>
      </c>
      <c r="G131" s="68" t="s">
        <v>401</v>
      </c>
      <c r="H131" s="60" t="s">
        <v>959</v>
      </c>
      <c r="I131" s="61" t="s">
        <v>796</v>
      </c>
      <c r="J131" s="62"/>
    </row>
    <row r="132" spans="1:10" ht="24.75" customHeight="1" x14ac:dyDescent="0.65">
      <c r="A132" s="58">
        <v>129</v>
      </c>
      <c r="B132" s="58">
        <v>132</v>
      </c>
      <c r="C132" s="58" t="s">
        <v>402</v>
      </c>
      <c r="D132" s="58" t="s">
        <v>665</v>
      </c>
      <c r="E132" s="58" t="s">
        <v>403</v>
      </c>
      <c r="F132" s="63" t="s">
        <v>476</v>
      </c>
      <c r="G132" s="68" t="s">
        <v>404</v>
      </c>
      <c r="H132" s="64" t="s">
        <v>960</v>
      </c>
      <c r="I132" s="61" t="s">
        <v>797</v>
      </c>
      <c r="J132" s="62"/>
    </row>
    <row r="133" spans="1:10" ht="24.75" customHeight="1" x14ac:dyDescent="0.65">
      <c r="A133" s="58">
        <v>130</v>
      </c>
      <c r="B133" s="58">
        <v>133</v>
      </c>
      <c r="C133" s="58" t="s">
        <v>405</v>
      </c>
      <c r="D133" s="58" t="s">
        <v>665</v>
      </c>
      <c r="E133" s="58" t="s">
        <v>406</v>
      </c>
      <c r="F133" s="63" t="s">
        <v>474</v>
      </c>
      <c r="G133" s="68" t="s">
        <v>407</v>
      </c>
      <c r="H133" s="64" t="s">
        <v>961</v>
      </c>
      <c r="I133" s="61" t="s">
        <v>798</v>
      </c>
      <c r="J133" s="62"/>
    </row>
    <row r="134" spans="1:10" ht="24.75" customHeight="1" x14ac:dyDescent="0.65">
      <c r="A134" s="58">
        <v>131</v>
      </c>
      <c r="B134" s="58">
        <v>134</v>
      </c>
      <c r="C134" s="58" t="s">
        <v>408</v>
      </c>
      <c r="D134" s="58" t="s">
        <v>665</v>
      </c>
      <c r="E134" s="58" t="s">
        <v>409</v>
      </c>
      <c r="F134" s="63" t="s">
        <v>476</v>
      </c>
      <c r="G134" s="68" t="s">
        <v>410</v>
      </c>
      <c r="H134" s="64" t="s">
        <v>858</v>
      </c>
      <c r="I134" s="61" t="s">
        <v>799</v>
      </c>
      <c r="J134" s="62"/>
    </row>
    <row r="135" spans="1:10" ht="24.75" customHeight="1" x14ac:dyDescent="0.65">
      <c r="A135" s="58">
        <v>132</v>
      </c>
      <c r="B135" s="58">
        <v>135</v>
      </c>
      <c r="C135" s="58" t="s">
        <v>411</v>
      </c>
      <c r="D135" s="58" t="s">
        <v>665</v>
      </c>
      <c r="E135" s="58" t="s">
        <v>412</v>
      </c>
      <c r="F135" s="63" t="s">
        <v>476</v>
      </c>
      <c r="G135" s="68" t="s">
        <v>413</v>
      </c>
      <c r="H135" s="64" t="s">
        <v>962</v>
      </c>
      <c r="I135" s="61" t="s">
        <v>800</v>
      </c>
      <c r="J135" s="62"/>
    </row>
    <row r="136" spans="1:10" ht="24.75" customHeight="1" x14ac:dyDescent="0.65">
      <c r="A136" s="58">
        <v>133</v>
      </c>
      <c r="B136" s="58">
        <v>136</v>
      </c>
      <c r="C136" s="58" t="s">
        <v>414</v>
      </c>
      <c r="D136" s="58" t="s">
        <v>665</v>
      </c>
      <c r="E136" s="58" t="s">
        <v>415</v>
      </c>
      <c r="F136" s="63" t="s">
        <v>476</v>
      </c>
      <c r="G136" s="68" t="s">
        <v>416</v>
      </c>
      <c r="H136" s="60" t="s">
        <v>963</v>
      </c>
      <c r="I136" s="61" t="s">
        <v>801</v>
      </c>
      <c r="J136" s="62"/>
    </row>
    <row r="137" spans="1:10" ht="24.75" customHeight="1" x14ac:dyDescent="0.65">
      <c r="A137" s="58">
        <v>134</v>
      </c>
      <c r="B137" s="58">
        <v>137</v>
      </c>
      <c r="C137" s="58" t="s">
        <v>417</v>
      </c>
      <c r="D137" s="58" t="s">
        <v>864</v>
      </c>
      <c r="E137" s="58" t="s">
        <v>418</v>
      </c>
      <c r="F137" s="63" t="s">
        <v>476</v>
      </c>
      <c r="G137" s="68" t="s">
        <v>419</v>
      </c>
      <c r="H137" s="64" t="s">
        <v>859</v>
      </c>
      <c r="I137" s="61" t="s">
        <v>802</v>
      </c>
      <c r="J137" s="62"/>
    </row>
    <row r="138" spans="1:10" ht="24.75" customHeight="1" x14ac:dyDescent="0.65">
      <c r="A138" s="58">
        <v>135</v>
      </c>
      <c r="B138" s="58">
        <v>138</v>
      </c>
      <c r="C138" s="58" t="s">
        <v>420</v>
      </c>
      <c r="D138" s="58" t="s">
        <v>864</v>
      </c>
      <c r="E138" s="58" t="s">
        <v>421</v>
      </c>
      <c r="F138" s="63" t="s">
        <v>499</v>
      </c>
      <c r="G138" s="68" t="s">
        <v>422</v>
      </c>
      <c r="H138" s="60" t="s">
        <v>964</v>
      </c>
      <c r="I138" s="61" t="s">
        <v>803</v>
      </c>
      <c r="J138" s="62"/>
    </row>
    <row r="139" spans="1:10" ht="24.75" customHeight="1" x14ac:dyDescent="0.65">
      <c r="A139" s="58">
        <v>136</v>
      </c>
      <c r="B139" s="58">
        <v>139</v>
      </c>
      <c r="C139" s="58" t="s">
        <v>423</v>
      </c>
      <c r="D139" s="58" t="s">
        <v>665</v>
      </c>
      <c r="E139" s="58" t="s">
        <v>424</v>
      </c>
      <c r="F139" s="63" t="s">
        <v>476</v>
      </c>
      <c r="G139" s="68" t="s">
        <v>425</v>
      </c>
      <c r="H139" s="64" t="s">
        <v>965</v>
      </c>
      <c r="I139" s="61" t="s">
        <v>804</v>
      </c>
      <c r="J139" s="62"/>
    </row>
    <row r="140" spans="1:10" ht="24.75" customHeight="1" x14ac:dyDescent="0.65">
      <c r="A140" s="58">
        <v>137</v>
      </c>
      <c r="B140" s="58">
        <v>140</v>
      </c>
      <c r="C140" s="58" t="s">
        <v>426</v>
      </c>
      <c r="D140" s="58" t="s">
        <v>665</v>
      </c>
      <c r="E140" s="58" t="s">
        <v>427</v>
      </c>
      <c r="F140" s="63" t="s">
        <v>476</v>
      </c>
      <c r="G140" s="68" t="s">
        <v>428</v>
      </c>
      <c r="H140" s="60" t="s">
        <v>966</v>
      </c>
      <c r="I140" s="61" t="s">
        <v>805</v>
      </c>
      <c r="J140" s="62"/>
    </row>
    <row r="141" spans="1:10" ht="24.75" customHeight="1" x14ac:dyDescent="0.65">
      <c r="A141" s="58">
        <v>138</v>
      </c>
      <c r="B141" s="58">
        <v>141</v>
      </c>
      <c r="C141" s="58" t="s">
        <v>429</v>
      </c>
      <c r="D141" s="58" t="s">
        <v>665</v>
      </c>
      <c r="E141" s="58" t="s">
        <v>430</v>
      </c>
      <c r="F141" s="63" t="s">
        <v>476</v>
      </c>
      <c r="G141" s="68" t="s">
        <v>431</v>
      </c>
      <c r="H141" s="64" t="s">
        <v>967</v>
      </c>
      <c r="I141" s="61" t="s">
        <v>806</v>
      </c>
      <c r="J141" s="62"/>
    </row>
    <row r="142" spans="1:10" ht="24.75" customHeight="1" x14ac:dyDescent="0.65">
      <c r="A142" s="58">
        <v>139</v>
      </c>
      <c r="B142" s="58">
        <v>142</v>
      </c>
      <c r="C142" s="58" t="s">
        <v>432</v>
      </c>
      <c r="D142" s="58" t="s">
        <v>665</v>
      </c>
      <c r="E142" s="58" t="s">
        <v>433</v>
      </c>
      <c r="F142" s="63" t="s">
        <v>476</v>
      </c>
      <c r="G142" s="68" t="s">
        <v>434</v>
      </c>
      <c r="H142" s="64" t="s">
        <v>968</v>
      </c>
      <c r="I142" s="61" t="s">
        <v>807</v>
      </c>
      <c r="J142" s="62"/>
    </row>
    <row r="143" spans="1:10" ht="24.75" customHeight="1" x14ac:dyDescent="0.65">
      <c r="A143" s="58">
        <v>140</v>
      </c>
      <c r="B143" s="58">
        <v>143</v>
      </c>
      <c r="C143" s="58" t="s">
        <v>435</v>
      </c>
      <c r="D143" s="58" t="s">
        <v>665</v>
      </c>
      <c r="E143" s="58" t="s">
        <v>436</v>
      </c>
      <c r="F143" s="63" t="s">
        <v>476</v>
      </c>
      <c r="G143" s="68" t="s">
        <v>437</v>
      </c>
      <c r="H143" s="64" t="s">
        <v>969</v>
      </c>
      <c r="I143" s="61" t="s">
        <v>808</v>
      </c>
      <c r="J143" s="62"/>
    </row>
    <row r="144" spans="1:10" ht="24.75" customHeight="1" x14ac:dyDescent="0.65">
      <c r="A144" s="58">
        <v>141</v>
      </c>
      <c r="B144" s="58">
        <v>144</v>
      </c>
      <c r="C144" s="58" t="s">
        <v>438</v>
      </c>
      <c r="D144" s="58" t="s">
        <v>665</v>
      </c>
      <c r="E144" s="58" t="s">
        <v>439</v>
      </c>
      <c r="F144" s="63" t="s">
        <v>474</v>
      </c>
      <c r="G144" s="68" t="s">
        <v>440</v>
      </c>
      <c r="H144" s="64" t="s">
        <v>970</v>
      </c>
      <c r="I144" s="61" t="s">
        <v>809</v>
      </c>
      <c r="J144" s="62"/>
    </row>
    <row r="145" spans="1:10" ht="24.75" customHeight="1" x14ac:dyDescent="0.65">
      <c r="A145" s="58">
        <v>142</v>
      </c>
      <c r="B145" s="58">
        <v>145</v>
      </c>
      <c r="C145" s="58" t="s">
        <v>441</v>
      </c>
      <c r="D145" s="58" t="s">
        <v>665</v>
      </c>
      <c r="E145" s="58" t="s">
        <v>442</v>
      </c>
      <c r="F145" s="63" t="s">
        <v>476</v>
      </c>
      <c r="G145" s="68" t="s">
        <v>443</v>
      </c>
      <c r="H145" s="64" t="s">
        <v>971</v>
      </c>
      <c r="I145" s="61" t="s">
        <v>810</v>
      </c>
      <c r="J145" s="62"/>
    </row>
    <row r="146" spans="1:10" ht="24.75" customHeight="1" x14ac:dyDescent="0.65">
      <c r="A146" s="58">
        <v>143</v>
      </c>
      <c r="B146" s="58">
        <v>146</v>
      </c>
      <c r="C146" s="58" t="s">
        <v>444</v>
      </c>
      <c r="D146" s="58" t="s">
        <v>665</v>
      </c>
      <c r="E146" s="58" t="s">
        <v>445</v>
      </c>
      <c r="F146" s="63" t="s">
        <v>476</v>
      </c>
      <c r="G146" s="68" t="s">
        <v>446</v>
      </c>
      <c r="H146" s="60" t="s">
        <v>972</v>
      </c>
      <c r="I146" s="61" t="s">
        <v>811</v>
      </c>
      <c r="J146" s="62"/>
    </row>
    <row r="147" spans="1:10" ht="24.75" customHeight="1" x14ac:dyDescent="0.65">
      <c r="A147" s="58">
        <v>144</v>
      </c>
      <c r="B147" s="58">
        <v>147</v>
      </c>
      <c r="C147" s="58" t="s">
        <v>447</v>
      </c>
      <c r="D147" s="58" t="s">
        <v>665</v>
      </c>
      <c r="E147" s="58" t="s">
        <v>448</v>
      </c>
      <c r="F147" s="63" t="s">
        <v>476</v>
      </c>
      <c r="G147" s="68" t="s">
        <v>449</v>
      </c>
      <c r="H147" s="64" t="s">
        <v>860</v>
      </c>
      <c r="I147" s="61" t="s">
        <v>812</v>
      </c>
      <c r="J147" s="62"/>
    </row>
    <row r="148" spans="1:10" ht="24.75" customHeight="1" x14ac:dyDescent="0.65">
      <c r="A148" s="58">
        <v>145</v>
      </c>
      <c r="B148" s="58">
        <v>148</v>
      </c>
      <c r="C148" s="58" t="s">
        <v>450</v>
      </c>
      <c r="D148" s="58" t="s">
        <v>665</v>
      </c>
      <c r="E148" s="58" t="s">
        <v>451</v>
      </c>
      <c r="F148" s="63" t="s">
        <v>476</v>
      </c>
      <c r="G148" s="68" t="s">
        <v>452</v>
      </c>
      <c r="H148" s="64" t="s">
        <v>973</v>
      </c>
      <c r="I148" s="61" t="s">
        <v>813</v>
      </c>
      <c r="J148" s="62"/>
    </row>
    <row r="149" spans="1:10" ht="24.75" customHeight="1" x14ac:dyDescent="0.65">
      <c r="A149" s="58">
        <v>146</v>
      </c>
      <c r="B149" s="58">
        <v>149</v>
      </c>
      <c r="C149" s="58" t="s">
        <v>453</v>
      </c>
      <c r="D149" s="58" t="s">
        <v>665</v>
      </c>
      <c r="E149" s="58" t="s">
        <v>454</v>
      </c>
      <c r="F149" s="63" t="s">
        <v>476</v>
      </c>
      <c r="G149" s="68" t="s">
        <v>455</v>
      </c>
      <c r="H149" s="64" t="s">
        <v>974</v>
      </c>
      <c r="I149" s="61" t="s">
        <v>814</v>
      </c>
      <c r="J149" s="62"/>
    </row>
    <row r="150" spans="1:10" ht="24.75" customHeight="1" x14ac:dyDescent="0.65">
      <c r="A150" s="58">
        <v>147</v>
      </c>
      <c r="B150" s="58">
        <v>150</v>
      </c>
      <c r="C150" s="58" t="s">
        <v>456</v>
      </c>
      <c r="D150" s="58" t="s">
        <v>665</v>
      </c>
      <c r="E150" s="58" t="s">
        <v>373</v>
      </c>
      <c r="F150" s="63" t="s">
        <v>476</v>
      </c>
      <c r="G150" s="68" t="s">
        <v>457</v>
      </c>
      <c r="H150" s="60" t="s">
        <v>975</v>
      </c>
      <c r="I150" s="61" t="s">
        <v>815</v>
      </c>
      <c r="J150" s="62"/>
    </row>
    <row r="151" spans="1:10" ht="24.75" customHeight="1" x14ac:dyDescent="0.65">
      <c r="A151" s="58">
        <v>148</v>
      </c>
      <c r="B151" s="58">
        <v>151</v>
      </c>
      <c r="C151" s="58" t="s">
        <v>458</v>
      </c>
      <c r="D151" s="58" t="s">
        <v>665</v>
      </c>
      <c r="E151" s="58" t="s">
        <v>459</v>
      </c>
      <c r="F151" s="63" t="s">
        <v>476</v>
      </c>
      <c r="G151" s="68" t="s">
        <v>460</v>
      </c>
      <c r="H151" s="60" t="s">
        <v>861</v>
      </c>
      <c r="I151" s="61" t="s">
        <v>816</v>
      </c>
      <c r="J151" s="62"/>
    </row>
    <row r="152" spans="1:10" ht="24.75" customHeight="1" x14ac:dyDescent="0.65">
      <c r="A152" s="58">
        <v>149</v>
      </c>
      <c r="B152" s="58">
        <v>152</v>
      </c>
      <c r="C152" s="58" t="s">
        <v>461</v>
      </c>
      <c r="D152" s="58" t="s">
        <v>665</v>
      </c>
      <c r="E152" s="58" t="s">
        <v>462</v>
      </c>
      <c r="F152" s="63" t="s">
        <v>476</v>
      </c>
      <c r="G152" s="68" t="s">
        <v>463</v>
      </c>
      <c r="H152" s="60" t="s">
        <v>862</v>
      </c>
      <c r="I152" s="61" t="s">
        <v>817</v>
      </c>
      <c r="J152" s="62"/>
    </row>
    <row r="153" spans="1:10" ht="24.75" customHeight="1" x14ac:dyDescent="0.65">
      <c r="A153" s="58">
        <v>150</v>
      </c>
      <c r="B153" s="58">
        <v>153</v>
      </c>
      <c r="C153" s="58" t="s">
        <v>464</v>
      </c>
      <c r="D153" s="58" t="s">
        <v>665</v>
      </c>
      <c r="E153" s="58" t="s">
        <v>465</v>
      </c>
      <c r="F153" s="63" t="s">
        <v>476</v>
      </c>
      <c r="G153" s="68" t="s">
        <v>466</v>
      </c>
      <c r="H153" s="64" t="s">
        <v>976</v>
      </c>
      <c r="I153" s="61" t="s">
        <v>818</v>
      </c>
      <c r="J153" s="62"/>
    </row>
    <row r="154" spans="1:10" ht="24.75" customHeight="1" x14ac:dyDescent="0.65">
      <c r="A154" s="58">
        <v>151</v>
      </c>
      <c r="B154" s="58">
        <v>154</v>
      </c>
      <c r="C154" s="58" t="s">
        <v>467</v>
      </c>
      <c r="D154" s="58" t="s">
        <v>665</v>
      </c>
      <c r="E154" s="58" t="s">
        <v>468</v>
      </c>
      <c r="F154" s="63" t="s">
        <v>476</v>
      </c>
      <c r="G154" s="68" t="s">
        <v>469</v>
      </c>
      <c r="H154" s="60" t="s">
        <v>863</v>
      </c>
      <c r="I154" s="61" t="s">
        <v>819</v>
      </c>
      <c r="J154" s="62"/>
    </row>
    <row r="155" spans="1:10" ht="24.75" customHeight="1" x14ac:dyDescent="0.65">
      <c r="A155" s="58">
        <v>152</v>
      </c>
      <c r="B155" s="58">
        <v>155</v>
      </c>
      <c r="C155" s="58" t="s">
        <v>470</v>
      </c>
      <c r="D155" s="58" t="s">
        <v>665</v>
      </c>
      <c r="E155" s="58" t="s">
        <v>218</v>
      </c>
      <c r="F155" s="63" t="s">
        <v>474</v>
      </c>
      <c r="G155" s="68" t="s">
        <v>471</v>
      </c>
      <c r="H155" s="60" t="s">
        <v>977</v>
      </c>
      <c r="I155" s="61" t="s">
        <v>820</v>
      </c>
      <c r="J155" s="62"/>
    </row>
    <row r="157" spans="1:10" x14ac:dyDescent="0.65">
      <c r="A157" s="72" t="s">
        <v>979</v>
      </c>
    </row>
    <row r="158" spans="1:10" ht="40.15" customHeight="1" x14ac:dyDescent="0.65"/>
  </sheetData>
  <sheetProtection algorithmName="SHA-512" hashValue="fO7NkLqdhNkY9lcJwhKO/qv/PjYGJ7wyxbiDuhFoJYO90WhixJ6595oW9nfpoJN6y4cB3p0szrEUeQV/NV1U4Q==" saltValue="6fC9MAlHRNaigWCqwiZHPg==" spinCount="100000" sheet="1" formatColumns="0" formatRows="0" insertColumns="0" insertHyperlinks="0" deleteColumns="0" deleteRows="0" autoFilter="0" pivotTables="0"/>
  <protectedRanges>
    <protectedRange password="C331" sqref="A1:A2 B3:B155" name="p96ddada0315c30a953bc50e7260a6fe8"/>
    <protectedRange password="C331" sqref="C1:C155" name="pc7ae7ac04764f44b03b0d6b72087f655"/>
    <protectedRange password="C331" sqref="D1:D155" name="p3eaa0a96a4398590a7b992b379b7abe5"/>
    <protectedRange password="C331" sqref="E1:E155" name="p830923b9cb7c1c8fd8eae1c901d20648"/>
    <protectedRange password="C331" sqref="J1:J155" name="p5d1ed737cc3640ecad1f705a3dccdc3d"/>
  </protectedRanges>
  <mergeCells count="2">
    <mergeCell ref="A1:J1"/>
    <mergeCell ref="A2:J2"/>
  </mergeCells>
  <printOptions horizontalCentered="1"/>
  <pageMargins left="0.118110236220472" right="7.8740157480315001E-2" top="7.8740157480315001E-2" bottom="0.40748031499999998" header="7.8740157480315001E-2" footer="7.8740157480315001E-2"/>
  <pageSetup paperSize="9" scale="98" orientation="landscape" r:id="rId1"/>
  <headerFooter>
    <oddFooter xml:space="preserve">&amp;C&amp;9 &amp;P / &amp;N&amp;11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2020-04-28T07:42:33Z</cp:lastPrinted>
  <dcterms:created xsi:type="dcterms:W3CDTF">2020-04-21T07:53:30Z</dcterms:created>
  <dcterms:modified xsi:type="dcterms:W3CDTF">2020-04-28T07:42:51Z</dcterms:modified>
  <cp:category/>
</cp:coreProperties>
</file>