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partment of Labour Inspection\Print online suspension\TianYan\"/>
    </mc:Choice>
  </mc:AlternateContent>
  <xr:revisionPtr revIDLastSave="0" documentId="13_ncr:1_{2D44132E-1A04-427D-81E2-311A61A83CF3}" xr6:coauthVersionLast="45" xr6:coauthVersionMax="45" xr10:uidLastSave="{00000000-0000-0000-0000-000000000000}"/>
  <bookViews>
    <workbookView xWindow="-120" yWindow="-120" windowWidth="20730" windowHeight="11280" activeTab="2" xr2:uid="{00000000-000D-0000-FFFF-FFFF00000000}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upload!$B$3:$J$159</definedName>
    <definedName name="_xlnm._FilterDatabase" localSheetId="0" hidden="1">Worksheet!$A$2:$I$160</definedName>
    <definedName name="_xlnm._FilterDatabase" localSheetId="1" hidden="1">ផ្ទៀងផ្ទាត់!$A$2:$AA$160</definedName>
    <definedName name="_xlnm.Print_Area" localSheetId="2">upload!$A$1:$J$161</definedName>
    <definedName name="_xlnm.Print_Titles" localSheetId="2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2" i="2" l="1"/>
  <c r="BA2" i="2"/>
  <c r="AZ2" i="2"/>
  <c r="AS2" i="2"/>
  <c r="AR2" i="2"/>
  <c r="Z160" i="2"/>
  <c r="Q160" i="2"/>
  <c r="R160" i="2" s="1"/>
  <c r="S160" i="2" s="1"/>
  <c r="T160" i="2" s="1"/>
  <c r="U160" i="2" s="1"/>
  <c r="K160" i="2"/>
  <c r="L160" i="2" s="1"/>
  <c r="Z159" i="2"/>
  <c r="Q159" i="2"/>
  <c r="R159" i="2" s="1"/>
  <c r="S159" i="2" s="1"/>
  <c r="T159" i="2" s="1"/>
  <c r="U159" i="2" s="1"/>
  <c r="K159" i="2"/>
  <c r="L159" i="2" s="1"/>
  <c r="Z158" i="2"/>
  <c r="Q158" i="2"/>
  <c r="R158" i="2" s="1"/>
  <c r="S158" i="2" s="1"/>
  <c r="T158" i="2" s="1"/>
  <c r="U158" i="2" s="1"/>
  <c r="K158" i="2"/>
  <c r="L158" i="2" s="1"/>
  <c r="Z157" i="2"/>
  <c r="Q157" i="2"/>
  <c r="R157" i="2" s="1"/>
  <c r="S157" i="2" s="1"/>
  <c r="T157" i="2" s="1"/>
  <c r="U157" i="2" s="1"/>
  <c r="K157" i="2"/>
  <c r="L157" i="2" s="1"/>
  <c r="Z156" i="2"/>
  <c r="Q156" i="2"/>
  <c r="R156" i="2" s="1"/>
  <c r="S156" i="2" s="1"/>
  <c r="T156" i="2" s="1"/>
  <c r="U156" i="2" s="1"/>
  <c r="K156" i="2"/>
  <c r="L156" i="2" s="1"/>
  <c r="Z155" i="2"/>
  <c r="Q155" i="2"/>
  <c r="R155" i="2" s="1"/>
  <c r="S155" i="2" s="1"/>
  <c r="T155" i="2" s="1"/>
  <c r="U155" i="2" s="1"/>
  <c r="K155" i="2"/>
  <c r="L155" i="2" s="1"/>
  <c r="N155" i="2" s="1"/>
  <c r="Z154" i="2"/>
  <c r="Q154" i="2"/>
  <c r="R154" i="2" s="1"/>
  <c r="S154" i="2" s="1"/>
  <c r="T154" i="2" s="1"/>
  <c r="U154" i="2" s="1"/>
  <c r="K154" i="2"/>
  <c r="L154" i="2" s="1"/>
  <c r="Z153" i="2"/>
  <c r="Q153" i="2"/>
  <c r="R153" i="2" s="1"/>
  <c r="S153" i="2" s="1"/>
  <c r="T153" i="2" s="1"/>
  <c r="U153" i="2" s="1"/>
  <c r="K153" i="2"/>
  <c r="L153" i="2" s="1"/>
  <c r="N153" i="2" s="1"/>
  <c r="Z152" i="2"/>
  <c r="Q152" i="2"/>
  <c r="R152" i="2" s="1"/>
  <c r="S152" i="2" s="1"/>
  <c r="T152" i="2" s="1"/>
  <c r="U152" i="2" s="1"/>
  <c r="K152" i="2"/>
  <c r="L152" i="2" s="1"/>
  <c r="Z151" i="2"/>
  <c r="Q151" i="2"/>
  <c r="R151" i="2" s="1"/>
  <c r="S151" i="2" s="1"/>
  <c r="T151" i="2" s="1"/>
  <c r="U151" i="2" s="1"/>
  <c r="K151" i="2"/>
  <c r="L151" i="2" s="1"/>
  <c r="N151" i="2" s="1"/>
  <c r="Z150" i="2"/>
  <c r="Q150" i="2"/>
  <c r="R150" i="2" s="1"/>
  <c r="S150" i="2" s="1"/>
  <c r="T150" i="2" s="1"/>
  <c r="U150" i="2" s="1"/>
  <c r="K150" i="2"/>
  <c r="Z149" i="2"/>
  <c r="Q149" i="2"/>
  <c r="R149" i="2" s="1"/>
  <c r="S149" i="2" s="1"/>
  <c r="T149" i="2" s="1"/>
  <c r="U149" i="2" s="1"/>
  <c r="W149" i="2" s="1"/>
  <c r="K149" i="2"/>
  <c r="L149" i="2" s="1"/>
  <c r="N149" i="2" s="1"/>
  <c r="Z148" i="2"/>
  <c r="Q148" i="2"/>
  <c r="R148" i="2" s="1"/>
  <c r="S148" i="2" s="1"/>
  <c r="T148" i="2" s="1"/>
  <c r="U148" i="2" s="1"/>
  <c r="K148" i="2"/>
  <c r="L148" i="2" s="1"/>
  <c r="Z147" i="2"/>
  <c r="Q147" i="2"/>
  <c r="R147" i="2" s="1"/>
  <c r="S147" i="2" s="1"/>
  <c r="T147" i="2" s="1"/>
  <c r="U147" i="2" s="1"/>
  <c r="K147" i="2"/>
  <c r="L147" i="2" s="1"/>
  <c r="Z146" i="2"/>
  <c r="Q146" i="2"/>
  <c r="R146" i="2" s="1"/>
  <c r="S146" i="2" s="1"/>
  <c r="T146" i="2" s="1"/>
  <c r="U146" i="2" s="1"/>
  <c r="K146" i="2"/>
  <c r="L146" i="2" s="1"/>
  <c r="Z145" i="2"/>
  <c r="Q145" i="2"/>
  <c r="R145" i="2" s="1"/>
  <c r="S145" i="2" s="1"/>
  <c r="T145" i="2" s="1"/>
  <c r="U145" i="2" s="1"/>
  <c r="K145" i="2"/>
  <c r="L145" i="2" s="1"/>
  <c r="Z144" i="2"/>
  <c r="Q144" i="2"/>
  <c r="R144" i="2" s="1"/>
  <c r="S144" i="2" s="1"/>
  <c r="T144" i="2" s="1"/>
  <c r="U144" i="2" s="1"/>
  <c r="K144" i="2"/>
  <c r="L144" i="2" s="1"/>
  <c r="Z143" i="2"/>
  <c r="Q143" i="2"/>
  <c r="R143" i="2" s="1"/>
  <c r="S143" i="2" s="1"/>
  <c r="T143" i="2" s="1"/>
  <c r="U143" i="2" s="1"/>
  <c r="K143" i="2"/>
  <c r="L143" i="2" s="1"/>
  <c r="Z142" i="2"/>
  <c r="Q142" i="2"/>
  <c r="R142" i="2" s="1"/>
  <c r="S142" i="2" s="1"/>
  <c r="T142" i="2" s="1"/>
  <c r="U142" i="2" s="1"/>
  <c r="K142" i="2"/>
  <c r="L142" i="2" s="1"/>
  <c r="Z141" i="2"/>
  <c r="Q141" i="2"/>
  <c r="R141" i="2" s="1"/>
  <c r="S141" i="2" s="1"/>
  <c r="T141" i="2" s="1"/>
  <c r="U141" i="2" s="1"/>
  <c r="K141" i="2"/>
  <c r="Z140" i="2"/>
  <c r="Q140" i="2"/>
  <c r="R140" i="2" s="1"/>
  <c r="S140" i="2" s="1"/>
  <c r="T140" i="2" s="1"/>
  <c r="U140" i="2" s="1"/>
  <c r="K140" i="2"/>
  <c r="L140" i="2" s="1"/>
  <c r="Z139" i="2"/>
  <c r="Q139" i="2"/>
  <c r="R139" i="2" s="1"/>
  <c r="S139" i="2" s="1"/>
  <c r="T139" i="2" s="1"/>
  <c r="U139" i="2" s="1"/>
  <c r="K139" i="2"/>
  <c r="Z138" i="2"/>
  <c r="Q138" i="2"/>
  <c r="R138" i="2" s="1"/>
  <c r="S138" i="2" s="1"/>
  <c r="T138" i="2" s="1"/>
  <c r="U138" i="2" s="1"/>
  <c r="K138" i="2"/>
  <c r="L138" i="2" s="1"/>
  <c r="Z137" i="2"/>
  <c r="Q137" i="2"/>
  <c r="R137" i="2" s="1"/>
  <c r="S137" i="2" s="1"/>
  <c r="T137" i="2" s="1"/>
  <c r="U137" i="2" s="1"/>
  <c r="K137" i="2"/>
  <c r="L137" i="2" s="1"/>
  <c r="Z136" i="2"/>
  <c r="Q136" i="2"/>
  <c r="R136" i="2" s="1"/>
  <c r="S136" i="2" s="1"/>
  <c r="T136" i="2" s="1"/>
  <c r="U136" i="2" s="1"/>
  <c r="K136" i="2"/>
  <c r="L136" i="2" s="1"/>
  <c r="Z135" i="2"/>
  <c r="Q135" i="2"/>
  <c r="R135" i="2" s="1"/>
  <c r="S135" i="2" s="1"/>
  <c r="T135" i="2" s="1"/>
  <c r="U135" i="2" s="1"/>
  <c r="K135" i="2"/>
  <c r="L135" i="2" s="1"/>
  <c r="Z134" i="2"/>
  <c r="Q134" i="2"/>
  <c r="R134" i="2" s="1"/>
  <c r="S134" i="2" s="1"/>
  <c r="T134" i="2" s="1"/>
  <c r="U134" i="2" s="1"/>
  <c r="K134" i="2"/>
  <c r="L134" i="2" s="1"/>
  <c r="Z133" i="2"/>
  <c r="Q133" i="2"/>
  <c r="R133" i="2" s="1"/>
  <c r="S133" i="2" s="1"/>
  <c r="T133" i="2" s="1"/>
  <c r="U133" i="2" s="1"/>
  <c r="K133" i="2"/>
  <c r="L133" i="2" s="1"/>
  <c r="Z132" i="2"/>
  <c r="Q132" i="2"/>
  <c r="R132" i="2" s="1"/>
  <c r="S132" i="2" s="1"/>
  <c r="T132" i="2" s="1"/>
  <c r="U132" i="2" s="1"/>
  <c r="K132" i="2"/>
  <c r="L132" i="2" s="1"/>
  <c r="Z131" i="2"/>
  <c r="Q131" i="2"/>
  <c r="R131" i="2" s="1"/>
  <c r="S131" i="2" s="1"/>
  <c r="T131" i="2" s="1"/>
  <c r="U131" i="2" s="1"/>
  <c r="K131" i="2"/>
  <c r="L131" i="2" s="1"/>
  <c r="Z130" i="2"/>
  <c r="Q130" i="2"/>
  <c r="R130" i="2" s="1"/>
  <c r="S130" i="2" s="1"/>
  <c r="T130" i="2" s="1"/>
  <c r="U130" i="2" s="1"/>
  <c r="K130" i="2"/>
  <c r="L130" i="2" s="1"/>
  <c r="Z129" i="2"/>
  <c r="Q129" i="2"/>
  <c r="R129" i="2" s="1"/>
  <c r="S129" i="2" s="1"/>
  <c r="T129" i="2" s="1"/>
  <c r="U129" i="2" s="1"/>
  <c r="K129" i="2"/>
  <c r="L129" i="2" s="1"/>
  <c r="Z128" i="2"/>
  <c r="Q128" i="2"/>
  <c r="R128" i="2" s="1"/>
  <c r="S128" i="2" s="1"/>
  <c r="T128" i="2" s="1"/>
  <c r="U128" i="2" s="1"/>
  <c r="K128" i="2"/>
  <c r="L128" i="2" s="1"/>
  <c r="Z127" i="2"/>
  <c r="Q127" i="2"/>
  <c r="R127" i="2" s="1"/>
  <c r="S127" i="2" s="1"/>
  <c r="T127" i="2" s="1"/>
  <c r="U127" i="2" s="1"/>
  <c r="K127" i="2"/>
  <c r="L127" i="2" s="1"/>
  <c r="Z126" i="2"/>
  <c r="Q126" i="2"/>
  <c r="R126" i="2" s="1"/>
  <c r="S126" i="2" s="1"/>
  <c r="T126" i="2" s="1"/>
  <c r="U126" i="2" s="1"/>
  <c r="K126" i="2"/>
  <c r="L126" i="2" s="1"/>
  <c r="N126" i="2" s="1"/>
  <c r="Z125" i="2"/>
  <c r="Q125" i="2"/>
  <c r="R125" i="2" s="1"/>
  <c r="S125" i="2" s="1"/>
  <c r="T125" i="2" s="1"/>
  <c r="U125" i="2" s="1"/>
  <c r="K125" i="2"/>
  <c r="Z124" i="2"/>
  <c r="Q124" i="2"/>
  <c r="R124" i="2" s="1"/>
  <c r="S124" i="2" s="1"/>
  <c r="T124" i="2" s="1"/>
  <c r="U124" i="2" s="1"/>
  <c r="W124" i="2" s="1"/>
  <c r="K124" i="2"/>
  <c r="L124" i="2" s="1"/>
  <c r="N124" i="2" s="1"/>
  <c r="Z123" i="2"/>
  <c r="Q123" i="2"/>
  <c r="R123" i="2" s="1"/>
  <c r="S123" i="2" s="1"/>
  <c r="T123" i="2" s="1"/>
  <c r="U123" i="2" s="1"/>
  <c r="K123" i="2"/>
  <c r="Z122" i="2"/>
  <c r="Q122" i="2"/>
  <c r="R122" i="2" s="1"/>
  <c r="S122" i="2" s="1"/>
  <c r="T122" i="2" s="1"/>
  <c r="U122" i="2" s="1"/>
  <c r="W122" i="2" s="1"/>
  <c r="K122" i="2"/>
  <c r="L122" i="2" s="1"/>
  <c r="N122" i="2" s="1"/>
  <c r="Z121" i="2"/>
  <c r="Q121" i="2"/>
  <c r="R121" i="2" s="1"/>
  <c r="S121" i="2" s="1"/>
  <c r="T121" i="2" s="1"/>
  <c r="U121" i="2" s="1"/>
  <c r="K121" i="2"/>
  <c r="Z120" i="2"/>
  <c r="Q120" i="2"/>
  <c r="R120" i="2" s="1"/>
  <c r="S120" i="2" s="1"/>
  <c r="T120" i="2" s="1"/>
  <c r="U120" i="2" s="1"/>
  <c r="W120" i="2" s="1"/>
  <c r="K120" i="2"/>
  <c r="L120" i="2" s="1"/>
  <c r="N120" i="2" s="1"/>
  <c r="Z119" i="2"/>
  <c r="Q119" i="2"/>
  <c r="R119" i="2" s="1"/>
  <c r="S119" i="2" s="1"/>
  <c r="T119" i="2" s="1"/>
  <c r="U119" i="2" s="1"/>
  <c r="K119" i="2"/>
  <c r="Z118" i="2"/>
  <c r="Q118" i="2"/>
  <c r="R118" i="2" s="1"/>
  <c r="S118" i="2" s="1"/>
  <c r="T118" i="2" s="1"/>
  <c r="U118" i="2" s="1"/>
  <c r="W118" i="2" s="1"/>
  <c r="K118" i="2"/>
  <c r="L118" i="2" s="1"/>
  <c r="N118" i="2" s="1"/>
  <c r="Z117" i="2"/>
  <c r="Q117" i="2"/>
  <c r="R117" i="2" s="1"/>
  <c r="S117" i="2" s="1"/>
  <c r="T117" i="2" s="1"/>
  <c r="U117" i="2" s="1"/>
  <c r="K117" i="2"/>
  <c r="Z116" i="2"/>
  <c r="Q116" i="2"/>
  <c r="R116" i="2" s="1"/>
  <c r="S116" i="2" s="1"/>
  <c r="T116" i="2" s="1"/>
  <c r="U116" i="2" s="1"/>
  <c r="W116" i="2" s="1"/>
  <c r="K116" i="2"/>
  <c r="L116" i="2" s="1"/>
  <c r="Z115" i="2"/>
  <c r="Q115" i="2"/>
  <c r="R115" i="2" s="1"/>
  <c r="S115" i="2" s="1"/>
  <c r="T115" i="2" s="1"/>
  <c r="U115" i="2" s="1"/>
  <c r="K115" i="2"/>
  <c r="L115" i="2" s="1"/>
  <c r="Z114" i="2"/>
  <c r="Q114" i="2"/>
  <c r="R114" i="2" s="1"/>
  <c r="S114" i="2" s="1"/>
  <c r="T114" i="2" s="1"/>
  <c r="U114" i="2" s="1"/>
  <c r="K114" i="2"/>
  <c r="L114" i="2" s="1"/>
  <c r="Z113" i="2"/>
  <c r="Q113" i="2"/>
  <c r="R113" i="2" s="1"/>
  <c r="S113" i="2" s="1"/>
  <c r="T113" i="2" s="1"/>
  <c r="U113" i="2" s="1"/>
  <c r="K113" i="2"/>
  <c r="L113" i="2" s="1"/>
  <c r="Z112" i="2"/>
  <c r="Q112" i="2"/>
  <c r="R112" i="2" s="1"/>
  <c r="S112" i="2" s="1"/>
  <c r="T112" i="2" s="1"/>
  <c r="U112" i="2" s="1"/>
  <c r="K112" i="2"/>
  <c r="L112" i="2" s="1"/>
  <c r="Z111" i="2"/>
  <c r="Q111" i="2"/>
  <c r="R111" i="2" s="1"/>
  <c r="S111" i="2" s="1"/>
  <c r="T111" i="2" s="1"/>
  <c r="U111" i="2" s="1"/>
  <c r="K111" i="2"/>
  <c r="L111" i="2" s="1"/>
  <c r="Z110" i="2"/>
  <c r="Q110" i="2"/>
  <c r="R110" i="2" s="1"/>
  <c r="S110" i="2" s="1"/>
  <c r="T110" i="2" s="1"/>
  <c r="U110" i="2" s="1"/>
  <c r="K110" i="2"/>
  <c r="L110" i="2" s="1"/>
  <c r="Z109" i="2"/>
  <c r="Q109" i="2"/>
  <c r="R109" i="2" s="1"/>
  <c r="S109" i="2" s="1"/>
  <c r="T109" i="2" s="1"/>
  <c r="U109" i="2" s="1"/>
  <c r="K109" i="2"/>
  <c r="L109" i="2" s="1"/>
  <c r="Z108" i="2"/>
  <c r="Q108" i="2"/>
  <c r="R108" i="2" s="1"/>
  <c r="S108" i="2" s="1"/>
  <c r="T108" i="2" s="1"/>
  <c r="U108" i="2" s="1"/>
  <c r="K108" i="2"/>
  <c r="L108" i="2" s="1"/>
  <c r="Z107" i="2"/>
  <c r="Q107" i="2"/>
  <c r="R107" i="2" s="1"/>
  <c r="S107" i="2" s="1"/>
  <c r="T107" i="2" s="1"/>
  <c r="U107" i="2" s="1"/>
  <c r="K107" i="2"/>
  <c r="L107" i="2" s="1"/>
  <c r="Z106" i="2"/>
  <c r="Q106" i="2"/>
  <c r="R106" i="2" s="1"/>
  <c r="S106" i="2" s="1"/>
  <c r="T106" i="2" s="1"/>
  <c r="U106" i="2" s="1"/>
  <c r="K106" i="2"/>
  <c r="L106" i="2" s="1"/>
  <c r="Z105" i="2"/>
  <c r="Q105" i="2"/>
  <c r="R105" i="2" s="1"/>
  <c r="S105" i="2" s="1"/>
  <c r="T105" i="2" s="1"/>
  <c r="U105" i="2" s="1"/>
  <c r="K105" i="2"/>
  <c r="L105" i="2" s="1"/>
  <c r="Z104" i="2"/>
  <c r="Q104" i="2"/>
  <c r="R104" i="2" s="1"/>
  <c r="S104" i="2" s="1"/>
  <c r="T104" i="2" s="1"/>
  <c r="U104" i="2" s="1"/>
  <c r="K104" i="2"/>
  <c r="L104" i="2" s="1"/>
  <c r="Z103" i="2"/>
  <c r="Q103" i="2"/>
  <c r="R103" i="2" s="1"/>
  <c r="S103" i="2" s="1"/>
  <c r="T103" i="2" s="1"/>
  <c r="U103" i="2" s="1"/>
  <c r="K103" i="2"/>
  <c r="L103" i="2" s="1"/>
  <c r="Z102" i="2"/>
  <c r="Q102" i="2"/>
  <c r="R102" i="2" s="1"/>
  <c r="S102" i="2" s="1"/>
  <c r="T102" i="2" s="1"/>
  <c r="U102" i="2" s="1"/>
  <c r="K102" i="2"/>
  <c r="L102" i="2" s="1"/>
  <c r="Z101" i="2"/>
  <c r="Q101" i="2"/>
  <c r="R101" i="2" s="1"/>
  <c r="S101" i="2" s="1"/>
  <c r="T101" i="2" s="1"/>
  <c r="U101" i="2" s="1"/>
  <c r="K101" i="2"/>
  <c r="L101" i="2" s="1"/>
  <c r="Z100" i="2"/>
  <c r="Q100" i="2"/>
  <c r="R100" i="2" s="1"/>
  <c r="S100" i="2" s="1"/>
  <c r="T100" i="2" s="1"/>
  <c r="U100" i="2" s="1"/>
  <c r="K100" i="2"/>
  <c r="L100" i="2" s="1"/>
  <c r="Z99" i="2"/>
  <c r="Q99" i="2"/>
  <c r="R99" i="2" s="1"/>
  <c r="S99" i="2" s="1"/>
  <c r="T99" i="2" s="1"/>
  <c r="U99" i="2" s="1"/>
  <c r="K99" i="2"/>
  <c r="L99" i="2" s="1"/>
  <c r="Z98" i="2"/>
  <c r="Q98" i="2"/>
  <c r="R98" i="2" s="1"/>
  <c r="S98" i="2" s="1"/>
  <c r="T98" i="2" s="1"/>
  <c r="U98" i="2" s="1"/>
  <c r="K98" i="2"/>
  <c r="L98" i="2" s="1"/>
  <c r="Z97" i="2"/>
  <c r="Q97" i="2"/>
  <c r="R97" i="2" s="1"/>
  <c r="S97" i="2" s="1"/>
  <c r="T97" i="2" s="1"/>
  <c r="U97" i="2" s="1"/>
  <c r="K97" i="2"/>
  <c r="L97" i="2" s="1"/>
  <c r="Z96" i="2"/>
  <c r="Q96" i="2"/>
  <c r="R96" i="2" s="1"/>
  <c r="S96" i="2" s="1"/>
  <c r="T96" i="2" s="1"/>
  <c r="U96" i="2" s="1"/>
  <c r="K96" i="2"/>
  <c r="L96" i="2" s="1"/>
  <c r="Z95" i="2"/>
  <c r="Q95" i="2"/>
  <c r="R95" i="2" s="1"/>
  <c r="S95" i="2" s="1"/>
  <c r="T95" i="2" s="1"/>
  <c r="U95" i="2" s="1"/>
  <c r="K95" i="2"/>
  <c r="L95" i="2" s="1"/>
  <c r="Z94" i="2"/>
  <c r="Q94" i="2"/>
  <c r="R94" i="2" s="1"/>
  <c r="S94" i="2" s="1"/>
  <c r="T94" i="2" s="1"/>
  <c r="U94" i="2" s="1"/>
  <c r="K94" i="2"/>
  <c r="L94" i="2" s="1"/>
  <c r="Z93" i="2"/>
  <c r="Q93" i="2"/>
  <c r="R93" i="2" s="1"/>
  <c r="S93" i="2" s="1"/>
  <c r="T93" i="2" s="1"/>
  <c r="U93" i="2" s="1"/>
  <c r="K93" i="2"/>
  <c r="L93" i="2" s="1"/>
  <c r="Z92" i="2"/>
  <c r="Q92" i="2"/>
  <c r="R92" i="2" s="1"/>
  <c r="S92" i="2" s="1"/>
  <c r="T92" i="2" s="1"/>
  <c r="U92" i="2" s="1"/>
  <c r="K92" i="2"/>
  <c r="L92" i="2" s="1"/>
  <c r="Z91" i="2"/>
  <c r="Q91" i="2"/>
  <c r="R91" i="2" s="1"/>
  <c r="S91" i="2" s="1"/>
  <c r="T91" i="2" s="1"/>
  <c r="U91" i="2" s="1"/>
  <c r="K91" i="2"/>
  <c r="L91" i="2" s="1"/>
  <c r="Z90" i="2"/>
  <c r="Q90" i="2"/>
  <c r="R90" i="2" s="1"/>
  <c r="S90" i="2" s="1"/>
  <c r="T90" i="2" s="1"/>
  <c r="U90" i="2" s="1"/>
  <c r="K90" i="2"/>
  <c r="L90" i="2" s="1"/>
  <c r="N90" i="2" s="1"/>
  <c r="Z89" i="2"/>
  <c r="Q89" i="2"/>
  <c r="R89" i="2" s="1"/>
  <c r="S89" i="2" s="1"/>
  <c r="T89" i="2" s="1"/>
  <c r="U89" i="2" s="1"/>
  <c r="K89" i="2"/>
  <c r="Z88" i="2"/>
  <c r="Q88" i="2"/>
  <c r="R88" i="2" s="1"/>
  <c r="S88" i="2" s="1"/>
  <c r="T88" i="2" s="1"/>
  <c r="U88" i="2" s="1"/>
  <c r="K88" i="2"/>
  <c r="L88" i="2" s="1"/>
  <c r="N88" i="2" s="1"/>
  <c r="Z87" i="2"/>
  <c r="Q87" i="2"/>
  <c r="R87" i="2" s="1"/>
  <c r="S87" i="2" s="1"/>
  <c r="T87" i="2" s="1"/>
  <c r="U87" i="2" s="1"/>
  <c r="K87" i="2"/>
  <c r="Z86" i="2"/>
  <c r="Q86" i="2"/>
  <c r="R86" i="2" s="1"/>
  <c r="S86" i="2" s="1"/>
  <c r="T86" i="2" s="1"/>
  <c r="U86" i="2" s="1"/>
  <c r="K86" i="2"/>
  <c r="L86" i="2" s="1"/>
  <c r="N86" i="2" s="1"/>
  <c r="Z85" i="2"/>
  <c r="Q85" i="2"/>
  <c r="R85" i="2" s="1"/>
  <c r="S85" i="2" s="1"/>
  <c r="T85" i="2" s="1"/>
  <c r="U85" i="2" s="1"/>
  <c r="K85" i="2"/>
  <c r="Z84" i="2"/>
  <c r="Q84" i="2"/>
  <c r="R84" i="2" s="1"/>
  <c r="S84" i="2" s="1"/>
  <c r="T84" i="2" s="1"/>
  <c r="U84" i="2" s="1"/>
  <c r="K84" i="2"/>
  <c r="L84" i="2" s="1"/>
  <c r="N84" i="2" s="1"/>
  <c r="Z83" i="2"/>
  <c r="Q83" i="2"/>
  <c r="R83" i="2" s="1"/>
  <c r="S83" i="2" s="1"/>
  <c r="T83" i="2" s="1"/>
  <c r="U83" i="2" s="1"/>
  <c r="K83" i="2"/>
  <c r="Z82" i="2"/>
  <c r="Q82" i="2"/>
  <c r="R82" i="2" s="1"/>
  <c r="S82" i="2" s="1"/>
  <c r="T82" i="2" s="1"/>
  <c r="U82" i="2" s="1"/>
  <c r="K82" i="2"/>
  <c r="L82" i="2" s="1"/>
  <c r="N82" i="2" s="1"/>
  <c r="Z81" i="2"/>
  <c r="Q81" i="2"/>
  <c r="R81" i="2" s="1"/>
  <c r="S81" i="2" s="1"/>
  <c r="T81" i="2" s="1"/>
  <c r="U81" i="2" s="1"/>
  <c r="K81" i="2"/>
  <c r="L81" i="2" s="1"/>
  <c r="Z80" i="2"/>
  <c r="Q80" i="2"/>
  <c r="R80" i="2" s="1"/>
  <c r="S80" i="2" s="1"/>
  <c r="T80" i="2" s="1"/>
  <c r="U80" i="2" s="1"/>
  <c r="K80" i="2"/>
  <c r="L80" i="2" s="1"/>
  <c r="N80" i="2" s="1"/>
  <c r="Z79" i="2"/>
  <c r="Q79" i="2"/>
  <c r="R79" i="2" s="1"/>
  <c r="S79" i="2" s="1"/>
  <c r="T79" i="2" s="1"/>
  <c r="U79" i="2" s="1"/>
  <c r="K79" i="2"/>
  <c r="L79" i="2" s="1"/>
  <c r="Z78" i="2"/>
  <c r="Q78" i="2"/>
  <c r="R78" i="2" s="1"/>
  <c r="S78" i="2" s="1"/>
  <c r="T78" i="2" s="1"/>
  <c r="U78" i="2" s="1"/>
  <c r="K78" i="2"/>
  <c r="L78" i="2" s="1"/>
  <c r="N78" i="2" s="1"/>
  <c r="Z77" i="2"/>
  <c r="Q77" i="2"/>
  <c r="R77" i="2" s="1"/>
  <c r="S77" i="2" s="1"/>
  <c r="T77" i="2" s="1"/>
  <c r="U77" i="2" s="1"/>
  <c r="K77" i="2"/>
  <c r="L77" i="2" s="1"/>
  <c r="Z76" i="2"/>
  <c r="Q76" i="2"/>
  <c r="R76" i="2" s="1"/>
  <c r="S76" i="2" s="1"/>
  <c r="T76" i="2" s="1"/>
  <c r="U76" i="2" s="1"/>
  <c r="K76" i="2"/>
  <c r="L76" i="2" s="1"/>
  <c r="N76" i="2" s="1"/>
  <c r="Z75" i="2"/>
  <c r="Q75" i="2"/>
  <c r="R75" i="2" s="1"/>
  <c r="S75" i="2" s="1"/>
  <c r="T75" i="2" s="1"/>
  <c r="U75" i="2" s="1"/>
  <c r="K75" i="2"/>
  <c r="L75" i="2" s="1"/>
  <c r="Z74" i="2"/>
  <c r="Q74" i="2"/>
  <c r="R74" i="2" s="1"/>
  <c r="S74" i="2" s="1"/>
  <c r="T74" i="2" s="1"/>
  <c r="U74" i="2" s="1"/>
  <c r="K74" i="2"/>
  <c r="L74" i="2" s="1"/>
  <c r="N74" i="2" s="1"/>
  <c r="Z73" i="2"/>
  <c r="Q73" i="2"/>
  <c r="R73" i="2" s="1"/>
  <c r="S73" i="2" s="1"/>
  <c r="T73" i="2" s="1"/>
  <c r="U73" i="2" s="1"/>
  <c r="K73" i="2"/>
  <c r="L73" i="2" s="1"/>
  <c r="Z72" i="2"/>
  <c r="Q72" i="2"/>
  <c r="R72" i="2" s="1"/>
  <c r="S72" i="2" s="1"/>
  <c r="T72" i="2" s="1"/>
  <c r="U72" i="2" s="1"/>
  <c r="K72" i="2"/>
  <c r="L72" i="2" s="1"/>
  <c r="N72" i="2" s="1"/>
  <c r="Z71" i="2"/>
  <c r="Q71" i="2"/>
  <c r="R71" i="2" s="1"/>
  <c r="S71" i="2" s="1"/>
  <c r="T71" i="2" s="1"/>
  <c r="U71" i="2" s="1"/>
  <c r="K71" i="2"/>
  <c r="L71" i="2" s="1"/>
  <c r="Z70" i="2"/>
  <c r="Q70" i="2"/>
  <c r="R70" i="2" s="1"/>
  <c r="S70" i="2" s="1"/>
  <c r="T70" i="2" s="1"/>
  <c r="U70" i="2" s="1"/>
  <c r="K70" i="2"/>
  <c r="L70" i="2" s="1"/>
  <c r="N70" i="2" s="1"/>
  <c r="Z69" i="2"/>
  <c r="Q69" i="2"/>
  <c r="R69" i="2" s="1"/>
  <c r="S69" i="2" s="1"/>
  <c r="T69" i="2" s="1"/>
  <c r="U69" i="2" s="1"/>
  <c r="K69" i="2"/>
  <c r="L69" i="2" s="1"/>
  <c r="Z68" i="2"/>
  <c r="Q68" i="2"/>
  <c r="R68" i="2" s="1"/>
  <c r="S68" i="2" s="1"/>
  <c r="T68" i="2" s="1"/>
  <c r="U68" i="2" s="1"/>
  <c r="K68" i="2"/>
  <c r="L68" i="2" s="1"/>
  <c r="N68" i="2" s="1"/>
  <c r="Z67" i="2"/>
  <c r="Q67" i="2"/>
  <c r="R67" i="2" s="1"/>
  <c r="S67" i="2" s="1"/>
  <c r="T67" i="2" s="1"/>
  <c r="U67" i="2" s="1"/>
  <c r="K67" i="2"/>
  <c r="L67" i="2" s="1"/>
  <c r="Z66" i="2"/>
  <c r="Q66" i="2"/>
  <c r="R66" i="2" s="1"/>
  <c r="S66" i="2" s="1"/>
  <c r="T66" i="2" s="1"/>
  <c r="U66" i="2" s="1"/>
  <c r="K66" i="2"/>
  <c r="L66" i="2" s="1"/>
  <c r="N66" i="2" s="1"/>
  <c r="Z65" i="2"/>
  <c r="Q65" i="2"/>
  <c r="R65" i="2" s="1"/>
  <c r="S65" i="2" s="1"/>
  <c r="T65" i="2" s="1"/>
  <c r="U65" i="2" s="1"/>
  <c r="K65" i="2"/>
  <c r="L65" i="2" s="1"/>
  <c r="Z64" i="2"/>
  <c r="Q64" i="2"/>
  <c r="R64" i="2" s="1"/>
  <c r="S64" i="2" s="1"/>
  <c r="T64" i="2" s="1"/>
  <c r="U64" i="2" s="1"/>
  <c r="K64" i="2"/>
  <c r="L64" i="2" s="1"/>
  <c r="N64" i="2" s="1"/>
  <c r="Z63" i="2"/>
  <c r="Q63" i="2"/>
  <c r="R63" i="2" s="1"/>
  <c r="S63" i="2" s="1"/>
  <c r="T63" i="2" s="1"/>
  <c r="U63" i="2" s="1"/>
  <c r="K63" i="2"/>
  <c r="L63" i="2" s="1"/>
  <c r="Z62" i="2"/>
  <c r="Q62" i="2"/>
  <c r="R62" i="2" s="1"/>
  <c r="S62" i="2" s="1"/>
  <c r="T62" i="2" s="1"/>
  <c r="U62" i="2" s="1"/>
  <c r="K62" i="2"/>
  <c r="L62" i="2" s="1"/>
  <c r="N62" i="2" s="1"/>
  <c r="Z61" i="2"/>
  <c r="Q61" i="2"/>
  <c r="R61" i="2" s="1"/>
  <c r="S61" i="2" s="1"/>
  <c r="T61" i="2" s="1"/>
  <c r="U61" i="2" s="1"/>
  <c r="K61" i="2"/>
  <c r="L61" i="2" s="1"/>
  <c r="Z60" i="2"/>
  <c r="Q60" i="2"/>
  <c r="R60" i="2" s="1"/>
  <c r="S60" i="2" s="1"/>
  <c r="T60" i="2" s="1"/>
  <c r="U60" i="2" s="1"/>
  <c r="K60" i="2"/>
  <c r="L60" i="2" s="1"/>
  <c r="N60" i="2" s="1"/>
  <c r="Z59" i="2"/>
  <c r="Q59" i="2"/>
  <c r="R59" i="2" s="1"/>
  <c r="S59" i="2" s="1"/>
  <c r="T59" i="2" s="1"/>
  <c r="U59" i="2" s="1"/>
  <c r="K59" i="2"/>
  <c r="Z58" i="2"/>
  <c r="Q58" i="2"/>
  <c r="R58" i="2" s="1"/>
  <c r="S58" i="2" s="1"/>
  <c r="T58" i="2" s="1"/>
  <c r="U58" i="2" s="1"/>
  <c r="W58" i="2" s="1"/>
  <c r="K58" i="2"/>
  <c r="L58" i="2" s="1"/>
  <c r="N58" i="2" s="1"/>
  <c r="Z57" i="2"/>
  <c r="Q57" i="2"/>
  <c r="R57" i="2" s="1"/>
  <c r="S57" i="2" s="1"/>
  <c r="T57" i="2" s="1"/>
  <c r="U57" i="2" s="1"/>
  <c r="K57" i="2"/>
  <c r="Z56" i="2"/>
  <c r="Q56" i="2"/>
  <c r="R56" i="2" s="1"/>
  <c r="S56" i="2" s="1"/>
  <c r="T56" i="2" s="1"/>
  <c r="U56" i="2" s="1"/>
  <c r="W56" i="2" s="1"/>
  <c r="K56" i="2"/>
  <c r="L56" i="2" s="1"/>
  <c r="N56" i="2" s="1"/>
  <c r="Z55" i="2"/>
  <c r="Q55" i="2"/>
  <c r="R55" i="2" s="1"/>
  <c r="S55" i="2" s="1"/>
  <c r="T55" i="2" s="1"/>
  <c r="U55" i="2" s="1"/>
  <c r="K55" i="2"/>
  <c r="Z54" i="2"/>
  <c r="Q54" i="2"/>
  <c r="R54" i="2" s="1"/>
  <c r="S54" i="2" s="1"/>
  <c r="T54" i="2" s="1"/>
  <c r="U54" i="2" s="1"/>
  <c r="W54" i="2" s="1"/>
  <c r="K54" i="2"/>
  <c r="L54" i="2" s="1"/>
  <c r="N54" i="2" s="1"/>
  <c r="Z53" i="2"/>
  <c r="Q53" i="2"/>
  <c r="R53" i="2" s="1"/>
  <c r="S53" i="2" s="1"/>
  <c r="T53" i="2" s="1"/>
  <c r="U53" i="2" s="1"/>
  <c r="K53" i="2"/>
  <c r="Z52" i="2"/>
  <c r="Q52" i="2"/>
  <c r="R52" i="2" s="1"/>
  <c r="S52" i="2" s="1"/>
  <c r="T52" i="2" s="1"/>
  <c r="U52" i="2" s="1"/>
  <c r="W52" i="2" s="1"/>
  <c r="K52" i="2"/>
  <c r="L52" i="2" s="1"/>
  <c r="N52" i="2" s="1"/>
  <c r="Z51" i="2"/>
  <c r="Q51" i="2"/>
  <c r="R51" i="2" s="1"/>
  <c r="S51" i="2" s="1"/>
  <c r="T51" i="2" s="1"/>
  <c r="U51" i="2" s="1"/>
  <c r="K51" i="2"/>
  <c r="Z50" i="2"/>
  <c r="Q50" i="2"/>
  <c r="R50" i="2" s="1"/>
  <c r="S50" i="2" s="1"/>
  <c r="T50" i="2" s="1"/>
  <c r="U50" i="2" s="1"/>
  <c r="W50" i="2" s="1"/>
  <c r="K50" i="2"/>
  <c r="L50" i="2" s="1"/>
  <c r="N50" i="2" s="1"/>
  <c r="Z49" i="2"/>
  <c r="Q49" i="2"/>
  <c r="R49" i="2" s="1"/>
  <c r="S49" i="2" s="1"/>
  <c r="T49" i="2" s="1"/>
  <c r="U49" i="2" s="1"/>
  <c r="K49" i="2"/>
  <c r="Z48" i="2"/>
  <c r="Q48" i="2"/>
  <c r="R48" i="2" s="1"/>
  <c r="S48" i="2" s="1"/>
  <c r="T48" i="2" s="1"/>
  <c r="U48" i="2" s="1"/>
  <c r="W48" i="2" s="1"/>
  <c r="K48" i="2"/>
  <c r="L48" i="2" s="1"/>
  <c r="N48" i="2" s="1"/>
  <c r="Z47" i="2"/>
  <c r="Q47" i="2"/>
  <c r="R47" i="2" s="1"/>
  <c r="S47" i="2" s="1"/>
  <c r="T47" i="2" s="1"/>
  <c r="U47" i="2" s="1"/>
  <c r="K47" i="2"/>
  <c r="Z46" i="2"/>
  <c r="Q46" i="2"/>
  <c r="R46" i="2" s="1"/>
  <c r="S46" i="2" s="1"/>
  <c r="T46" i="2" s="1"/>
  <c r="U46" i="2" s="1"/>
  <c r="W46" i="2" s="1"/>
  <c r="K46" i="2"/>
  <c r="L46" i="2" s="1"/>
  <c r="N46" i="2" s="1"/>
  <c r="Z45" i="2"/>
  <c r="Q45" i="2"/>
  <c r="R45" i="2" s="1"/>
  <c r="S45" i="2" s="1"/>
  <c r="T45" i="2" s="1"/>
  <c r="U45" i="2" s="1"/>
  <c r="K45" i="2"/>
  <c r="Z44" i="2"/>
  <c r="Q44" i="2"/>
  <c r="R44" i="2" s="1"/>
  <c r="S44" i="2" s="1"/>
  <c r="T44" i="2" s="1"/>
  <c r="U44" i="2" s="1"/>
  <c r="W44" i="2" s="1"/>
  <c r="K44" i="2"/>
  <c r="L44" i="2" s="1"/>
  <c r="N44" i="2" s="1"/>
  <c r="Z43" i="2"/>
  <c r="Q43" i="2"/>
  <c r="R43" i="2" s="1"/>
  <c r="S43" i="2" s="1"/>
  <c r="T43" i="2" s="1"/>
  <c r="U43" i="2" s="1"/>
  <c r="K43" i="2"/>
  <c r="Z42" i="2"/>
  <c r="Q42" i="2"/>
  <c r="R42" i="2" s="1"/>
  <c r="S42" i="2" s="1"/>
  <c r="T42" i="2" s="1"/>
  <c r="U42" i="2" s="1"/>
  <c r="W42" i="2" s="1"/>
  <c r="K42" i="2"/>
  <c r="L42" i="2" s="1"/>
  <c r="N42" i="2" s="1"/>
  <c r="Z41" i="2"/>
  <c r="Q41" i="2"/>
  <c r="R41" i="2" s="1"/>
  <c r="S41" i="2" s="1"/>
  <c r="T41" i="2" s="1"/>
  <c r="U41" i="2" s="1"/>
  <c r="K41" i="2"/>
  <c r="Z40" i="2"/>
  <c r="Q40" i="2"/>
  <c r="R40" i="2" s="1"/>
  <c r="S40" i="2" s="1"/>
  <c r="T40" i="2" s="1"/>
  <c r="U40" i="2" s="1"/>
  <c r="W40" i="2" s="1"/>
  <c r="K40" i="2"/>
  <c r="L40" i="2" s="1"/>
  <c r="M40" i="2" s="1"/>
  <c r="Z39" i="2"/>
  <c r="Q39" i="2"/>
  <c r="R39" i="2" s="1"/>
  <c r="S39" i="2" s="1"/>
  <c r="T39" i="2" s="1"/>
  <c r="U39" i="2" s="1"/>
  <c r="K39" i="2"/>
  <c r="L39" i="2" s="1"/>
  <c r="Z38" i="2"/>
  <c r="Q38" i="2"/>
  <c r="R38" i="2" s="1"/>
  <c r="S38" i="2" s="1"/>
  <c r="T38" i="2" s="1"/>
  <c r="U38" i="2" s="1"/>
  <c r="K38" i="2"/>
  <c r="L38" i="2" s="1"/>
  <c r="N38" i="2" s="1"/>
  <c r="Z37" i="2"/>
  <c r="Q37" i="2"/>
  <c r="R37" i="2" s="1"/>
  <c r="S37" i="2" s="1"/>
  <c r="T37" i="2" s="1"/>
  <c r="U37" i="2" s="1"/>
  <c r="K37" i="2"/>
  <c r="L37" i="2" s="1"/>
  <c r="Z36" i="2"/>
  <c r="Q36" i="2"/>
  <c r="R36" i="2" s="1"/>
  <c r="S36" i="2" s="1"/>
  <c r="T36" i="2" s="1"/>
  <c r="U36" i="2" s="1"/>
  <c r="K36" i="2"/>
  <c r="L36" i="2" s="1"/>
  <c r="N36" i="2" s="1"/>
  <c r="Z35" i="2"/>
  <c r="Q35" i="2"/>
  <c r="R35" i="2" s="1"/>
  <c r="S35" i="2" s="1"/>
  <c r="T35" i="2" s="1"/>
  <c r="U35" i="2" s="1"/>
  <c r="K35" i="2"/>
  <c r="L35" i="2" s="1"/>
  <c r="Z34" i="2"/>
  <c r="Q34" i="2"/>
  <c r="R34" i="2" s="1"/>
  <c r="S34" i="2" s="1"/>
  <c r="T34" i="2" s="1"/>
  <c r="U34" i="2" s="1"/>
  <c r="K34" i="2"/>
  <c r="L34" i="2" s="1"/>
  <c r="N34" i="2" s="1"/>
  <c r="Z33" i="2"/>
  <c r="Q33" i="2"/>
  <c r="R33" i="2" s="1"/>
  <c r="S33" i="2" s="1"/>
  <c r="T33" i="2" s="1"/>
  <c r="U33" i="2" s="1"/>
  <c r="K33" i="2"/>
  <c r="L33" i="2" s="1"/>
  <c r="Z32" i="2"/>
  <c r="Q32" i="2"/>
  <c r="R32" i="2" s="1"/>
  <c r="S32" i="2" s="1"/>
  <c r="T32" i="2" s="1"/>
  <c r="U32" i="2" s="1"/>
  <c r="K32" i="2"/>
  <c r="L32" i="2" s="1"/>
  <c r="N32" i="2" s="1"/>
  <c r="Z31" i="2"/>
  <c r="Q31" i="2"/>
  <c r="R31" i="2" s="1"/>
  <c r="S31" i="2" s="1"/>
  <c r="T31" i="2" s="1"/>
  <c r="U31" i="2" s="1"/>
  <c r="K31" i="2"/>
  <c r="L31" i="2" s="1"/>
  <c r="Z30" i="2"/>
  <c r="Q30" i="2"/>
  <c r="R30" i="2" s="1"/>
  <c r="S30" i="2" s="1"/>
  <c r="T30" i="2" s="1"/>
  <c r="U30" i="2" s="1"/>
  <c r="K30" i="2"/>
  <c r="L30" i="2" s="1"/>
  <c r="N30" i="2" s="1"/>
  <c r="Z29" i="2"/>
  <c r="Q29" i="2"/>
  <c r="R29" i="2" s="1"/>
  <c r="S29" i="2" s="1"/>
  <c r="T29" i="2" s="1"/>
  <c r="U29" i="2" s="1"/>
  <c r="K29" i="2"/>
  <c r="L29" i="2" s="1"/>
  <c r="Z28" i="2"/>
  <c r="Q28" i="2"/>
  <c r="R28" i="2" s="1"/>
  <c r="S28" i="2" s="1"/>
  <c r="T28" i="2" s="1"/>
  <c r="U28" i="2" s="1"/>
  <c r="K28" i="2"/>
  <c r="L28" i="2" s="1"/>
  <c r="N28" i="2" s="1"/>
  <c r="Z27" i="2"/>
  <c r="Q27" i="2"/>
  <c r="R27" i="2" s="1"/>
  <c r="S27" i="2" s="1"/>
  <c r="T27" i="2" s="1"/>
  <c r="U27" i="2" s="1"/>
  <c r="K27" i="2"/>
  <c r="L27" i="2" s="1"/>
  <c r="Z26" i="2"/>
  <c r="Q26" i="2"/>
  <c r="R26" i="2" s="1"/>
  <c r="S26" i="2" s="1"/>
  <c r="T26" i="2" s="1"/>
  <c r="U26" i="2" s="1"/>
  <c r="K26" i="2"/>
  <c r="L26" i="2" s="1"/>
  <c r="N26" i="2" s="1"/>
  <c r="Z25" i="2"/>
  <c r="Q25" i="2"/>
  <c r="R25" i="2" s="1"/>
  <c r="S25" i="2" s="1"/>
  <c r="T25" i="2" s="1"/>
  <c r="U25" i="2" s="1"/>
  <c r="K25" i="2"/>
  <c r="L25" i="2" s="1"/>
  <c r="Z24" i="2"/>
  <c r="Q24" i="2"/>
  <c r="R24" i="2" s="1"/>
  <c r="S24" i="2" s="1"/>
  <c r="T24" i="2" s="1"/>
  <c r="U24" i="2" s="1"/>
  <c r="K24" i="2"/>
  <c r="L24" i="2" s="1"/>
  <c r="N24" i="2" s="1"/>
  <c r="Z23" i="2"/>
  <c r="Q23" i="2"/>
  <c r="R23" i="2" s="1"/>
  <c r="S23" i="2" s="1"/>
  <c r="T23" i="2" s="1"/>
  <c r="U23" i="2" s="1"/>
  <c r="K23" i="2"/>
  <c r="L23" i="2" s="1"/>
  <c r="Z22" i="2"/>
  <c r="Q22" i="2"/>
  <c r="R22" i="2" s="1"/>
  <c r="S22" i="2" s="1"/>
  <c r="T22" i="2" s="1"/>
  <c r="U22" i="2" s="1"/>
  <c r="K22" i="2"/>
  <c r="L22" i="2" s="1"/>
  <c r="N22" i="2" s="1"/>
  <c r="Z21" i="2"/>
  <c r="Q21" i="2"/>
  <c r="R21" i="2" s="1"/>
  <c r="S21" i="2" s="1"/>
  <c r="T21" i="2" s="1"/>
  <c r="U21" i="2" s="1"/>
  <c r="K21" i="2"/>
  <c r="L21" i="2" s="1"/>
  <c r="Z20" i="2"/>
  <c r="Q20" i="2"/>
  <c r="R20" i="2" s="1"/>
  <c r="S20" i="2" s="1"/>
  <c r="T20" i="2" s="1"/>
  <c r="U20" i="2" s="1"/>
  <c r="K20" i="2"/>
  <c r="L20" i="2" s="1"/>
  <c r="N20" i="2" s="1"/>
  <c r="Z19" i="2"/>
  <c r="Q19" i="2"/>
  <c r="R19" i="2" s="1"/>
  <c r="S19" i="2" s="1"/>
  <c r="T19" i="2" s="1"/>
  <c r="U19" i="2" s="1"/>
  <c r="K19" i="2"/>
  <c r="L19" i="2" s="1"/>
  <c r="Z18" i="2"/>
  <c r="Q18" i="2"/>
  <c r="R18" i="2" s="1"/>
  <c r="S18" i="2" s="1"/>
  <c r="T18" i="2" s="1"/>
  <c r="U18" i="2" s="1"/>
  <c r="K18" i="2"/>
  <c r="L18" i="2" s="1"/>
  <c r="N18" i="2" s="1"/>
  <c r="Z17" i="2"/>
  <c r="Q17" i="2"/>
  <c r="R17" i="2" s="1"/>
  <c r="S17" i="2" s="1"/>
  <c r="T17" i="2" s="1"/>
  <c r="U17" i="2" s="1"/>
  <c r="K17" i="2"/>
  <c r="L17" i="2" s="1"/>
  <c r="Z16" i="2"/>
  <c r="Q16" i="2"/>
  <c r="R16" i="2" s="1"/>
  <c r="S16" i="2" s="1"/>
  <c r="T16" i="2" s="1"/>
  <c r="U16" i="2" s="1"/>
  <c r="K16" i="2"/>
  <c r="L16" i="2" s="1"/>
  <c r="N16" i="2" s="1"/>
  <c r="Z15" i="2"/>
  <c r="Q15" i="2"/>
  <c r="R15" i="2" s="1"/>
  <c r="S15" i="2" s="1"/>
  <c r="T15" i="2" s="1"/>
  <c r="U15" i="2" s="1"/>
  <c r="K15" i="2"/>
  <c r="L15" i="2" s="1"/>
  <c r="Z14" i="2"/>
  <c r="Q14" i="2"/>
  <c r="R14" i="2" s="1"/>
  <c r="S14" i="2" s="1"/>
  <c r="T14" i="2" s="1"/>
  <c r="U14" i="2" s="1"/>
  <c r="K14" i="2"/>
  <c r="L14" i="2" s="1"/>
  <c r="N14" i="2" s="1"/>
  <c r="Z13" i="2"/>
  <c r="Q13" i="2"/>
  <c r="R13" i="2" s="1"/>
  <c r="S13" i="2" s="1"/>
  <c r="T13" i="2" s="1"/>
  <c r="U13" i="2" s="1"/>
  <c r="K13" i="2"/>
  <c r="L13" i="2" s="1"/>
  <c r="Z12" i="2"/>
  <c r="Q12" i="2"/>
  <c r="R12" i="2" s="1"/>
  <c r="S12" i="2" s="1"/>
  <c r="T12" i="2" s="1"/>
  <c r="U12" i="2" s="1"/>
  <c r="K12" i="2"/>
  <c r="L12" i="2" s="1"/>
  <c r="N12" i="2" s="1"/>
  <c r="Z11" i="2"/>
  <c r="Q11" i="2"/>
  <c r="R11" i="2" s="1"/>
  <c r="S11" i="2" s="1"/>
  <c r="T11" i="2" s="1"/>
  <c r="U11" i="2" s="1"/>
  <c r="K11" i="2"/>
  <c r="L11" i="2" s="1"/>
  <c r="Z10" i="2"/>
  <c r="Q10" i="2"/>
  <c r="R10" i="2" s="1"/>
  <c r="S10" i="2" s="1"/>
  <c r="T10" i="2" s="1"/>
  <c r="U10" i="2" s="1"/>
  <c r="K10" i="2"/>
  <c r="L10" i="2" s="1"/>
  <c r="N10" i="2" s="1"/>
  <c r="Z9" i="2"/>
  <c r="Q9" i="2"/>
  <c r="R9" i="2" s="1"/>
  <c r="S9" i="2" s="1"/>
  <c r="T9" i="2" s="1"/>
  <c r="U9" i="2" s="1"/>
  <c r="K9" i="2"/>
  <c r="L9" i="2" s="1"/>
  <c r="Z8" i="2"/>
  <c r="Q8" i="2"/>
  <c r="R8" i="2" s="1"/>
  <c r="S8" i="2" s="1"/>
  <c r="T8" i="2" s="1"/>
  <c r="U8" i="2" s="1"/>
  <c r="K8" i="2"/>
  <c r="L8" i="2" s="1"/>
  <c r="Z7" i="2"/>
  <c r="Q7" i="2"/>
  <c r="R7" i="2" s="1"/>
  <c r="S7" i="2" s="1"/>
  <c r="T7" i="2" s="1"/>
  <c r="U7" i="2" s="1"/>
  <c r="K7" i="2"/>
  <c r="L7" i="2" s="1"/>
  <c r="Z6" i="2"/>
  <c r="Q6" i="2"/>
  <c r="R6" i="2" s="1"/>
  <c r="S6" i="2" s="1"/>
  <c r="T6" i="2" s="1"/>
  <c r="U6" i="2" s="1"/>
  <c r="K6" i="2"/>
  <c r="L6" i="2" s="1"/>
  <c r="N6" i="2" s="1"/>
  <c r="Z5" i="2"/>
  <c r="Q5" i="2"/>
  <c r="R5" i="2" s="1"/>
  <c r="S5" i="2" s="1"/>
  <c r="T5" i="2" s="1"/>
  <c r="U5" i="2" s="1"/>
  <c r="K5" i="2"/>
  <c r="L5" i="2" s="1"/>
  <c r="Z4" i="2"/>
  <c r="Q4" i="2"/>
  <c r="R4" i="2" s="1"/>
  <c r="S4" i="2" s="1"/>
  <c r="T4" i="2" s="1"/>
  <c r="U4" i="2" s="1"/>
  <c r="K4" i="2"/>
  <c r="L4" i="2" s="1"/>
  <c r="Z3" i="2"/>
  <c r="Q3" i="2"/>
  <c r="R3" i="2" s="1"/>
  <c r="S3" i="2" s="1"/>
  <c r="T3" i="2" s="1"/>
  <c r="U3" i="2" s="1"/>
  <c r="K3" i="2"/>
  <c r="L3" i="2" s="1"/>
  <c r="M3" i="2" s="1"/>
  <c r="AV2" i="2" l="1"/>
  <c r="AW2" i="2"/>
  <c r="L41" i="2"/>
  <c r="L43" i="2"/>
  <c r="N43" i="2" s="1"/>
  <c r="L45" i="2"/>
  <c r="N45" i="2" s="1"/>
  <c r="L47" i="2"/>
  <c r="N47" i="2" s="1"/>
  <c r="L49" i="2"/>
  <c r="N49" i="2" s="1"/>
  <c r="L51" i="2"/>
  <c r="N51" i="2" s="1"/>
  <c r="L53" i="2"/>
  <c r="N53" i="2" s="1"/>
  <c r="L55" i="2"/>
  <c r="N55" i="2" s="1"/>
  <c r="L57" i="2"/>
  <c r="N57" i="2" s="1"/>
  <c r="L59" i="2"/>
  <c r="N59" i="2" s="1"/>
  <c r="L85" i="2"/>
  <c r="M85" i="2" s="1"/>
  <c r="L89" i="2"/>
  <c r="M89" i="2" s="1"/>
  <c r="L139" i="2"/>
  <c r="M139" i="2" s="1"/>
  <c r="L150" i="2"/>
  <c r="N150" i="2" s="1"/>
  <c r="L83" i="2"/>
  <c r="M83" i="2" s="1"/>
  <c r="L87" i="2"/>
  <c r="M87" i="2" s="1"/>
  <c r="L117" i="2"/>
  <c r="N117" i="2" s="1"/>
  <c r="L119" i="2"/>
  <c r="N119" i="2" s="1"/>
  <c r="L121" i="2"/>
  <c r="N121" i="2" s="1"/>
  <c r="L123" i="2"/>
  <c r="N123" i="2" s="1"/>
  <c r="L125" i="2"/>
  <c r="N125" i="2" s="1"/>
  <c r="L141" i="2"/>
  <c r="M141" i="2" s="1"/>
  <c r="W5" i="2"/>
  <c r="X5" i="2"/>
  <c r="V5" i="2"/>
  <c r="W9" i="2"/>
  <c r="X9" i="2"/>
  <c r="V9" i="2"/>
  <c r="W13" i="2"/>
  <c r="X13" i="2"/>
  <c r="V13" i="2"/>
  <c r="W4" i="2"/>
  <c r="X4" i="2"/>
  <c r="V4" i="2"/>
  <c r="M5" i="2"/>
  <c r="N5" i="2"/>
  <c r="X6" i="2"/>
  <c r="V6" i="2"/>
  <c r="W6" i="2"/>
  <c r="N7" i="2"/>
  <c r="M7" i="2"/>
  <c r="W8" i="2"/>
  <c r="X8" i="2"/>
  <c r="V8" i="2"/>
  <c r="M9" i="2"/>
  <c r="N9" i="2"/>
  <c r="X10" i="2"/>
  <c r="V10" i="2"/>
  <c r="W10" i="2"/>
  <c r="M11" i="2"/>
  <c r="N11" i="2"/>
  <c r="X12" i="2"/>
  <c r="V12" i="2"/>
  <c r="W12" i="2"/>
  <c r="M13" i="2"/>
  <c r="N13" i="2"/>
  <c r="X14" i="2"/>
  <c r="V14" i="2"/>
  <c r="W14" i="2"/>
  <c r="M15" i="2"/>
  <c r="N15" i="2"/>
  <c r="X16" i="2"/>
  <c r="V16" i="2"/>
  <c r="W16" i="2"/>
  <c r="M17" i="2"/>
  <c r="N17" i="2"/>
  <c r="X18" i="2"/>
  <c r="V18" i="2"/>
  <c r="W18" i="2"/>
  <c r="M19" i="2"/>
  <c r="N19" i="2"/>
  <c r="X20" i="2"/>
  <c r="V20" i="2"/>
  <c r="W20" i="2"/>
  <c r="M21" i="2"/>
  <c r="N21" i="2"/>
  <c r="X22" i="2"/>
  <c r="V22" i="2"/>
  <c r="W22" i="2"/>
  <c r="M23" i="2"/>
  <c r="N23" i="2"/>
  <c r="X24" i="2"/>
  <c r="V24" i="2"/>
  <c r="W24" i="2"/>
  <c r="M25" i="2"/>
  <c r="N25" i="2"/>
  <c r="X26" i="2"/>
  <c r="V26" i="2"/>
  <c r="W26" i="2"/>
  <c r="M27" i="2"/>
  <c r="N27" i="2"/>
  <c r="X28" i="2"/>
  <c r="V28" i="2"/>
  <c r="W28" i="2"/>
  <c r="M29" i="2"/>
  <c r="N29" i="2"/>
  <c r="X30" i="2"/>
  <c r="V30" i="2"/>
  <c r="W30" i="2"/>
  <c r="M31" i="2"/>
  <c r="N31" i="2"/>
  <c r="X32" i="2"/>
  <c r="V32" i="2"/>
  <c r="W32" i="2"/>
  <c r="M33" i="2"/>
  <c r="N33" i="2"/>
  <c r="X34" i="2"/>
  <c r="V34" i="2"/>
  <c r="W34" i="2"/>
  <c r="M35" i="2"/>
  <c r="N35" i="2"/>
  <c r="X36" i="2"/>
  <c r="V36" i="2"/>
  <c r="W36" i="2"/>
  <c r="M37" i="2"/>
  <c r="N37" i="2"/>
  <c r="X38" i="2"/>
  <c r="V38" i="2"/>
  <c r="W38" i="2"/>
  <c r="M39" i="2"/>
  <c r="N39" i="2"/>
  <c r="X43" i="2"/>
  <c r="V43" i="2"/>
  <c r="W43" i="2"/>
  <c r="X47" i="2"/>
  <c r="V47" i="2"/>
  <c r="W47" i="2"/>
  <c r="X51" i="2"/>
  <c r="V51" i="2"/>
  <c r="W51" i="2"/>
  <c r="X55" i="2"/>
  <c r="V55" i="2"/>
  <c r="W55" i="2"/>
  <c r="X59" i="2"/>
  <c r="V59" i="2"/>
  <c r="W59" i="2"/>
  <c r="X7" i="2"/>
  <c r="V7" i="2"/>
  <c r="W7" i="2"/>
  <c r="W11" i="2"/>
  <c r="X11" i="2"/>
  <c r="V11" i="2"/>
  <c r="W15" i="2"/>
  <c r="X15" i="2"/>
  <c r="V15" i="2"/>
  <c r="W17" i="2"/>
  <c r="X17" i="2"/>
  <c r="V17" i="2"/>
  <c r="W19" i="2"/>
  <c r="X19" i="2"/>
  <c r="V19" i="2"/>
  <c r="W21" i="2"/>
  <c r="X21" i="2"/>
  <c r="V21" i="2"/>
  <c r="W23" i="2"/>
  <c r="X23" i="2"/>
  <c r="V23" i="2"/>
  <c r="W25" i="2"/>
  <c r="X25" i="2"/>
  <c r="V25" i="2"/>
  <c r="W27" i="2"/>
  <c r="X27" i="2"/>
  <c r="V27" i="2"/>
  <c r="W29" i="2"/>
  <c r="X29" i="2"/>
  <c r="V29" i="2"/>
  <c r="W31" i="2"/>
  <c r="X31" i="2"/>
  <c r="V31" i="2"/>
  <c r="W33" i="2"/>
  <c r="X33" i="2"/>
  <c r="V33" i="2"/>
  <c r="W35" i="2"/>
  <c r="X35" i="2"/>
  <c r="V35" i="2"/>
  <c r="W37" i="2"/>
  <c r="X37" i="2"/>
  <c r="V37" i="2"/>
  <c r="W39" i="2"/>
  <c r="X39" i="2"/>
  <c r="V39" i="2"/>
  <c r="X41" i="2"/>
  <c r="V41" i="2"/>
  <c r="W41" i="2"/>
  <c r="X45" i="2"/>
  <c r="V45" i="2"/>
  <c r="W45" i="2"/>
  <c r="X49" i="2"/>
  <c r="V49" i="2"/>
  <c r="W49" i="2"/>
  <c r="X53" i="2"/>
  <c r="V53" i="2"/>
  <c r="W53" i="2"/>
  <c r="X57" i="2"/>
  <c r="V57" i="2"/>
  <c r="W57" i="2"/>
  <c r="N4" i="2"/>
  <c r="N8" i="2"/>
  <c r="M4" i="2"/>
  <c r="M6" i="2"/>
  <c r="M8" i="2"/>
  <c r="M10" i="2"/>
  <c r="M12" i="2"/>
  <c r="M14" i="2"/>
  <c r="M16" i="2"/>
  <c r="M18" i="2"/>
  <c r="M20" i="2"/>
  <c r="M22" i="2"/>
  <c r="M24" i="2"/>
  <c r="M26" i="2"/>
  <c r="M28" i="2"/>
  <c r="M30" i="2"/>
  <c r="M32" i="2"/>
  <c r="M34" i="2"/>
  <c r="M36" i="2"/>
  <c r="M38" i="2"/>
  <c r="V40" i="2"/>
  <c r="M41" i="2"/>
  <c r="M42" i="2"/>
  <c r="V42" i="2"/>
  <c r="M44" i="2"/>
  <c r="V44" i="2"/>
  <c r="M45" i="2"/>
  <c r="M46" i="2"/>
  <c r="V46" i="2"/>
  <c r="M47" i="2"/>
  <c r="M48" i="2"/>
  <c r="V48" i="2"/>
  <c r="M50" i="2"/>
  <c r="V50" i="2"/>
  <c r="M52" i="2"/>
  <c r="V52" i="2"/>
  <c r="M53" i="2"/>
  <c r="M54" i="2"/>
  <c r="V54" i="2"/>
  <c r="M55" i="2"/>
  <c r="M56" i="2"/>
  <c r="V56" i="2"/>
  <c r="M58" i="2"/>
  <c r="V58" i="2"/>
  <c r="M60" i="2"/>
  <c r="X60" i="2"/>
  <c r="V60" i="2"/>
  <c r="W60" i="2"/>
  <c r="M61" i="2"/>
  <c r="N61" i="2"/>
  <c r="X62" i="2"/>
  <c r="V62" i="2"/>
  <c r="W62" i="2"/>
  <c r="M63" i="2"/>
  <c r="N63" i="2"/>
  <c r="X64" i="2"/>
  <c r="V64" i="2"/>
  <c r="W64" i="2"/>
  <c r="M65" i="2"/>
  <c r="N65" i="2"/>
  <c r="X66" i="2"/>
  <c r="V66" i="2"/>
  <c r="W66" i="2"/>
  <c r="M67" i="2"/>
  <c r="N67" i="2"/>
  <c r="X68" i="2"/>
  <c r="V68" i="2"/>
  <c r="W68" i="2"/>
  <c r="M69" i="2"/>
  <c r="N69" i="2"/>
  <c r="X70" i="2"/>
  <c r="V70" i="2"/>
  <c r="W70" i="2"/>
  <c r="M71" i="2"/>
  <c r="N71" i="2"/>
  <c r="X72" i="2"/>
  <c r="V72" i="2"/>
  <c r="W72" i="2"/>
  <c r="M73" i="2"/>
  <c r="N73" i="2"/>
  <c r="X74" i="2"/>
  <c r="V74" i="2"/>
  <c r="W74" i="2"/>
  <c r="M75" i="2"/>
  <c r="N75" i="2"/>
  <c r="X76" i="2"/>
  <c r="V76" i="2"/>
  <c r="W76" i="2"/>
  <c r="M77" i="2"/>
  <c r="N77" i="2"/>
  <c r="X78" i="2"/>
  <c r="V78" i="2"/>
  <c r="W78" i="2"/>
  <c r="M79" i="2"/>
  <c r="N79" i="2"/>
  <c r="X80" i="2"/>
  <c r="V80" i="2"/>
  <c r="W80" i="2"/>
  <c r="M81" i="2"/>
  <c r="N81" i="2"/>
  <c r="W82" i="2"/>
  <c r="V82" i="2"/>
  <c r="X82" i="2"/>
  <c r="X83" i="2"/>
  <c r="V83" i="2"/>
  <c r="W83" i="2"/>
  <c r="W86" i="2"/>
  <c r="V86" i="2"/>
  <c r="X86" i="2"/>
  <c r="X87" i="2"/>
  <c r="V87" i="2"/>
  <c r="W87" i="2"/>
  <c r="W90" i="2"/>
  <c r="V90" i="2"/>
  <c r="X90" i="2"/>
  <c r="N40" i="2"/>
  <c r="X40" i="2"/>
  <c r="X42" i="2"/>
  <c r="X44" i="2"/>
  <c r="X46" i="2"/>
  <c r="X48" i="2"/>
  <c r="X50" i="2"/>
  <c r="X52" i="2"/>
  <c r="X54" i="2"/>
  <c r="X56" i="2"/>
  <c r="X58" i="2"/>
  <c r="W61" i="2"/>
  <c r="X61" i="2"/>
  <c r="V61" i="2"/>
  <c r="W63" i="2"/>
  <c r="X63" i="2"/>
  <c r="V63" i="2"/>
  <c r="W65" i="2"/>
  <c r="X65" i="2"/>
  <c r="V65" i="2"/>
  <c r="W67" i="2"/>
  <c r="X67" i="2"/>
  <c r="V67" i="2"/>
  <c r="W69" i="2"/>
  <c r="X69" i="2"/>
  <c r="V69" i="2"/>
  <c r="W71" i="2"/>
  <c r="X71" i="2"/>
  <c r="V71" i="2"/>
  <c r="W73" i="2"/>
  <c r="X73" i="2"/>
  <c r="V73" i="2"/>
  <c r="W75" i="2"/>
  <c r="X75" i="2"/>
  <c r="V75" i="2"/>
  <c r="W77" i="2"/>
  <c r="X77" i="2"/>
  <c r="V77" i="2"/>
  <c r="W79" i="2"/>
  <c r="X79" i="2"/>
  <c r="V79" i="2"/>
  <c r="W81" i="2"/>
  <c r="X81" i="2"/>
  <c r="V81" i="2"/>
  <c r="W84" i="2"/>
  <c r="V84" i="2"/>
  <c r="X84" i="2"/>
  <c r="X85" i="2"/>
  <c r="V85" i="2"/>
  <c r="W85" i="2"/>
  <c r="W88" i="2"/>
  <c r="V88" i="2"/>
  <c r="X88" i="2"/>
  <c r="X89" i="2"/>
  <c r="V89" i="2"/>
  <c r="W89" i="2"/>
  <c r="M62" i="2"/>
  <c r="M64" i="2"/>
  <c r="M66" i="2"/>
  <c r="M68" i="2"/>
  <c r="M70" i="2"/>
  <c r="M72" i="2"/>
  <c r="M74" i="2"/>
  <c r="M76" i="2"/>
  <c r="M78" i="2"/>
  <c r="M80" i="2"/>
  <c r="N91" i="2"/>
  <c r="M91" i="2"/>
  <c r="W92" i="2"/>
  <c r="X92" i="2"/>
  <c r="V92" i="2"/>
  <c r="N93" i="2"/>
  <c r="M93" i="2"/>
  <c r="W94" i="2"/>
  <c r="X94" i="2"/>
  <c r="V94" i="2"/>
  <c r="N95" i="2"/>
  <c r="M95" i="2"/>
  <c r="W96" i="2"/>
  <c r="X96" i="2"/>
  <c r="V96" i="2"/>
  <c r="N97" i="2"/>
  <c r="M97" i="2"/>
  <c r="W98" i="2"/>
  <c r="X98" i="2"/>
  <c r="V98" i="2"/>
  <c r="N99" i="2"/>
  <c r="M99" i="2"/>
  <c r="W100" i="2"/>
  <c r="X100" i="2"/>
  <c r="V100" i="2"/>
  <c r="N101" i="2"/>
  <c r="M101" i="2"/>
  <c r="W102" i="2"/>
  <c r="X102" i="2"/>
  <c r="V102" i="2"/>
  <c r="N103" i="2"/>
  <c r="M103" i="2"/>
  <c r="W104" i="2"/>
  <c r="X104" i="2"/>
  <c r="V104" i="2"/>
  <c r="N105" i="2"/>
  <c r="M105" i="2"/>
  <c r="W106" i="2"/>
  <c r="X106" i="2"/>
  <c r="V106" i="2"/>
  <c r="N107" i="2"/>
  <c r="M107" i="2"/>
  <c r="W108" i="2"/>
  <c r="X108" i="2"/>
  <c r="V108" i="2"/>
  <c r="N109" i="2"/>
  <c r="M109" i="2"/>
  <c r="W110" i="2"/>
  <c r="X110" i="2"/>
  <c r="V110" i="2"/>
  <c r="N111" i="2"/>
  <c r="M111" i="2"/>
  <c r="W112" i="2"/>
  <c r="X112" i="2"/>
  <c r="V112" i="2"/>
  <c r="N113" i="2"/>
  <c r="M113" i="2"/>
  <c r="W114" i="2"/>
  <c r="X114" i="2"/>
  <c r="V114" i="2"/>
  <c r="N115" i="2"/>
  <c r="M115" i="2"/>
  <c r="X119" i="2"/>
  <c r="V119" i="2"/>
  <c r="W119" i="2"/>
  <c r="X123" i="2"/>
  <c r="V123" i="2"/>
  <c r="W123" i="2"/>
  <c r="M82" i="2"/>
  <c r="M84" i="2"/>
  <c r="M86" i="2"/>
  <c r="M88" i="2"/>
  <c r="M90" i="2"/>
  <c r="X91" i="2"/>
  <c r="V91" i="2"/>
  <c r="W91" i="2"/>
  <c r="X93" i="2"/>
  <c r="V93" i="2"/>
  <c r="W93" i="2"/>
  <c r="X95" i="2"/>
  <c r="V95" i="2"/>
  <c r="W95" i="2"/>
  <c r="X97" i="2"/>
  <c r="V97" i="2"/>
  <c r="W97" i="2"/>
  <c r="X99" i="2"/>
  <c r="V99" i="2"/>
  <c r="W99" i="2"/>
  <c r="X101" i="2"/>
  <c r="V101" i="2"/>
  <c r="W101" i="2"/>
  <c r="X103" i="2"/>
  <c r="V103" i="2"/>
  <c r="W103" i="2"/>
  <c r="X105" i="2"/>
  <c r="V105" i="2"/>
  <c r="W105" i="2"/>
  <c r="X107" i="2"/>
  <c r="V107" i="2"/>
  <c r="W107" i="2"/>
  <c r="X109" i="2"/>
  <c r="V109" i="2"/>
  <c r="W109" i="2"/>
  <c r="X111" i="2"/>
  <c r="V111" i="2"/>
  <c r="W111" i="2"/>
  <c r="X113" i="2"/>
  <c r="V113" i="2"/>
  <c r="W113" i="2"/>
  <c r="X115" i="2"/>
  <c r="V115" i="2"/>
  <c r="W115" i="2"/>
  <c r="X117" i="2"/>
  <c r="V117" i="2"/>
  <c r="W117" i="2"/>
  <c r="X121" i="2"/>
  <c r="V121" i="2"/>
  <c r="W121" i="2"/>
  <c r="X125" i="2"/>
  <c r="V125" i="2"/>
  <c r="W125" i="2"/>
  <c r="N92" i="2"/>
  <c r="N94" i="2"/>
  <c r="N96" i="2"/>
  <c r="N98" i="2"/>
  <c r="N100" i="2"/>
  <c r="N102" i="2"/>
  <c r="N104" i="2"/>
  <c r="N106" i="2"/>
  <c r="N108" i="2"/>
  <c r="N110" i="2"/>
  <c r="N112" i="2"/>
  <c r="N114" i="2"/>
  <c r="N116" i="2"/>
  <c r="X116" i="2"/>
  <c r="X118" i="2"/>
  <c r="X120" i="2"/>
  <c r="X122" i="2"/>
  <c r="X124" i="2"/>
  <c r="X127" i="2"/>
  <c r="V127" i="2"/>
  <c r="W127" i="2"/>
  <c r="X129" i="2"/>
  <c r="V129" i="2"/>
  <c r="W129" i="2"/>
  <c r="X131" i="2"/>
  <c r="V131" i="2"/>
  <c r="W131" i="2"/>
  <c r="X133" i="2"/>
  <c r="V133" i="2"/>
  <c r="W133" i="2"/>
  <c r="X135" i="2"/>
  <c r="V135" i="2"/>
  <c r="W135" i="2"/>
  <c r="X137" i="2"/>
  <c r="V137" i="2"/>
  <c r="W137" i="2"/>
  <c r="W140" i="2"/>
  <c r="X140" i="2"/>
  <c r="V140" i="2"/>
  <c r="X141" i="2"/>
  <c r="V141" i="2"/>
  <c r="W141" i="2"/>
  <c r="M92" i="2"/>
  <c r="M94" i="2"/>
  <c r="M96" i="2"/>
  <c r="M98" i="2"/>
  <c r="M100" i="2"/>
  <c r="M102" i="2"/>
  <c r="M104" i="2"/>
  <c r="M106" i="2"/>
  <c r="M108" i="2"/>
  <c r="M110" i="2"/>
  <c r="M112" i="2"/>
  <c r="M114" i="2"/>
  <c r="M116" i="2"/>
  <c r="V116" i="2"/>
  <c r="M118" i="2"/>
  <c r="V118" i="2"/>
  <c r="M120" i="2"/>
  <c r="V120" i="2"/>
  <c r="M121" i="2"/>
  <c r="M122" i="2"/>
  <c r="V122" i="2"/>
  <c r="M124" i="2"/>
  <c r="V124" i="2"/>
  <c r="M126" i="2"/>
  <c r="W126" i="2"/>
  <c r="X126" i="2"/>
  <c r="V126" i="2"/>
  <c r="N127" i="2"/>
  <c r="M127" i="2"/>
  <c r="W128" i="2"/>
  <c r="X128" i="2"/>
  <c r="V128" i="2"/>
  <c r="N129" i="2"/>
  <c r="M129" i="2"/>
  <c r="W130" i="2"/>
  <c r="X130" i="2"/>
  <c r="V130" i="2"/>
  <c r="N131" i="2"/>
  <c r="M131" i="2"/>
  <c r="W132" i="2"/>
  <c r="X132" i="2"/>
  <c r="V132" i="2"/>
  <c r="N133" i="2"/>
  <c r="M133" i="2"/>
  <c r="W134" i="2"/>
  <c r="X134" i="2"/>
  <c r="V134" i="2"/>
  <c r="N135" i="2"/>
  <c r="M135" i="2"/>
  <c r="W136" i="2"/>
  <c r="X136" i="2"/>
  <c r="V136" i="2"/>
  <c r="N137" i="2"/>
  <c r="M137" i="2"/>
  <c r="W138" i="2"/>
  <c r="X138" i="2"/>
  <c r="V138" i="2"/>
  <c r="X139" i="2"/>
  <c r="V139" i="2"/>
  <c r="W139" i="2"/>
  <c r="W142" i="2"/>
  <c r="X142" i="2"/>
  <c r="V142" i="2"/>
  <c r="N128" i="2"/>
  <c r="N130" i="2"/>
  <c r="N132" i="2"/>
  <c r="N134" i="2"/>
  <c r="N136" i="2"/>
  <c r="M138" i="2"/>
  <c r="M140" i="2"/>
  <c r="M142" i="2"/>
  <c r="X143" i="2"/>
  <c r="V143" i="2"/>
  <c r="W143" i="2"/>
  <c r="X145" i="2"/>
  <c r="V145" i="2"/>
  <c r="W145" i="2"/>
  <c r="X147" i="2"/>
  <c r="V147" i="2"/>
  <c r="W147" i="2"/>
  <c r="M128" i="2"/>
  <c r="M130" i="2"/>
  <c r="M132" i="2"/>
  <c r="M134" i="2"/>
  <c r="M136" i="2"/>
  <c r="N138" i="2"/>
  <c r="N140" i="2"/>
  <c r="N142" i="2"/>
  <c r="N143" i="2"/>
  <c r="M143" i="2"/>
  <c r="W144" i="2"/>
  <c r="X144" i="2"/>
  <c r="V144" i="2"/>
  <c r="N145" i="2"/>
  <c r="M145" i="2"/>
  <c r="W146" i="2"/>
  <c r="X146" i="2"/>
  <c r="V146" i="2"/>
  <c r="N147" i="2"/>
  <c r="M147" i="2"/>
  <c r="X148" i="2"/>
  <c r="V148" i="2"/>
  <c r="W148" i="2"/>
  <c r="N144" i="2"/>
  <c r="N146" i="2"/>
  <c r="N148" i="2"/>
  <c r="X149" i="2"/>
  <c r="X151" i="2"/>
  <c r="V151" i="2"/>
  <c r="W151" i="2"/>
  <c r="M152" i="2"/>
  <c r="N152" i="2"/>
  <c r="X153" i="2"/>
  <c r="V153" i="2"/>
  <c r="W153" i="2"/>
  <c r="M154" i="2"/>
  <c r="N154" i="2"/>
  <c r="X155" i="2"/>
  <c r="V155" i="2"/>
  <c r="W155" i="2"/>
  <c r="M156" i="2"/>
  <c r="N156" i="2"/>
  <c r="W156" i="2"/>
  <c r="X156" i="2"/>
  <c r="V156" i="2"/>
  <c r="N157" i="2"/>
  <c r="M157" i="2"/>
  <c r="X157" i="2"/>
  <c r="V157" i="2"/>
  <c r="W157" i="2"/>
  <c r="M158" i="2"/>
  <c r="N158" i="2"/>
  <c r="W158" i="2"/>
  <c r="X158" i="2"/>
  <c r="V158" i="2"/>
  <c r="N159" i="2"/>
  <c r="M159" i="2"/>
  <c r="X159" i="2"/>
  <c r="V159" i="2"/>
  <c r="W159" i="2"/>
  <c r="M160" i="2"/>
  <c r="N160" i="2"/>
  <c r="W160" i="2"/>
  <c r="X160" i="2"/>
  <c r="V160" i="2"/>
  <c r="M144" i="2"/>
  <c r="M146" i="2"/>
  <c r="M148" i="2"/>
  <c r="M149" i="2"/>
  <c r="V149" i="2"/>
  <c r="W150" i="2"/>
  <c r="X150" i="2"/>
  <c r="V150" i="2"/>
  <c r="W152" i="2"/>
  <c r="X152" i="2"/>
  <c r="V152" i="2"/>
  <c r="W154" i="2"/>
  <c r="X154" i="2"/>
  <c r="V154" i="2"/>
  <c r="M151" i="2"/>
  <c r="M153" i="2"/>
  <c r="M155" i="2"/>
  <c r="W3" i="2"/>
  <c r="X3" i="2"/>
  <c r="V3" i="2"/>
  <c r="N3" i="2"/>
  <c r="M123" i="2" l="1"/>
  <c r="Y149" i="2"/>
  <c r="O66" i="2"/>
  <c r="O92" i="2"/>
  <c r="O100" i="2"/>
  <c r="O145" i="2"/>
  <c r="M125" i="2"/>
  <c r="O151" i="2"/>
  <c r="O157" i="2"/>
  <c r="P157" i="2" s="1"/>
  <c r="O154" i="2"/>
  <c r="O159" i="2"/>
  <c r="P159" i="2" s="1"/>
  <c r="O144" i="2"/>
  <c r="M57" i="2"/>
  <c r="O116" i="2"/>
  <c r="O61" i="2"/>
  <c r="O104" i="2"/>
  <c r="O89" i="2"/>
  <c r="O134" i="2"/>
  <c r="M117" i="2"/>
  <c r="O108" i="2"/>
  <c r="P108" i="2" s="1"/>
  <c r="O65" i="2"/>
  <c r="P65" i="2" s="1"/>
  <c r="O155" i="2"/>
  <c r="O139" i="2"/>
  <c r="O137" i="2"/>
  <c r="O129" i="2"/>
  <c r="P129" i="2" s="1"/>
  <c r="O111" i="2"/>
  <c r="O78" i="2"/>
  <c r="O62" i="2"/>
  <c r="P62" i="2" s="1"/>
  <c r="O69" i="2"/>
  <c r="O88" i="2"/>
  <c r="O73" i="2"/>
  <c r="O77" i="2"/>
  <c r="O123" i="2"/>
  <c r="O74" i="2"/>
  <c r="O81" i="2"/>
  <c r="P81" i="2" s="1"/>
  <c r="O20" i="2"/>
  <c r="O84" i="2"/>
  <c r="P84" i="2" s="1"/>
  <c r="M49" i="2"/>
  <c r="O142" i="2"/>
  <c r="O132" i="2"/>
  <c r="P132" i="2" s="1"/>
  <c r="O114" i="2"/>
  <c r="O135" i="2"/>
  <c r="O127" i="2"/>
  <c r="O119" i="2"/>
  <c r="O109" i="2"/>
  <c r="P109" i="2" s="1"/>
  <c r="O70" i="2"/>
  <c r="P70" i="2" s="1"/>
  <c r="O36" i="2"/>
  <c r="P36" i="2" s="1"/>
  <c r="O3" i="2"/>
  <c r="O147" i="2"/>
  <c r="P147" i="2" s="1"/>
  <c r="O138" i="2"/>
  <c r="O96" i="2"/>
  <c r="O24" i="2"/>
  <c r="P24" i="2" s="1"/>
  <c r="O28" i="2"/>
  <c r="O12" i="2"/>
  <c r="P100" i="2"/>
  <c r="P92" i="2"/>
  <c r="O32" i="2"/>
  <c r="P32" i="2" s="1"/>
  <c r="O16" i="2"/>
  <c r="O153" i="2"/>
  <c r="P153" i="2" s="1"/>
  <c r="O146" i="2"/>
  <c r="P146" i="2" s="1"/>
  <c r="O141" i="2"/>
  <c r="O136" i="2"/>
  <c r="O131" i="2"/>
  <c r="P131" i="2" s="1"/>
  <c r="O128" i="2"/>
  <c r="P128" i="2" s="1"/>
  <c r="O126" i="2"/>
  <c r="O124" i="2"/>
  <c r="O122" i="2"/>
  <c r="O120" i="2"/>
  <c r="O118" i="2"/>
  <c r="P118" i="2" s="1"/>
  <c r="P114" i="2"/>
  <c r="O125" i="2"/>
  <c r="P125" i="2" s="1"/>
  <c r="O121" i="2"/>
  <c r="P121" i="2" s="1"/>
  <c r="O117" i="2"/>
  <c r="O113" i="2"/>
  <c r="O110" i="2"/>
  <c r="P110" i="2" s="1"/>
  <c r="O85" i="2"/>
  <c r="M59" i="2"/>
  <c r="M51" i="2"/>
  <c r="M43" i="2"/>
  <c r="P116" i="2"/>
  <c r="O149" i="2"/>
  <c r="P149" i="2" s="1"/>
  <c r="AA149" i="2" s="1"/>
  <c r="M150" i="2"/>
  <c r="O160" i="2"/>
  <c r="P160" i="2" s="1"/>
  <c r="O158" i="2"/>
  <c r="P158" i="2" s="1"/>
  <c r="O156" i="2"/>
  <c r="O152" i="2"/>
  <c r="O150" i="2"/>
  <c r="O148" i="2"/>
  <c r="P148" i="2" s="1"/>
  <c r="O143" i="2"/>
  <c r="P143" i="2" s="1"/>
  <c r="P134" i="2"/>
  <c r="O140" i="2"/>
  <c r="O133" i="2"/>
  <c r="P133" i="2" s="1"/>
  <c r="O130" i="2"/>
  <c r="P130" i="2" s="1"/>
  <c r="M119" i="2"/>
  <c r="P104" i="2"/>
  <c r="P96" i="2"/>
  <c r="O90" i="2"/>
  <c r="O86" i="2"/>
  <c r="O82" i="2"/>
  <c r="O115" i="2"/>
  <c r="P115" i="2" s="1"/>
  <c r="O112" i="2"/>
  <c r="P112" i="2" s="1"/>
  <c r="O107" i="2"/>
  <c r="P107" i="2" s="1"/>
  <c r="O103" i="2"/>
  <c r="O99" i="2"/>
  <c r="P99" i="2" s="1"/>
  <c r="O95" i="2"/>
  <c r="P95" i="2" s="1"/>
  <c r="O91" i="2"/>
  <c r="P91" i="2" s="1"/>
  <c r="O80" i="2"/>
  <c r="P80" i="2" s="1"/>
  <c r="O76" i="2"/>
  <c r="P76" i="2" s="1"/>
  <c r="O72" i="2"/>
  <c r="P72" i="2" s="1"/>
  <c r="O68" i="2"/>
  <c r="O64" i="2"/>
  <c r="P64" i="2" s="1"/>
  <c r="O40" i="2"/>
  <c r="P40" i="2" s="1"/>
  <c r="O79" i="2"/>
  <c r="P79" i="2" s="1"/>
  <c r="O75" i="2"/>
  <c r="O71" i="2"/>
  <c r="O67" i="2"/>
  <c r="P67" i="2" s="1"/>
  <c r="O63" i="2"/>
  <c r="P63" i="2" s="1"/>
  <c r="O38" i="2"/>
  <c r="O34" i="2"/>
  <c r="P34" i="2" s="1"/>
  <c r="O30" i="2"/>
  <c r="P30" i="2" s="1"/>
  <c r="O26" i="2"/>
  <c r="P26" i="2" s="1"/>
  <c r="O22" i="2"/>
  <c r="P22" i="2" s="1"/>
  <c r="O18" i="2"/>
  <c r="P18" i="2" s="1"/>
  <c r="O14" i="2"/>
  <c r="P14" i="2" s="1"/>
  <c r="O10" i="2"/>
  <c r="P10" i="2" s="1"/>
  <c r="O5" i="2"/>
  <c r="P5" i="2" s="1"/>
  <c r="Y129" i="2"/>
  <c r="Y117" i="2"/>
  <c r="Y109" i="2"/>
  <c r="Y101" i="2"/>
  <c r="Y93" i="2"/>
  <c r="Y123" i="2"/>
  <c r="Y84" i="2"/>
  <c r="Y77" i="2"/>
  <c r="Y69" i="2"/>
  <c r="Y61" i="2"/>
  <c r="Y90" i="2"/>
  <c r="Y82" i="2"/>
  <c r="Y78" i="2"/>
  <c r="Y74" i="2"/>
  <c r="Y70" i="2"/>
  <c r="Y66" i="2"/>
  <c r="Y62" i="2"/>
  <c r="Y125" i="2"/>
  <c r="Y113" i="2"/>
  <c r="Y105" i="2"/>
  <c r="Y97" i="2"/>
  <c r="Y88" i="2"/>
  <c r="Y86" i="2"/>
  <c r="Y80" i="2"/>
  <c r="Y76" i="2"/>
  <c r="Y72" i="2"/>
  <c r="Y68" i="2"/>
  <c r="Y64" i="2"/>
  <c r="Y60" i="2"/>
  <c r="Y110" i="2"/>
  <c r="Y81" i="2"/>
  <c r="Y73" i="2"/>
  <c r="Y65" i="2"/>
  <c r="P144" i="2"/>
  <c r="Y114" i="2"/>
  <c r="AA114" i="2" s="1"/>
  <c r="Y106" i="2"/>
  <c r="Y102" i="2"/>
  <c r="Y98" i="2"/>
  <c r="Y94" i="2"/>
  <c r="Y53" i="2"/>
  <c r="Y45" i="2"/>
  <c r="Y37" i="2"/>
  <c r="Y33" i="2"/>
  <c r="Y29" i="2"/>
  <c r="Y25" i="2"/>
  <c r="Y21" i="2"/>
  <c r="Y17" i="2"/>
  <c r="Y11" i="2"/>
  <c r="Y7" i="2"/>
  <c r="Y55" i="2"/>
  <c r="Y47" i="2"/>
  <c r="Y152" i="2"/>
  <c r="Y159" i="2"/>
  <c r="Y157" i="2"/>
  <c r="Y155" i="2"/>
  <c r="Y153" i="2"/>
  <c r="Y151" i="2"/>
  <c r="Y148" i="2"/>
  <c r="Y146" i="2"/>
  <c r="Y145" i="2"/>
  <c r="Y142" i="2"/>
  <c r="Y139" i="2"/>
  <c r="Y138" i="2"/>
  <c r="Y136" i="2"/>
  <c r="Y132" i="2"/>
  <c r="Y128" i="2"/>
  <c r="Y141" i="2"/>
  <c r="Y140" i="2"/>
  <c r="Y137" i="2"/>
  <c r="Y133" i="2"/>
  <c r="O4" i="2"/>
  <c r="P4" i="2" s="1"/>
  <c r="O106" i="2"/>
  <c r="P106" i="2" s="1"/>
  <c r="AA106" i="2" s="1"/>
  <c r="O105" i="2"/>
  <c r="O102" i="2"/>
  <c r="P102" i="2" s="1"/>
  <c r="O101" i="2"/>
  <c r="P101" i="2" s="1"/>
  <c r="O98" i="2"/>
  <c r="P98" i="2" s="1"/>
  <c r="O97" i="2"/>
  <c r="P97" i="2" s="1"/>
  <c r="O94" i="2"/>
  <c r="P94" i="2" s="1"/>
  <c r="O93" i="2"/>
  <c r="P93" i="2" s="1"/>
  <c r="O87" i="2"/>
  <c r="O83" i="2"/>
  <c r="O59" i="2"/>
  <c r="P59" i="2" s="1"/>
  <c r="O57" i="2"/>
  <c r="P57" i="2" s="1"/>
  <c r="O55" i="2"/>
  <c r="P55" i="2" s="1"/>
  <c r="O53" i="2"/>
  <c r="P53" i="2" s="1"/>
  <c r="O51" i="2"/>
  <c r="O49" i="2"/>
  <c r="P49" i="2" s="1"/>
  <c r="O47" i="2"/>
  <c r="O45" i="2"/>
  <c r="P45" i="2" s="1"/>
  <c r="O43" i="2"/>
  <c r="P43" i="2" s="1"/>
  <c r="O41" i="2"/>
  <c r="O60" i="2"/>
  <c r="P60" i="2" s="1"/>
  <c r="O58" i="2"/>
  <c r="P58" i="2" s="1"/>
  <c r="O56" i="2"/>
  <c r="P56" i="2" s="1"/>
  <c r="O54" i="2"/>
  <c r="P54" i="2" s="1"/>
  <c r="O52" i="2"/>
  <c r="P52" i="2" s="1"/>
  <c r="O50" i="2"/>
  <c r="P50" i="2" s="1"/>
  <c r="O48" i="2"/>
  <c r="P48" i="2" s="1"/>
  <c r="O46" i="2"/>
  <c r="P46" i="2" s="1"/>
  <c r="O44" i="2"/>
  <c r="P44" i="2" s="1"/>
  <c r="O42" i="2"/>
  <c r="P42" i="2" s="1"/>
  <c r="O6" i="2"/>
  <c r="P6" i="2" s="1"/>
  <c r="O39" i="2"/>
  <c r="P39" i="2" s="1"/>
  <c r="O37" i="2"/>
  <c r="P37" i="2" s="1"/>
  <c r="O35" i="2"/>
  <c r="P35" i="2" s="1"/>
  <c r="O33" i="2"/>
  <c r="P33" i="2" s="1"/>
  <c r="O31" i="2"/>
  <c r="P31" i="2" s="1"/>
  <c r="O29" i="2"/>
  <c r="P29" i="2" s="1"/>
  <c r="O27" i="2"/>
  <c r="P27" i="2" s="1"/>
  <c r="O25" i="2"/>
  <c r="P25" i="2" s="1"/>
  <c r="O23" i="2"/>
  <c r="P23" i="2" s="1"/>
  <c r="O21" i="2"/>
  <c r="P21" i="2" s="1"/>
  <c r="Y20" i="2"/>
  <c r="O19" i="2"/>
  <c r="P19" i="2" s="1"/>
  <c r="Y18" i="2"/>
  <c r="O17" i="2"/>
  <c r="P17" i="2" s="1"/>
  <c r="Y16" i="2"/>
  <c r="O15" i="2"/>
  <c r="P15" i="2" s="1"/>
  <c r="Y14" i="2"/>
  <c r="O13" i="2"/>
  <c r="P13" i="2" s="1"/>
  <c r="Y12" i="2"/>
  <c r="O11" i="2"/>
  <c r="P11" i="2" s="1"/>
  <c r="Y10" i="2"/>
  <c r="O9" i="2"/>
  <c r="P9" i="2" s="1"/>
  <c r="O8" i="2"/>
  <c r="P8" i="2" s="1"/>
  <c r="O7" i="2"/>
  <c r="P7" i="2" s="1"/>
  <c r="Y4" i="2"/>
  <c r="Y9" i="2"/>
  <c r="N141" i="2"/>
  <c r="P141" i="2" s="1"/>
  <c r="N87" i="2"/>
  <c r="N83" i="2"/>
  <c r="N139" i="2"/>
  <c r="N89" i="2"/>
  <c r="P89" i="2" s="1"/>
  <c r="N85" i="2"/>
  <c r="P85" i="2" s="1"/>
  <c r="N41" i="2"/>
  <c r="P117" i="2"/>
  <c r="Y38" i="2"/>
  <c r="Y36" i="2"/>
  <c r="Y34" i="2"/>
  <c r="Y32" i="2"/>
  <c r="Y30" i="2"/>
  <c r="Y28" i="2"/>
  <c r="Y26" i="2"/>
  <c r="Y24" i="2"/>
  <c r="Y22" i="2"/>
  <c r="P3" i="2"/>
  <c r="P151" i="2"/>
  <c r="P145" i="2"/>
  <c r="P155" i="2"/>
  <c r="P88" i="2"/>
  <c r="P136" i="2"/>
  <c r="P135" i="2"/>
  <c r="P127" i="2"/>
  <c r="P126" i="2"/>
  <c r="P124" i="2"/>
  <c r="P123" i="2"/>
  <c r="P122" i="2"/>
  <c r="P120" i="2"/>
  <c r="P113" i="2"/>
  <c r="P105" i="2"/>
  <c r="P51" i="2"/>
  <c r="P47" i="2"/>
  <c r="P140" i="2"/>
  <c r="AA140" i="2" s="1"/>
  <c r="Y154" i="2"/>
  <c r="Y150" i="2"/>
  <c r="Y160" i="2"/>
  <c r="Y158" i="2"/>
  <c r="Y156" i="2"/>
  <c r="P156" i="2"/>
  <c r="P154" i="2"/>
  <c r="P152" i="2"/>
  <c r="Y144" i="2"/>
  <c r="Y147" i="2"/>
  <c r="Y143" i="2"/>
  <c r="P142" i="2"/>
  <c r="P138" i="2"/>
  <c r="P137" i="2"/>
  <c r="Y134" i="2"/>
  <c r="AA134" i="2" s="1"/>
  <c r="Y130" i="2"/>
  <c r="Y126" i="2"/>
  <c r="Y124" i="2"/>
  <c r="Y122" i="2"/>
  <c r="Y120" i="2"/>
  <c r="Y118" i="2"/>
  <c r="Y116" i="2"/>
  <c r="AA116" i="2" s="1"/>
  <c r="Y135" i="2"/>
  <c r="Y131" i="2"/>
  <c r="Y127" i="2"/>
  <c r="Y121" i="2"/>
  <c r="Y115" i="2"/>
  <c r="Y111" i="2"/>
  <c r="Y107" i="2"/>
  <c r="Y103" i="2"/>
  <c r="Y99" i="2"/>
  <c r="Y95" i="2"/>
  <c r="Y91" i="2"/>
  <c r="P90" i="2"/>
  <c r="P86" i="2"/>
  <c r="P82" i="2"/>
  <c r="Y119" i="2"/>
  <c r="Y112" i="2"/>
  <c r="P111" i="2"/>
  <c r="Y108" i="2"/>
  <c r="Y104" i="2"/>
  <c r="P103" i="2"/>
  <c r="Y100" i="2"/>
  <c r="AA100" i="2" s="1"/>
  <c r="Y96" i="2"/>
  <c r="Y92" i="2"/>
  <c r="AA92" i="2" s="1"/>
  <c r="P78" i="2"/>
  <c r="P74" i="2"/>
  <c r="P68" i="2"/>
  <c r="P66" i="2"/>
  <c r="Y89" i="2"/>
  <c r="Y85" i="2"/>
  <c r="Y79" i="2"/>
  <c r="Y75" i="2"/>
  <c r="Y71" i="2"/>
  <c r="Y67" i="2"/>
  <c r="Y63" i="2"/>
  <c r="Y87" i="2"/>
  <c r="Y83" i="2"/>
  <c r="P77" i="2"/>
  <c r="P75" i="2"/>
  <c r="P73" i="2"/>
  <c r="P71" i="2"/>
  <c r="P69" i="2"/>
  <c r="P61" i="2"/>
  <c r="Y58" i="2"/>
  <c r="Y56" i="2"/>
  <c r="Y54" i="2"/>
  <c r="Y52" i="2"/>
  <c r="Y50" i="2"/>
  <c r="Y48" i="2"/>
  <c r="Y46" i="2"/>
  <c r="Y44" i="2"/>
  <c r="Y42" i="2"/>
  <c r="Y40" i="2"/>
  <c r="P38" i="2"/>
  <c r="P28" i="2"/>
  <c r="P20" i="2"/>
  <c r="P16" i="2"/>
  <c r="P12" i="2"/>
  <c r="Y57" i="2"/>
  <c r="Y49" i="2"/>
  <c r="Y41" i="2"/>
  <c r="Y39" i="2"/>
  <c r="Y35" i="2"/>
  <c r="Y31" i="2"/>
  <c r="Y27" i="2"/>
  <c r="Y23" i="2"/>
  <c r="Y19" i="2"/>
  <c r="Y15" i="2"/>
  <c r="Y59" i="2"/>
  <c r="Y51" i="2"/>
  <c r="Y43" i="2"/>
  <c r="Y8" i="2"/>
  <c r="Y6" i="2"/>
  <c r="Y13" i="2"/>
  <c r="Y5" i="2"/>
  <c r="Y3" i="2"/>
  <c r="AA86" i="2" l="1"/>
  <c r="AA144" i="2"/>
  <c r="AA90" i="2"/>
  <c r="P119" i="2"/>
  <c r="AA119" i="2" s="1"/>
  <c r="AA159" i="2"/>
  <c r="AA72" i="2"/>
  <c r="AA4" i="2"/>
  <c r="AA18" i="2"/>
  <c r="AA113" i="2"/>
  <c r="AA81" i="2"/>
  <c r="AA95" i="2"/>
  <c r="P41" i="2"/>
  <c r="AA41" i="2" s="1"/>
  <c r="AA17" i="2"/>
  <c r="AA60" i="2"/>
  <c r="P139" i="2"/>
  <c r="AA139" i="2" s="1"/>
  <c r="AA93" i="2"/>
  <c r="AA104" i="2"/>
  <c r="AA84" i="2"/>
  <c r="AA129" i="2"/>
  <c r="AA63" i="2"/>
  <c r="AA70" i="2"/>
  <c r="AA79" i="2"/>
  <c r="AA3" i="2"/>
  <c r="AA108" i="2"/>
  <c r="AA111" i="2"/>
  <c r="AA97" i="2"/>
  <c r="AA96" i="2"/>
  <c r="P150" i="2"/>
  <c r="AA150" i="2" s="1"/>
  <c r="AA109" i="2"/>
  <c r="AA68" i="2"/>
  <c r="AA47" i="2"/>
  <c r="AA29" i="2"/>
  <c r="AA55" i="2"/>
  <c r="AA10" i="2"/>
  <c r="AA14" i="2"/>
  <c r="AA37" i="2"/>
  <c r="AA138" i="2"/>
  <c r="AA152" i="2"/>
  <c r="AA145" i="2"/>
  <c r="P87" i="2"/>
  <c r="AA87" i="2" s="1"/>
  <c r="AA76" i="2"/>
  <c r="AA128" i="2"/>
  <c r="AA146" i="2"/>
  <c r="AA53" i="2"/>
  <c r="AA110" i="2"/>
  <c r="AA125" i="2"/>
  <c r="AA132" i="2"/>
  <c r="AA74" i="2"/>
  <c r="AA123" i="2"/>
  <c r="AA117" i="2"/>
  <c r="P83" i="2"/>
  <c r="AA83" i="2" s="1"/>
  <c r="AA21" i="2"/>
  <c r="AA98" i="2"/>
  <c r="AA112" i="2"/>
  <c r="AA148" i="2"/>
  <c r="AA31" i="2"/>
  <c r="AA51" i="2"/>
  <c r="AA130" i="2"/>
  <c r="AA28" i="2"/>
  <c r="AA36" i="2"/>
  <c r="AA61" i="2"/>
  <c r="AA69" i="2"/>
  <c r="AA62" i="2"/>
  <c r="AA78" i="2"/>
  <c r="AA133" i="2"/>
  <c r="AA88" i="2"/>
  <c r="AA157" i="2"/>
  <c r="AA77" i="2"/>
  <c r="AA82" i="2"/>
  <c r="AA64" i="2"/>
  <c r="AA80" i="2"/>
  <c r="AA101" i="2"/>
  <c r="AA155" i="2"/>
  <c r="AA141" i="2"/>
  <c r="AA33" i="2"/>
  <c r="AA94" i="2"/>
  <c r="AA73" i="2"/>
  <c r="AA66" i="2"/>
  <c r="AA105" i="2"/>
  <c r="AA136" i="2"/>
  <c r="AA142" i="2"/>
  <c r="AA45" i="2"/>
  <c r="AA151" i="2"/>
  <c r="AA153" i="2"/>
  <c r="AA65" i="2"/>
  <c r="AA137" i="2"/>
  <c r="AA7" i="2"/>
  <c r="AA11" i="2"/>
  <c r="AA15" i="2"/>
  <c r="AA25" i="2"/>
  <c r="AA23" i="2"/>
  <c r="AA12" i="2"/>
  <c r="AA20" i="2"/>
  <c r="AA103" i="2"/>
  <c r="AA131" i="2"/>
  <c r="AA124" i="2"/>
  <c r="AA39" i="2"/>
  <c r="AA49" i="2"/>
  <c r="AA71" i="2"/>
  <c r="AA57" i="2"/>
  <c r="AA16" i="2"/>
  <c r="AA24" i="2"/>
  <c r="AA32" i="2"/>
  <c r="AA120" i="2"/>
  <c r="AA102" i="2"/>
  <c r="AA19" i="2"/>
  <c r="AA9" i="2"/>
  <c r="AA27" i="2"/>
  <c r="AA35" i="2"/>
  <c r="AA22" i="2"/>
  <c r="AA26" i="2"/>
  <c r="AA30" i="2"/>
  <c r="AA34" i="2"/>
  <c r="AA38" i="2"/>
  <c r="AA42" i="2"/>
  <c r="AA46" i="2"/>
  <c r="AA50" i="2"/>
  <c r="AA54" i="2"/>
  <c r="AA58" i="2"/>
  <c r="AA67" i="2"/>
  <c r="AA75" i="2"/>
  <c r="AA127" i="2"/>
  <c r="AA135" i="2"/>
  <c r="AA118" i="2"/>
  <c r="AA8" i="2"/>
  <c r="AA40" i="2"/>
  <c r="AA44" i="2"/>
  <c r="AA48" i="2"/>
  <c r="AA52" i="2"/>
  <c r="AA56" i="2"/>
  <c r="AA121" i="2"/>
  <c r="AA89" i="2"/>
  <c r="AA156" i="2"/>
  <c r="AA158" i="2"/>
  <c r="AA160" i="2"/>
  <c r="AA85" i="2"/>
  <c r="AA6" i="2"/>
  <c r="AA43" i="2"/>
  <c r="AA59" i="2"/>
  <c r="AA5" i="2"/>
  <c r="AA122" i="2"/>
  <c r="AA126" i="2"/>
  <c r="AA13" i="2"/>
  <c r="AA91" i="2"/>
  <c r="AA99" i="2"/>
  <c r="AA107" i="2"/>
  <c r="AA115" i="2"/>
  <c r="AA143" i="2"/>
  <c r="AA147" i="2"/>
  <c r="AA154" i="2"/>
  <c r="AU2" i="2" l="1"/>
  <c r="AY2" i="2" s="1"/>
  <c r="AT2" i="2"/>
  <c r="AX2" i="2" l="1"/>
  <c r="BC2" i="2"/>
  <c r="BD2" i="2" s="1"/>
</calcChain>
</file>

<file path=xl/sharedStrings.xml><?xml version="1.0" encoding="utf-8"?>
<sst xmlns="http://schemas.openxmlformats.org/spreadsheetml/2006/main" count="2934" uniqueCount="868">
  <si>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រោងចក្រកាត់ដេរសម្លៀកបំពាក់ ធានយ៉ាន (រោងចក្រកាត់ដេរសម្លៀកបំពាក់ ធានយ៉ាន)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217 ភូមិ បាគូ
 ឃុំ/សង្កាត់ ដង្កោ ក្រុង/ស្រុក/ខណ្ឌ ដង្កោ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២១ថ្ងៃ ចាប់ពីថ្ងៃទី២១ ខែ០៤ ឆ្នាំ២០២០ ដល់ថ្ងៃទី១២ ខែ០៥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</si>
  <si>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</si>
  <si>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</si>
  <si>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</si>
  <si>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</si>
  <si>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</si>
  <si>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</si>
  <si>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</si>
  <si>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</si>
  <si>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</si>
  <si>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កី សល់</t>
  </si>
  <si>
    <t>ស</t>
  </si>
  <si>
    <t>1999-02-27</t>
  </si>
  <si>
    <t>29905181407613ភ</t>
  </si>
  <si>
    <t>កែម ស្រីតូច</t>
  </si>
  <si>
    <t>1995-10-12</t>
  </si>
  <si>
    <t>29508160218967ឡ</t>
  </si>
  <si>
    <t>កែវ ស្រីម៉ុច</t>
  </si>
  <si>
    <t>1998-08-06</t>
  </si>
  <si>
    <t>29801191958813អ</t>
  </si>
  <si>
    <t>ខន នៅ</t>
  </si>
  <si>
    <t>1987-11-15</t>
  </si>
  <si>
    <t>28708181601307ន</t>
  </si>
  <si>
    <t>ខាន់ ធូ</t>
  </si>
  <si>
    <t>1980-09-03</t>
  </si>
  <si>
    <t>28009160240562ឌ</t>
  </si>
  <si>
    <t>ខាន់ ស៊ីថា</t>
  </si>
  <si>
    <t>1983-11-20</t>
  </si>
  <si>
    <t>28302181231448ណ</t>
  </si>
  <si>
    <t>ខេន បូណា</t>
  </si>
  <si>
    <t>ប</t>
  </si>
  <si>
    <t>1989-04-27</t>
  </si>
  <si>
    <t>18906170787158គ</t>
  </si>
  <si>
    <t>គក វ៉ាន់ណេត</t>
  </si>
  <si>
    <t>1998-08-20</t>
  </si>
  <si>
    <t>19808160215080ថ</t>
  </si>
  <si>
    <t>គង់ ភារៈ</t>
  </si>
  <si>
    <t>1987-05-04</t>
  </si>
  <si>
    <t>28708160215148ប</t>
  </si>
  <si>
    <t>គង់ សំណាង</t>
  </si>
  <si>
    <t>1981-10-12</t>
  </si>
  <si>
    <t>28105170737136ធ</t>
  </si>
  <si>
    <t>គា ថារី</t>
  </si>
  <si>
    <t>1989-03-02</t>
  </si>
  <si>
    <t>28902160074779ស</t>
  </si>
  <si>
    <t>គី ពេជ្រសុខណារ័ត្ន</t>
  </si>
  <si>
    <t>1998-08-28</t>
  </si>
  <si>
    <t>29805192075437ស</t>
  </si>
  <si>
    <t>ង៉ាក់ សុខលី</t>
  </si>
  <si>
    <t>1996-06-14</t>
  </si>
  <si>
    <t>29608160214476ភ</t>
  </si>
  <si>
    <t>ង៉ែត សារ៉ែម</t>
  </si>
  <si>
    <t>1982-07-01</t>
  </si>
  <si>
    <t>28208160214959ម</t>
  </si>
  <si>
    <t>ង៉ែត សុខគីម</t>
  </si>
  <si>
    <t>1993-05-28</t>
  </si>
  <si>
    <t>19302160065843គ</t>
  </si>
  <si>
    <t>ង៉ែត សុភ័ណ</t>
  </si>
  <si>
    <t>1985-04-02</t>
  </si>
  <si>
    <t>28508160214551ត</t>
  </si>
  <si>
    <t>ចាន់ បូផា</t>
  </si>
  <si>
    <t>1999-04-13</t>
  </si>
  <si>
    <t>29910192210647ប</t>
  </si>
  <si>
    <t>ចាន់ វណ្ណដា</t>
  </si>
  <si>
    <t>1997-11-01</t>
  </si>
  <si>
    <t>19701191976828ឃ</t>
  </si>
  <si>
    <t>ចាន់ សុភាព</t>
  </si>
  <si>
    <t>1971-03-01</t>
  </si>
  <si>
    <t>27108160214788ព</t>
  </si>
  <si>
    <t>ចាន់ ស្រីណែត</t>
  </si>
  <si>
    <t>1998-04-24</t>
  </si>
  <si>
    <t>29807192144005ន</t>
  </si>
  <si>
    <t>ចាប ទី</t>
  </si>
  <si>
    <t>1992-01-06</t>
  </si>
  <si>
    <t>19211181916627ព</t>
  </si>
  <si>
    <t>ជា ចាន់រ៉ា</t>
  </si>
  <si>
    <t>1989-07-20</t>
  </si>
  <si>
    <t>18909160256667ក</t>
  </si>
  <si>
    <t>ជា ចាន់រី</t>
  </si>
  <si>
    <t>1994-10-20</t>
  </si>
  <si>
    <t>29408160214860ធ</t>
  </si>
  <si>
    <t>ជា ស្រីអូន</t>
  </si>
  <si>
    <t>1990-06-25</t>
  </si>
  <si>
    <t>29008160215025ឈ</t>
  </si>
  <si>
    <t>ជាន ស្រីដែន</t>
  </si>
  <si>
    <t>1999-01-09</t>
  </si>
  <si>
    <t>29901181188278អ</t>
  </si>
  <si>
    <t>ជុន ទូច</t>
  </si>
  <si>
    <t>1990-12-07</t>
  </si>
  <si>
    <t>29008160214867ផ</t>
  </si>
  <si>
    <t>ជុន ស្រីរ៉ាន់</t>
  </si>
  <si>
    <t>1993-11-05</t>
  </si>
  <si>
    <t>29308160221304ឈ</t>
  </si>
  <si>
    <t>ជុំ សុខា</t>
  </si>
  <si>
    <t>1994-04-08</t>
  </si>
  <si>
    <t>29408192180806យ</t>
  </si>
  <si>
    <t>ជួន ម៉ីម៉ី</t>
  </si>
  <si>
    <t>1995-04-23</t>
  </si>
  <si>
    <t>29508160214874ម</t>
  </si>
  <si>
    <t>ជឿន ម៉ារី</t>
  </si>
  <si>
    <t>1998-09-25</t>
  </si>
  <si>
    <t>29801170603696យ</t>
  </si>
  <si>
    <t>ជ័យ សាវី</t>
  </si>
  <si>
    <t>1981-08-08</t>
  </si>
  <si>
    <t>28109160257638យ</t>
  </si>
  <si>
    <t>ឈុន វីតា</t>
  </si>
  <si>
    <t>1992-04-08</t>
  </si>
  <si>
    <t>29208160212060ឆ</t>
  </si>
  <si>
    <t>ញ៉ឹក ស្រីម៉ិច</t>
  </si>
  <si>
    <t>1982-07-20</t>
  </si>
  <si>
    <t>28208160212013ឃ</t>
  </si>
  <si>
    <t>ញ៉េន ពុតលី</t>
  </si>
  <si>
    <t>1997-03-20</t>
  </si>
  <si>
    <t>29705160095073ផ</t>
  </si>
  <si>
    <t>ដន សុគន្ធា</t>
  </si>
  <si>
    <t>1993-03-08</t>
  </si>
  <si>
    <t>29309160295495ឡ</t>
  </si>
  <si>
    <t>ដុស ធីតា</t>
  </si>
  <si>
    <t>1983-06-05</t>
  </si>
  <si>
    <t>28308160214458ន</t>
  </si>
  <si>
    <t>ឌូ យោទ</t>
  </si>
  <si>
    <t>1980-02-16</t>
  </si>
  <si>
    <t>28008160215048ឌ</t>
  </si>
  <si>
    <t>ណៃ រី</t>
  </si>
  <si>
    <t>1981-12-03</t>
  </si>
  <si>
    <t>28108160215110ឃ</t>
  </si>
  <si>
    <t>តង ឡាយ</t>
  </si>
  <si>
    <t>1990-01-01</t>
  </si>
  <si>
    <t>19007170828792វ</t>
  </si>
  <si>
    <t>ត្រឹក វណ្ណេត</t>
  </si>
  <si>
    <t>1988-11-10</t>
  </si>
  <si>
    <t>28808160214741ន</t>
  </si>
  <si>
    <t>ទិញ សុខទួន</t>
  </si>
  <si>
    <t>1995-08-03</t>
  </si>
  <si>
    <t>29508160214807ប</t>
  </si>
  <si>
    <t>ទីញ ទូច</t>
  </si>
  <si>
    <t>1998-01-12</t>
  </si>
  <si>
    <t>29805192052155ផ</t>
  </si>
  <si>
    <t>ទុំ កក្កដា</t>
  </si>
  <si>
    <t>1999-07-10</t>
  </si>
  <si>
    <t>19908160215192ប</t>
  </si>
  <si>
    <t>ទុំ សីហា</t>
  </si>
  <si>
    <t>2001-12-07</t>
  </si>
  <si>
    <t>10112192268478ន</t>
  </si>
  <si>
    <t>ទុំ សំអឿន</t>
  </si>
  <si>
    <t>1993-10-03</t>
  </si>
  <si>
    <t>29308160215128ត</t>
  </si>
  <si>
    <t>ទូច ចន្នី</t>
  </si>
  <si>
    <t>1983-10-29</t>
  </si>
  <si>
    <t>28312171084754ប</t>
  </si>
  <si>
    <t>ទៀង វ៉េ</t>
  </si>
  <si>
    <t>1995-02-22</t>
  </si>
  <si>
    <t>29510160348107ណ</t>
  </si>
  <si>
    <t>ធឿន លក្ខិណា</t>
  </si>
  <si>
    <t>1990-01-17</t>
  </si>
  <si>
    <t>29008160221962ត</t>
  </si>
  <si>
    <t>នុត ទេវី</t>
  </si>
  <si>
    <t>1992-10-02</t>
  </si>
  <si>
    <t>29208160214800ដ</t>
  </si>
  <si>
    <t>នួន សុផាក់</t>
  </si>
  <si>
    <t>2000-11-28</t>
  </si>
  <si>
    <t>10001191951994ទ</t>
  </si>
  <si>
    <t>នៅ សុខឡា</t>
  </si>
  <si>
    <t>1988-02-20</t>
  </si>
  <si>
    <t>28808160215043ត</t>
  </si>
  <si>
    <t>ប៉ក់ ហ៊ុយ</t>
  </si>
  <si>
    <t>1978-01-10</t>
  </si>
  <si>
    <t>27808160215111ដ</t>
  </si>
  <si>
    <t>ប៉ុម ចាន់រី</t>
  </si>
  <si>
    <t>1984-11-12</t>
  </si>
  <si>
    <t>28408160215338ធ</t>
  </si>
  <si>
    <t>បឿន ផាន់ណា</t>
  </si>
  <si>
    <t>1995-04-09</t>
  </si>
  <si>
    <t>19506192082927វ</t>
  </si>
  <si>
    <t>ប្រុក លក្ខិណា</t>
  </si>
  <si>
    <t>1991-03-16</t>
  </si>
  <si>
    <t>29108160214852ថ</t>
  </si>
  <si>
    <t>ផាត សុភ័ក្ត</t>
  </si>
  <si>
    <t>2000-01-01</t>
  </si>
  <si>
    <t>20011181916636ឌ</t>
  </si>
  <si>
    <t>ពឿន ឆវិន</t>
  </si>
  <si>
    <t>2001-06-06</t>
  </si>
  <si>
    <t>20106192096767ភ</t>
  </si>
  <si>
    <t>ពេជ្រ សារុំ</t>
  </si>
  <si>
    <t>1992-05-03</t>
  </si>
  <si>
    <t>19209160253603ណ</t>
  </si>
  <si>
    <t>ពេញ ធឿន</t>
  </si>
  <si>
    <t>1994-04-03</t>
  </si>
  <si>
    <t>19401170567272ន</t>
  </si>
  <si>
    <t>ភន សៀវលាន</t>
  </si>
  <si>
    <t>1998-04-12</t>
  </si>
  <si>
    <t>29803170637632ម</t>
  </si>
  <si>
    <t>ភាព សុខថាន</t>
  </si>
  <si>
    <t>1995-09-09</t>
  </si>
  <si>
    <t>29508192176382ហ</t>
  </si>
  <si>
    <t>ភួង ផាន់ណេត</t>
  </si>
  <si>
    <t>1990-11-28</t>
  </si>
  <si>
    <t>29008160215156ឍ</t>
  </si>
  <si>
    <t>ភួង ផាន់នីន</t>
  </si>
  <si>
    <t>1993-04-25</t>
  </si>
  <si>
    <t>19308160215040ឈ</t>
  </si>
  <si>
    <t>ម៉ក់ វិបុល</t>
  </si>
  <si>
    <t>1986-05-03</t>
  </si>
  <si>
    <t>18601170600770ឋ</t>
  </si>
  <si>
    <t>ម៉ម ស្រីលៀម</t>
  </si>
  <si>
    <t>1988-05-10</t>
  </si>
  <si>
    <t>28802160053219ណ</t>
  </si>
  <si>
    <t>ម៉ុត ស្រីលីន</t>
  </si>
  <si>
    <t>2000-03-05</t>
  </si>
  <si>
    <t>20012181937558ន</t>
  </si>
  <si>
    <t>ម៉ុម មិនា</t>
  </si>
  <si>
    <t>2000-11-21</t>
  </si>
  <si>
    <t>20007192130729ដ</t>
  </si>
  <si>
    <t>ម៉ុម លីណា</t>
  </si>
  <si>
    <t>1999-05-06</t>
  </si>
  <si>
    <t>29912171070396ម</t>
  </si>
  <si>
    <t>ម៉េង ផល្លី</t>
  </si>
  <si>
    <t>1997-08-06</t>
  </si>
  <si>
    <t>19708160214446ប</t>
  </si>
  <si>
    <t>ម៉េង ឡៃហ៊ាង</t>
  </si>
  <si>
    <t>1991-07-12</t>
  </si>
  <si>
    <t>29108160214963ន</t>
  </si>
  <si>
    <t>ម៉ែន សុភ័ណ្ឌ</t>
  </si>
  <si>
    <t>1994-04-04</t>
  </si>
  <si>
    <t>29408160217146ធ</t>
  </si>
  <si>
    <t>ម៉ៅ ណារ៉េត</t>
  </si>
  <si>
    <t>1991-07-04</t>
  </si>
  <si>
    <t>29104192043824ថ</t>
  </si>
  <si>
    <t>មាស សុផេន</t>
  </si>
  <si>
    <t>1980-02-04</t>
  </si>
  <si>
    <t>28002160066399ន</t>
  </si>
  <si>
    <t>មួង រដ្ឋា</t>
  </si>
  <si>
    <t>1997-08-01</t>
  </si>
  <si>
    <t>29706192088382អ</t>
  </si>
  <si>
    <t>មឿន ធីយ៉ា</t>
  </si>
  <si>
    <t>1995-03-01</t>
  </si>
  <si>
    <t>29508160215226ថ</t>
  </si>
  <si>
    <t>មឿន ស្រីមុំ</t>
  </si>
  <si>
    <t>1990-02-01</t>
  </si>
  <si>
    <t>29008160214414ញ</t>
  </si>
  <si>
    <t>មោគ គឹមស៊ន</t>
  </si>
  <si>
    <t>1995-03-06</t>
  </si>
  <si>
    <t>19501191952646រ</t>
  </si>
  <si>
    <t>យ៉ត ឈុនណា</t>
  </si>
  <si>
    <t>1993-05-05</t>
  </si>
  <si>
    <t>19310192220574ឍ</t>
  </si>
  <si>
    <t>យ៉ាន់ សារុន</t>
  </si>
  <si>
    <t>1994-07-07</t>
  </si>
  <si>
    <t>19401181213271ឈ</t>
  </si>
  <si>
    <t>យ៉េន សុខា</t>
  </si>
  <si>
    <t>1980-06-05</t>
  </si>
  <si>
    <t>28008160218956ភ</t>
  </si>
  <si>
    <t>យី សុខៃ</t>
  </si>
  <si>
    <t>1987-12-07</t>
  </si>
  <si>
    <t>28706192080786ឡ</t>
  </si>
  <si>
    <t>យី ស្រីពេជ្រ</t>
  </si>
  <si>
    <t>1997-08-16</t>
  </si>
  <si>
    <t>29711160440022ច</t>
  </si>
  <si>
    <t>រ៉ុម សម្បត្តិ</t>
  </si>
  <si>
    <t>1991-05-18</t>
  </si>
  <si>
    <t>19106170787118ម</t>
  </si>
  <si>
    <t>រី ចាន់ធឿន</t>
  </si>
  <si>
    <t>1985-04-30</t>
  </si>
  <si>
    <t>28508160215090ណ</t>
  </si>
  <si>
    <t>រុន ស្រីមុំ</t>
  </si>
  <si>
    <t>1996-04-12</t>
  </si>
  <si>
    <t>29609160237322ន</t>
  </si>
  <si>
    <t>រឿន ចាន់ណាក់</t>
  </si>
  <si>
    <t>2001-01-08</t>
  </si>
  <si>
    <t>20104192028493ឌ</t>
  </si>
  <si>
    <t>លួត សារ៉ាន</t>
  </si>
  <si>
    <t>1996-03-03</t>
  </si>
  <si>
    <t>29608160199749ច</t>
  </si>
  <si>
    <t>លឿង អូន</t>
  </si>
  <si>
    <t>1985-05-01</t>
  </si>
  <si>
    <t>28512171103982ទ</t>
  </si>
  <si>
    <t>វង្ស ស្រីណុច</t>
  </si>
  <si>
    <t>1988-08-01</t>
  </si>
  <si>
    <t>28808160215097ម</t>
  </si>
  <si>
    <t>វង់ សោភា</t>
  </si>
  <si>
    <t>1983-01-15</t>
  </si>
  <si>
    <t>28309160262305ណ</t>
  </si>
  <si>
    <t>វណ្ណ គន្ធា</t>
  </si>
  <si>
    <t>1987-07-17</t>
  </si>
  <si>
    <t>28708160215196ភ</t>
  </si>
  <si>
    <t>1993-01-07</t>
  </si>
  <si>
    <t>29304192035375ប</t>
  </si>
  <si>
    <t>វណ្ណ ឈឹនឡុង</t>
  </si>
  <si>
    <t>1996-02-07</t>
  </si>
  <si>
    <t>19601170603750ឍ</t>
  </si>
  <si>
    <t>វណ្ណ សុកណា</t>
  </si>
  <si>
    <t>1998-01-01</t>
  </si>
  <si>
    <t>29801191958815ខ</t>
  </si>
  <si>
    <t>វណ្ណ សុធា</t>
  </si>
  <si>
    <t>1999-12-03</t>
  </si>
  <si>
    <t>19909181644422ល</t>
  </si>
  <si>
    <t>វណ្ណៈ ស្រីណេត</t>
  </si>
  <si>
    <t>1998-03-11</t>
  </si>
  <si>
    <t>29812160486868ឃ</t>
  </si>
  <si>
    <t>វ៉ង់ ស្រីរ៉ា</t>
  </si>
  <si>
    <t>1993-09-08</t>
  </si>
  <si>
    <t>29301181182783ផ</t>
  </si>
  <si>
    <t>វ៉ិត សុខា</t>
  </si>
  <si>
    <t>1998-12-04</t>
  </si>
  <si>
    <t>29810170933077ម</t>
  </si>
  <si>
    <t>វ៉េង ស្រីនាង</t>
  </si>
  <si>
    <t>2001-10-05</t>
  </si>
  <si>
    <t>20102202310074ម</t>
  </si>
  <si>
    <t>វាំង ចន្តា</t>
  </si>
  <si>
    <t>1993-04-07</t>
  </si>
  <si>
    <t>29308160215014ញ</t>
  </si>
  <si>
    <t>វី ស្រីណាង</t>
  </si>
  <si>
    <t>1973-02-20</t>
  </si>
  <si>
    <t>27308160215082ឌ</t>
  </si>
  <si>
    <t>វុធ ស្រីវីន</t>
  </si>
  <si>
    <t>2001-03-10</t>
  </si>
  <si>
    <t>20101181163822ឃ</t>
  </si>
  <si>
    <t>វេង ទេវិន្ទ</t>
  </si>
  <si>
    <t>1998-08-23</t>
  </si>
  <si>
    <t>19812181925300ទ</t>
  </si>
  <si>
    <t>សម្បត្តិ ថងខ្វាវ</t>
  </si>
  <si>
    <t>1998-05-21</t>
  </si>
  <si>
    <t>29806170793949ឈ</t>
  </si>
  <si>
    <t>សយ ចាន់ធី</t>
  </si>
  <si>
    <t>1988-04-22</t>
  </si>
  <si>
    <t>28812171082045ថ</t>
  </si>
  <si>
    <t>ស៊ាម ពៅ</t>
  </si>
  <si>
    <t>2000-09-29</t>
  </si>
  <si>
    <t>20004192037154ច</t>
  </si>
  <si>
    <t>ស៊ីម សុខបូ</t>
  </si>
  <si>
    <t>1984-03-07</t>
  </si>
  <si>
    <t>28408160215098ផ</t>
  </si>
  <si>
    <t>ស៊ឹម នាត</t>
  </si>
  <si>
    <t>1994-09-04</t>
  </si>
  <si>
    <t>29408160214410ញ</t>
  </si>
  <si>
    <t>ស៊ុយ ណារ៉ែន</t>
  </si>
  <si>
    <t>1996-01-29</t>
  </si>
  <si>
    <t>29603170648599ឃ</t>
  </si>
  <si>
    <t>ស៊ូ ស្រីទី</t>
  </si>
  <si>
    <t>1990-08-07</t>
  </si>
  <si>
    <t>29002170624080ឈ</t>
  </si>
  <si>
    <t>សាត ភារៈ</t>
  </si>
  <si>
    <t>1995-04-10</t>
  </si>
  <si>
    <t>19501170606329ទ</t>
  </si>
  <si>
    <t>សាន ចំរើន</t>
  </si>
  <si>
    <t>1998-11-07</t>
  </si>
  <si>
    <t>19801160028625ត</t>
  </si>
  <si>
    <t>សាន សំណាង</t>
  </si>
  <si>
    <t>1992-03-12</t>
  </si>
  <si>
    <t>19202150017263ឌ</t>
  </si>
  <si>
    <t>សាន់ រស្មី</t>
  </si>
  <si>
    <t>1991-03-05</t>
  </si>
  <si>
    <t>29108160214989ល</t>
  </si>
  <si>
    <t>សាន់ លីដា</t>
  </si>
  <si>
    <t>1996-01-03</t>
  </si>
  <si>
    <t>29612181943800ផ</t>
  </si>
  <si>
    <t>សាន់ សុភា</t>
  </si>
  <si>
    <t>1988-02-01</t>
  </si>
  <si>
    <t>28808160214977ហ</t>
  </si>
  <si>
    <t>សារិន រត្តនា</t>
  </si>
  <si>
    <t>1982-05-10</t>
  </si>
  <si>
    <t>28208160215237ណ</t>
  </si>
  <si>
    <t>សាំង ប៊ុន</t>
  </si>
  <si>
    <t>1993-03-15</t>
  </si>
  <si>
    <t>19301170603762ឍ</t>
  </si>
  <si>
    <t>សាំង សុផា</t>
  </si>
  <si>
    <t>1985-06-05</t>
  </si>
  <si>
    <t>28501170603558ធ</t>
  </si>
  <si>
    <t>សុខ គឹមសៀន</t>
  </si>
  <si>
    <t>1986-06-21</t>
  </si>
  <si>
    <t>18606170787140ភ</t>
  </si>
  <si>
    <t>សុខ ភ័ស</t>
  </si>
  <si>
    <t>1983-02-02</t>
  </si>
  <si>
    <t>28312160474526ធ</t>
  </si>
  <si>
    <t>សុខ ស្រីពៅ</t>
  </si>
  <si>
    <t>1996-06-05</t>
  </si>
  <si>
    <t>29603160086169ម</t>
  </si>
  <si>
    <t>សុង រ៉ានី</t>
  </si>
  <si>
    <t>1985-01-05</t>
  </si>
  <si>
    <t>18508160215066ថ</t>
  </si>
  <si>
    <t>សុទ្ធ ចន្ថា</t>
  </si>
  <si>
    <t>1979-07-08</t>
  </si>
  <si>
    <t>27908160215078ភ</t>
  </si>
  <si>
    <t>សុផាត វិជ្ជនី</t>
  </si>
  <si>
    <t>1999-04-07</t>
  </si>
  <si>
    <t>19905170759546គ</t>
  </si>
  <si>
    <t>សូ វឿន</t>
  </si>
  <si>
    <t>1985-02-15</t>
  </si>
  <si>
    <t>18511160425138ឍ</t>
  </si>
  <si>
    <t>សួស ញឹល</t>
  </si>
  <si>
    <t>1984-09-02</t>
  </si>
  <si>
    <t>18403181296403ទ</t>
  </si>
  <si>
    <t>សេក សារ៉ុន</t>
  </si>
  <si>
    <t>2000-03-24</t>
  </si>
  <si>
    <t>20005192056502ង</t>
  </si>
  <si>
    <t>សេង ភន</t>
  </si>
  <si>
    <t>1978-06-06</t>
  </si>
  <si>
    <t>17801181180312ញ</t>
  </si>
  <si>
    <t>សែត ភារុន</t>
  </si>
  <si>
    <t>18409160251228ថ</t>
  </si>
  <si>
    <t>សែម សំណាង</t>
  </si>
  <si>
    <t>1992-06-10</t>
  </si>
  <si>
    <t>29208160214933ទ</t>
  </si>
  <si>
    <t>សៅ ស្រីមាន</t>
  </si>
  <si>
    <t>1992-09-25</t>
  </si>
  <si>
    <t>29202150011422ឡ</t>
  </si>
  <si>
    <t>ស្រី ណុន</t>
  </si>
  <si>
    <t>1975-02-09</t>
  </si>
  <si>
    <t>27502191985735ឡ</t>
  </si>
  <si>
    <t>ស្រី សិទ្ធ</t>
  </si>
  <si>
    <t>1984-10-05</t>
  </si>
  <si>
    <t>28406192085446រ</t>
  </si>
  <si>
    <t>ស្រួច ស្រីតូច</t>
  </si>
  <si>
    <t>1995-10-20</t>
  </si>
  <si>
    <t>29508160222445ទ</t>
  </si>
  <si>
    <t>សំ វុទ្ធី</t>
  </si>
  <si>
    <t>1984-01-02</t>
  </si>
  <si>
    <t>18406160119723ប</t>
  </si>
  <si>
    <t>ហង្ស ចាន់ថា</t>
  </si>
  <si>
    <t>1993-11-12</t>
  </si>
  <si>
    <t>29308160214822ត</t>
  </si>
  <si>
    <t>ហង្ស ផាន់ណា</t>
  </si>
  <si>
    <t>1985-06-10</t>
  </si>
  <si>
    <t>18508160215022ឈ</t>
  </si>
  <si>
    <t>ហ៊ី ភឺន</t>
  </si>
  <si>
    <t>1996-10-11</t>
  </si>
  <si>
    <t>29610160335455ទ</t>
  </si>
  <si>
    <t>ហាក់ ស្រីម៉ៅ</t>
  </si>
  <si>
    <t>1990-05-27</t>
  </si>
  <si>
    <t>29001181158076ថ</t>
  </si>
  <si>
    <t>ហុង នី</t>
  </si>
  <si>
    <t>1988-01-02</t>
  </si>
  <si>
    <t>18808160214405ត</t>
  </si>
  <si>
    <t>ហុង ម៉ៅ</t>
  </si>
  <si>
    <t>1989-03-14</t>
  </si>
  <si>
    <t>18908160215144ទ</t>
  </si>
  <si>
    <t>ហុង លាំ</t>
  </si>
  <si>
    <t>1980-07-06</t>
  </si>
  <si>
    <t>28002191983315ន</t>
  </si>
  <si>
    <t>ហួត សុខនី</t>
  </si>
  <si>
    <t>1981-06-05</t>
  </si>
  <si>
    <t>28108160215126ដ</t>
  </si>
  <si>
    <t>ឡុង វល័ក្ខ</t>
  </si>
  <si>
    <t>1993-03-01</t>
  </si>
  <si>
    <t>29308160215073ណ</t>
  </si>
  <si>
    <t>ឡេង ភី</t>
  </si>
  <si>
    <t>2001-08-17</t>
  </si>
  <si>
    <t>10102160050042អ</t>
  </si>
  <si>
    <t>ឡេង ស្រីនាង</t>
  </si>
  <si>
    <t>1993-10-13</t>
  </si>
  <si>
    <t>29309160319465យ</t>
  </si>
  <si>
    <t>អ៊ុក សុថារី</t>
  </si>
  <si>
    <t>1996-06-27</t>
  </si>
  <si>
    <t>29608160214894ល</t>
  </si>
  <si>
    <t>អុល ស៊ីម</t>
  </si>
  <si>
    <t>1979-04-29</t>
  </si>
  <si>
    <t>27901170571809ម</t>
  </si>
  <si>
    <t>អៀន ពុធ</t>
  </si>
  <si>
    <t>1998-03-05</t>
  </si>
  <si>
    <t>29809160238960ហ</t>
  </si>
  <si>
    <t>អេង ផាន់ណា</t>
  </si>
  <si>
    <t>1978-07-18</t>
  </si>
  <si>
    <t>27807181458461ស</t>
  </si>
  <si>
    <t>អោ សោភា</t>
  </si>
  <si>
    <t>1983-05-10</t>
  </si>
  <si>
    <t>28302160067183ណ</t>
  </si>
  <si>
    <t>អ៊ុច សុខជា</t>
  </si>
  <si>
    <t>2000-07-10</t>
  </si>
  <si>
    <t>10008181541620ង</t>
  </si>
  <si>
    <t>ហុក ស្រីអូន</t>
  </si>
  <si>
    <t>1989-04-10</t>
  </si>
  <si>
    <t>28910160383903ប</t>
  </si>
  <si>
    <t>ហុន សុភាព</t>
  </si>
  <si>
    <t>1990-03-02</t>
  </si>
  <si>
    <t>29001170580898យ</t>
  </si>
  <si>
    <t>សយ ពៅស៊ិន</t>
  </si>
  <si>
    <t>2001-12-12</t>
  </si>
  <si>
    <t>10103202340135យ</t>
  </si>
  <si>
    <t>ភួង សំអាង</t>
  </si>
  <si>
    <t>1998-09-05</t>
  </si>
  <si>
    <t>19802191984063វ</t>
  </si>
  <si>
    <t>ចាត សុធារ៉ា</t>
  </si>
  <si>
    <t>1995-02-01</t>
  </si>
  <si>
    <t>19506170810066ប</t>
  </si>
  <si>
    <t>បានបញ្ចប់ត្រឹមលេខរៀងទី 158 ឈ្មោះ ចាត សុធារ៉ា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</si>
  <si>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ថ្ងៃទី២១ ខែ០៤ ឆ្នាំ២០២០
ហត្ថលេខា និងត្រា
នាយកក្រុមហ៊ុន</t>
  </si>
  <si>
    <t>វេចខ្ចប់/កែខោ</t>
  </si>
  <si>
    <t>160180297(01)</t>
    <phoneticPr fontId="3" type="noConversion"/>
  </si>
  <si>
    <t>វេចខ្ចប់/បត់</t>
  </si>
  <si>
    <t>វេចខ្ចប់/QCក្នុង</t>
  </si>
  <si>
    <t>វេចខ្ចប់/QCក្រៅ</t>
  </si>
  <si>
    <t>វេចខ្ចប់/ជំនួយការបត់</t>
  </si>
  <si>
    <t>វេចខ្ចប់/អ៊ុត</t>
  </si>
  <si>
    <t>វេចខ្ចប់/ប្រធានអ៊ុត</t>
  </si>
  <si>
    <t>វេចខ្ចប់/ជំនួយការ
កែខោ</t>
  </si>
  <si>
    <t>វេចខ្ចប់/វាយឡេវ</t>
  </si>
  <si>
    <t>វេចខ្ចប់/ប្រធានកាតុង</t>
  </si>
  <si>
    <t>វេចខ្ចប់/វាស់ខ្នាត</t>
  </si>
  <si>
    <t>វេចខ្ចប់/ជំនួយការ
QCក្រៅ</t>
  </si>
  <si>
    <t>110163086(01)</t>
    <phoneticPr fontId="3" type="noConversion"/>
  </si>
  <si>
    <t>វេចខ្ចប់/ជំនួយការ
វាយឡេវ</t>
  </si>
  <si>
    <t>វេចខ្ចប់/ប្រធាន
វាយឡេវ</t>
  </si>
  <si>
    <t>វេចខ្ចប់/កាតុង</t>
  </si>
  <si>
    <t>វេចខ្ចប់/ប្រធានបត់</t>
  </si>
  <si>
    <t>020796222(01)</t>
    <phoneticPr fontId="3" type="noConversion"/>
  </si>
  <si>
    <t>វេចខ្ចប់/ជំនួយការអ៊ុត</t>
  </si>
  <si>
    <t>វេចខ្ចប់/ប្រធានកែខោ</t>
  </si>
  <si>
    <t>030348915(01)</t>
    <phoneticPr fontId="0" type="noConversion"/>
  </si>
  <si>
    <t>វេចខ្ចប់/ប្រធានQCក្នុង</t>
  </si>
  <si>
    <t>110315960(01)</t>
    <phoneticPr fontId="3" type="noConversion"/>
  </si>
  <si>
    <t>020684924(01)</t>
  </si>
  <si>
    <t>វេចខ្ចប់/ជំនួយការ
QCក្នុង</t>
  </si>
  <si>
    <t>040310275(01)</t>
  </si>
  <si>
    <t>160201081(01)</t>
    <phoneticPr fontId="3" type="noConversion"/>
  </si>
  <si>
    <t>វេចខ្ចប់/ប្រធានផ្នែក</t>
  </si>
  <si>
    <t>020757291(01)</t>
    <phoneticPr fontId="3" type="noConversion"/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</si>
  <si>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</si>
  <si>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</si>
  <si>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</si>
  <si>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</si>
  <si>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</si>
  <si>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</si>
  <si>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</si>
  <si>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</si>
  <si>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</si>
  <si>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</si>
  <si>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កម្មករបរទេសព្យួរ</t>
  </si>
  <si>
    <t>កម្មករបរទេសស្រីព្យួរ</t>
  </si>
  <si>
    <t>កម្មករអនុញ្ញាតព្យួរខ្មែរ</t>
  </si>
  <si>
    <t>កម្មករអនុញ្ញាតព្យួរខ្មែរស្រី</t>
  </si>
  <si>
    <t>មានបញ្ហាឬគ្មាន NID</t>
  </si>
  <si>
    <t>មានបញ្ហាឬ 
គ្មានលេខទូរស័ព្ទ</t>
  </si>
  <si>
    <t>បញ្ហា២​ យ៉ាងតិច</t>
  </si>
  <si>
    <t>ផ្ទៀងផ្ទាត់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</si>
  <si>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</si>
  <si>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</si>
  <si>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</si>
  <si>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</si>
  <si>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</si>
  <si>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</si>
  <si>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</si>
  <si>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</si>
  <si>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</si>
  <si>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</si>
  <si>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</si>
  <si>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</si>
  <si>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</si>
  <si>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</si>
  <si>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</si>
  <si>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</si>
  <si>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ល.រ ដើម</t>
  </si>
  <si>
    <t>ល.រ ថ្មី</t>
  </si>
  <si>
    <t>0975966451</t>
  </si>
  <si>
    <t>098822644</t>
  </si>
  <si>
    <t>0966727525</t>
  </si>
  <si>
    <t>0883877955</t>
  </si>
  <si>
    <t>0884013271</t>
  </si>
  <si>
    <t>0973557025</t>
  </si>
  <si>
    <t>016975687</t>
  </si>
  <si>
    <t>0962522014</t>
  </si>
  <si>
    <t>0964840629</t>
  </si>
  <si>
    <t>010926056</t>
  </si>
  <si>
    <t>070716437</t>
  </si>
  <si>
    <t>098280898</t>
  </si>
  <si>
    <t>087736857</t>
  </si>
  <si>
    <t>015570066</t>
  </si>
  <si>
    <t>077884481</t>
  </si>
  <si>
    <t>0969802277</t>
  </si>
  <si>
    <t>0966549619</t>
  </si>
  <si>
    <t>0967454334</t>
  </si>
  <si>
    <t>0965389970</t>
  </si>
  <si>
    <t>0963282616</t>
  </si>
  <si>
    <t>0965266006</t>
  </si>
  <si>
    <t>0968764163</t>
  </si>
  <si>
    <t>069657230</t>
  </si>
  <si>
    <t>066499775</t>
  </si>
  <si>
    <t>0965478419</t>
  </si>
  <si>
    <t>015303277</t>
  </si>
  <si>
    <t>086786676</t>
  </si>
  <si>
    <t>0965150016</t>
  </si>
  <si>
    <t>093705519</t>
  </si>
  <si>
    <t>0966567694</t>
  </si>
  <si>
    <t>081393214</t>
  </si>
  <si>
    <t>0965682717</t>
  </si>
  <si>
    <t>0882464105</t>
  </si>
  <si>
    <t>070292779</t>
  </si>
  <si>
    <t>016957869</t>
  </si>
  <si>
    <t>016843049</t>
  </si>
  <si>
    <t>016764703</t>
  </si>
  <si>
    <t>0969780903</t>
  </si>
  <si>
    <t>086550503</t>
  </si>
  <si>
    <t>093407670</t>
  </si>
  <si>
    <t>0969449650</t>
  </si>
  <si>
    <t>081536292</t>
  </si>
  <si>
    <t>0965060169</t>
  </si>
  <si>
    <t>070870501</t>
  </si>
  <si>
    <t>0963801478</t>
  </si>
  <si>
    <t>0974729517</t>
  </si>
  <si>
    <t>0963194035</t>
  </si>
  <si>
    <t>081295554</t>
  </si>
  <si>
    <t>010296780</t>
  </si>
  <si>
    <t>0969238627</t>
  </si>
  <si>
    <t>070958364</t>
  </si>
  <si>
    <t>0964196975</t>
  </si>
  <si>
    <t>092224103</t>
  </si>
  <si>
    <t>0967110173</t>
  </si>
  <si>
    <t>0964006748</t>
  </si>
  <si>
    <t>0975311320</t>
  </si>
  <si>
    <t>087775489</t>
  </si>
  <si>
    <t>070737406</t>
  </si>
  <si>
    <t>0965214089</t>
  </si>
  <si>
    <t>098366757</t>
  </si>
  <si>
    <t>0966429657</t>
  </si>
  <si>
    <t>093336705</t>
  </si>
  <si>
    <t>086530945</t>
  </si>
  <si>
    <t>096444473</t>
  </si>
  <si>
    <t>0965868029</t>
  </si>
  <si>
    <t>0963003903</t>
  </si>
  <si>
    <t>0888297204</t>
  </si>
  <si>
    <t>011397517</t>
  </si>
  <si>
    <t>081779171</t>
  </si>
  <si>
    <t>015837385</t>
  </si>
  <si>
    <t>0976002357</t>
  </si>
  <si>
    <t>069483454</t>
  </si>
  <si>
    <t>086686263</t>
  </si>
  <si>
    <t>081490086</t>
  </si>
  <si>
    <t>081680297</t>
  </si>
  <si>
    <t>087792090</t>
  </si>
  <si>
    <t>0967670235</t>
  </si>
  <si>
    <t>087813392</t>
  </si>
  <si>
    <t>0973389774</t>
  </si>
  <si>
    <t>0975780942</t>
  </si>
  <si>
    <t>0964009496</t>
  </si>
  <si>
    <t>081945591</t>
  </si>
  <si>
    <t>0969935890</t>
  </si>
  <si>
    <t>081779261</t>
  </si>
  <si>
    <t>087549207</t>
  </si>
  <si>
    <t>0967302563</t>
  </si>
  <si>
    <t>0974858868</t>
  </si>
  <si>
    <t>0975697065</t>
  </si>
  <si>
    <t>016732589</t>
  </si>
  <si>
    <t>0967531155</t>
  </si>
  <si>
    <t>0963199884</t>
  </si>
  <si>
    <t>0968323181</t>
  </si>
  <si>
    <t>0968388378</t>
  </si>
  <si>
    <t>0968469378</t>
  </si>
  <si>
    <t>010659406</t>
  </si>
  <si>
    <t>0962481213</t>
  </si>
  <si>
    <t>0977427718</t>
  </si>
  <si>
    <t>0964578647</t>
  </si>
  <si>
    <t>086771286</t>
  </si>
  <si>
    <t>081318930</t>
  </si>
  <si>
    <t>0962984567</t>
  </si>
  <si>
    <t>0967767772</t>
  </si>
  <si>
    <t>0964942908</t>
  </si>
  <si>
    <t>0966392084</t>
  </si>
  <si>
    <t>0883458621</t>
  </si>
  <si>
    <t>087932621</t>
  </si>
  <si>
    <t>016416369</t>
  </si>
  <si>
    <t>016960478</t>
  </si>
  <si>
    <t>0963060439</t>
  </si>
  <si>
    <t>015582925</t>
  </si>
  <si>
    <t>0964199052</t>
  </si>
  <si>
    <t>0969679860</t>
  </si>
  <si>
    <t>086408716</t>
  </si>
  <si>
    <t>0962301091</t>
  </si>
  <si>
    <t>093545320</t>
  </si>
  <si>
    <t>068416713</t>
  </si>
  <si>
    <t>0967761656</t>
  </si>
  <si>
    <t>0968266724</t>
  </si>
  <si>
    <t>087831560</t>
  </si>
  <si>
    <t>0968515852</t>
  </si>
  <si>
    <t>087487465</t>
  </si>
  <si>
    <t>070693123</t>
  </si>
  <si>
    <t>0966744755</t>
  </si>
  <si>
    <t>0968171952</t>
  </si>
  <si>
    <t>0972131044</t>
  </si>
  <si>
    <t>0964692455</t>
  </si>
  <si>
    <t>0967378559</t>
  </si>
  <si>
    <t>0965298700</t>
  </si>
  <si>
    <t>069358776</t>
  </si>
  <si>
    <t>095421685</t>
  </si>
  <si>
    <t>0978923138</t>
  </si>
  <si>
    <t>0964293853</t>
  </si>
  <si>
    <t>0888578406</t>
  </si>
  <si>
    <t>0965447757</t>
  </si>
  <si>
    <t>081496540</t>
  </si>
  <si>
    <t>098870809</t>
  </si>
  <si>
    <t>010232381</t>
  </si>
  <si>
    <t>081622787</t>
  </si>
  <si>
    <t>0973931878</t>
  </si>
  <si>
    <t>010746367</t>
  </si>
  <si>
    <t>010819487</t>
  </si>
  <si>
    <t>087716329</t>
  </si>
  <si>
    <t>086819057</t>
  </si>
  <si>
    <t>086359339</t>
  </si>
  <si>
    <t>016483140</t>
  </si>
  <si>
    <t>016954692</t>
  </si>
  <si>
    <t>0968939647</t>
  </si>
  <si>
    <t>010730671</t>
  </si>
  <si>
    <t>0977892437</t>
  </si>
  <si>
    <t>093909332</t>
  </si>
  <si>
    <t>093620668</t>
  </si>
  <si>
    <t>0966228145</t>
  </si>
  <si>
    <t>0968090087</t>
  </si>
  <si>
    <t>015918038</t>
  </si>
  <si>
    <t>0964833548</t>
  </si>
  <si>
    <t>0964321751</t>
  </si>
  <si>
    <t>0979375826</t>
  </si>
  <si>
    <t>250018041</t>
  </si>
  <si>
    <t>011226905</t>
  </si>
  <si>
    <t>160369061</t>
  </si>
  <si>
    <t>160180297</t>
  </si>
  <si>
    <t>051318533</t>
  </si>
  <si>
    <t>011008453</t>
  </si>
  <si>
    <t>100851032</t>
  </si>
  <si>
    <t>011084879</t>
  </si>
  <si>
    <t>020759341</t>
  </si>
  <si>
    <t>011123509</t>
  </si>
  <si>
    <t>011042538</t>
  </si>
  <si>
    <t>101294238</t>
  </si>
  <si>
    <t>110114524</t>
  </si>
  <si>
    <t>062089951</t>
  </si>
  <si>
    <t>020684526</t>
  </si>
  <si>
    <t>051507953</t>
  </si>
  <si>
    <t>021025113</t>
  </si>
  <si>
    <t>010107159</t>
  </si>
  <si>
    <t>011286974</t>
  </si>
  <si>
    <t>021244076</t>
  </si>
  <si>
    <t>010915415</t>
  </si>
  <si>
    <t>010776857</t>
  </si>
  <si>
    <t>100770825</t>
  </si>
  <si>
    <t>021139273</t>
  </si>
  <si>
    <t>010708098</t>
  </si>
  <si>
    <t>011160247</t>
  </si>
  <si>
    <t>101284999</t>
  </si>
  <si>
    <t>020934560</t>
  </si>
  <si>
    <t>160385452</t>
  </si>
  <si>
    <t>110163086</t>
  </si>
  <si>
    <t>011193364</t>
  </si>
  <si>
    <t>011062882</t>
  </si>
  <si>
    <t>100685931</t>
  </si>
  <si>
    <t>050835118</t>
  </si>
  <si>
    <t>011085473</t>
  </si>
  <si>
    <t>020939937</t>
  </si>
  <si>
    <t>020069616</t>
  </si>
  <si>
    <t>030497225</t>
  </si>
  <si>
    <t>020684229</t>
  </si>
  <si>
    <t>160293811</t>
  </si>
  <si>
    <t>160341867</t>
  </si>
  <si>
    <t>051093337</t>
  </si>
  <si>
    <t>051571718</t>
  </si>
  <si>
    <t>050710392</t>
  </si>
  <si>
    <t>101263237</t>
  </si>
  <si>
    <t>101146705</t>
  </si>
  <si>
    <t>010843120</t>
  </si>
  <si>
    <t>040284078</t>
  </si>
  <si>
    <t>101203316</t>
  </si>
  <si>
    <t>010608415</t>
  </si>
  <si>
    <t>020494505</t>
  </si>
  <si>
    <t>010903184</t>
  </si>
  <si>
    <t>150569889</t>
  </si>
  <si>
    <t>020794488</t>
  </si>
  <si>
    <t>051340126</t>
  </si>
  <si>
    <t>160507792</t>
  </si>
  <si>
    <t>011160248</t>
  </si>
  <si>
    <t>020924764</t>
  </si>
  <si>
    <t>030968067</t>
  </si>
  <si>
    <t>240147372</t>
  </si>
  <si>
    <t>020940880</t>
  </si>
  <si>
    <t>020796222</t>
  </si>
  <si>
    <t>061834600</t>
  </si>
  <si>
    <t>110406694</t>
  </si>
  <si>
    <t>160487153</t>
  </si>
  <si>
    <t>171181412</t>
  </si>
  <si>
    <t>170881927</t>
  </si>
  <si>
    <t>020939586</t>
  </si>
  <si>
    <t>100851494</t>
  </si>
  <si>
    <t>171038939</t>
  </si>
  <si>
    <t>030348915</t>
  </si>
  <si>
    <t>010863054</t>
  </si>
  <si>
    <t>020877442</t>
  </si>
  <si>
    <t>050662707</t>
  </si>
  <si>
    <t>100637318</t>
  </si>
  <si>
    <t>100924417</t>
  </si>
  <si>
    <t>101203438</t>
  </si>
  <si>
    <t>060610268</t>
  </si>
  <si>
    <t>011317111</t>
  </si>
  <si>
    <t>010879427</t>
  </si>
  <si>
    <t>020796855</t>
  </si>
  <si>
    <t>010988850</t>
  </si>
  <si>
    <t>020907143</t>
  </si>
  <si>
    <t>021279351</t>
  </si>
  <si>
    <t>020940603</t>
  </si>
  <si>
    <t>110315960</t>
  </si>
  <si>
    <t>020684924</t>
  </si>
  <si>
    <t>070073256</t>
  </si>
  <si>
    <t>010769898</t>
  </si>
  <si>
    <t>160277844</t>
  </si>
  <si>
    <t>030951937</t>
  </si>
  <si>
    <t>160324790</t>
  </si>
  <si>
    <t>160472003</t>
  </si>
  <si>
    <t>051553251</t>
  </si>
  <si>
    <t>171049328</t>
  </si>
  <si>
    <t>110546481</t>
  </si>
  <si>
    <t>051620359</t>
  </si>
  <si>
    <t>100692574</t>
  </si>
  <si>
    <t>020039402</t>
  </si>
  <si>
    <t>101302641</t>
  </si>
  <si>
    <t>011241467</t>
  </si>
  <si>
    <t>011062793</t>
  </si>
  <si>
    <t>021144426</t>
  </si>
  <si>
    <t>101381714</t>
  </si>
  <si>
    <t>030659562</t>
  </si>
  <si>
    <t>050835523</t>
  </si>
  <si>
    <t>101173730</t>
  </si>
  <si>
    <t>070323330</t>
  </si>
  <si>
    <t>020916950</t>
  </si>
  <si>
    <t>011055186</t>
  </si>
  <si>
    <t>021162203</t>
  </si>
  <si>
    <t>020671513</t>
  </si>
  <si>
    <t>010861810</t>
  </si>
  <si>
    <t>020672076</t>
  </si>
  <si>
    <t>020046104</t>
  </si>
  <si>
    <t>030725747</t>
  </si>
  <si>
    <t>030844424</t>
  </si>
  <si>
    <t>101172238</t>
  </si>
  <si>
    <t>010886109</t>
  </si>
  <si>
    <t>010842475</t>
  </si>
  <si>
    <t>030337470</t>
  </si>
  <si>
    <t>020684351</t>
  </si>
  <si>
    <t>011173308</t>
  </si>
  <si>
    <t>011095142</t>
  </si>
  <si>
    <t>030850929</t>
  </si>
  <si>
    <t>070279246</t>
  </si>
  <si>
    <t>101222868</t>
  </si>
  <si>
    <t>020475259</t>
  </si>
  <si>
    <t>040310275</t>
  </si>
  <si>
    <t>020962935</t>
  </si>
  <si>
    <t>061717385</t>
  </si>
  <si>
    <t>160201081</t>
  </si>
  <si>
    <t>020988562</t>
  </si>
  <si>
    <t>030659642</t>
  </si>
  <si>
    <t>011139074</t>
  </si>
  <si>
    <t>010474958</t>
  </si>
  <si>
    <t>061485503</t>
  </si>
  <si>
    <t>200207200</t>
  </si>
  <si>
    <t>020673733</t>
  </si>
  <si>
    <t>020774701</t>
  </si>
  <si>
    <t>101039483</t>
  </si>
  <si>
    <t>020756132</t>
  </si>
  <si>
    <t>011237386</t>
  </si>
  <si>
    <t>011289170</t>
  </si>
  <si>
    <t>011094585</t>
  </si>
  <si>
    <t>010843078</t>
  </si>
  <si>
    <t>051280250</t>
  </si>
  <si>
    <t>040407809</t>
  </si>
  <si>
    <t>051131286</t>
  </si>
  <si>
    <t>011087358</t>
  </si>
  <si>
    <t>101203141</t>
  </si>
  <si>
    <t>020757291</t>
  </si>
  <si>
    <t>050877960</t>
  </si>
  <si>
    <t>160523242</t>
  </si>
  <si>
    <t>100850575</t>
  </si>
  <si>
    <t>160505393</t>
  </si>
  <si>
    <t>បានបញ្ចប់ត្រឹមលេខរៀងថ្មីទី 156 ឈ្មោះ ចាត សុធារ៉ា​ (ស្រីចំនួន 114 នាក់)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</si>
  <si>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រោងចក្រកាត់ដេរសម្លៀកបំពាក់ ធានយ៉ាន (រោងចក្រកាត់ដេរសម្លៀកបំពាក់ ធានយ៉ាន)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217 ភូមិ បាគូ ឃុំ/សង្កាត់ ដង្កោ ក្រុង/ស្រុក/ខណ្ឌ ដង្កោ រាជធានី/ខេត្ត ភ្នំពេញ </t>
    </r>
  </si>
  <si>
    <t>រយៈពេលព្យួរកិច្ចសន្យាការងារ ១៦ថ្ងៃ ចាប់ពីថ្ងៃទី២៧ ខែ០៤ ឆ្នាំ២០២០ ដល់ថ្ងៃទី១២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</si>
</sst>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#"/>
    <numFmt numFmtId="165" formatCode="000\ 000\ 000#"/>
    <numFmt numFmtId="166" formatCode="000\ 000\ 00#"/>
    <numFmt numFmtId="167" formatCode="000000000"/>
  </numFmts>
  <fonts count="27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color theme="1"/>
      <name val="Khmer OS Content"/>
    </font>
    <font>
      <sz val="10"/>
      <name val="Khmer OS Content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sz val="11"/>
      <color theme="1"/>
      <name val="Khmer OS Battambang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164" fontId="7" fillId="0" borderId="3" xfId="0" applyNumberFormat="1" applyFont="1" applyFill="1" applyBorder="1" applyAlignment="1" applyProtection="1">
      <alignment horizontal="center" vertical="center"/>
      <protection locked="0"/>
    </xf>
    <xf numFmtId="164" fontId="7" fillId="3" borderId="3" xfId="2" applyNumberFormat="1" applyFont="1" applyFill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3" applyFont="1" applyFill="1" applyBorder="1" applyAlignment="1" applyProtection="1">
      <alignment horizontal="center" vertical="center"/>
      <protection locked="0"/>
    </xf>
    <xf numFmtId="16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4" applyFont="1" applyFill="1" applyBorder="1" applyAlignment="1" applyProtection="1">
      <alignment horizontal="center" vertical="center"/>
      <protection locked="0"/>
    </xf>
    <xf numFmtId="164" fontId="7" fillId="0" borderId="3" xfId="5" applyNumberFormat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164" fontId="7" fillId="2" borderId="3" xfId="5" applyNumberFormat="1" applyFont="1" applyFill="1" applyBorder="1" applyAlignment="1" applyProtection="1">
      <alignment horizontal="center" vertical="center"/>
      <protection locked="0"/>
    </xf>
    <xf numFmtId="164" fontId="7" fillId="0" borderId="3" xfId="6" applyNumberFormat="1" applyFont="1" applyBorder="1" applyAlignment="1" applyProtection="1">
      <alignment horizontal="center" vertical="center"/>
      <protection locked="0"/>
    </xf>
    <xf numFmtId="164" fontId="7" fillId="0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3" xfId="6" applyFont="1" applyFill="1" applyBorder="1" applyAlignment="1" applyProtection="1">
      <alignment horizontal="center" vertical="center"/>
      <protection locked="0"/>
    </xf>
    <xf numFmtId="164" fontId="7" fillId="0" borderId="3" xfId="6" applyNumberFormat="1" applyFont="1" applyFill="1" applyBorder="1" applyAlignment="1" applyProtection="1">
      <alignment horizontal="center" vertical="center"/>
      <protection locked="0"/>
    </xf>
    <xf numFmtId="164" fontId="7" fillId="2" borderId="3" xfId="2" applyNumberFormat="1" applyFont="1" applyFill="1" applyBorder="1" applyAlignment="1" applyProtection="1">
      <alignment horizontal="center" vertical="center"/>
      <protection locked="0"/>
    </xf>
    <xf numFmtId="164" fontId="7" fillId="0" borderId="3" xfId="4" applyNumberFormat="1" applyFont="1" applyBorder="1" applyAlignment="1" applyProtection="1">
      <alignment horizontal="center" vertical="center"/>
      <protection locked="0"/>
    </xf>
    <xf numFmtId="0" fontId="6" fillId="0" borderId="3" xfId="7" applyFont="1" applyFill="1" applyBorder="1" applyAlignment="1" applyProtection="1">
      <alignment horizontal="center" vertical="center" wrapText="1"/>
      <protection locked="0"/>
    </xf>
    <xf numFmtId="164" fontId="7" fillId="3" borderId="4" xfId="3" applyNumberFormat="1" applyFont="1" applyFill="1" applyBorder="1" applyAlignment="1" applyProtection="1">
      <alignment horizontal="center" vertical="center"/>
      <protection locked="0"/>
    </xf>
    <xf numFmtId="164" fontId="7" fillId="3" borderId="3" xfId="4" applyNumberFormat="1" applyFont="1" applyFill="1" applyBorder="1" applyAlignment="1" applyProtection="1">
      <alignment horizontal="center" vertical="center"/>
      <protection locked="0"/>
    </xf>
    <xf numFmtId="0" fontId="6" fillId="2" borderId="3" xfId="8" applyFont="1" applyFill="1" applyBorder="1" applyAlignment="1" applyProtection="1">
      <alignment horizontal="center" vertical="center"/>
      <protection locked="0"/>
    </xf>
    <xf numFmtId="164" fontId="7" fillId="2" borderId="3" xfId="8" applyNumberFormat="1" applyFont="1" applyFill="1" applyBorder="1" applyAlignment="1" applyProtection="1">
      <alignment horizontal="center" vertical="center"/>
      <protection locked="0"/>
    </xf>
    <xf numFmtId="0" fontId="6" fillId="0" borderId="3" xfId="9" applyFont="1" applyFill="1" applyBorder="1" applyAlignment="1" applyProtection="1">
      <alignment horizontal="center" vertical="center"/>
      <protection locked="0"/>
    </xf>
    <xf numFmtId="164" fontId="7" fillId="3" borderId="3" xfId="9" applyNumberFormat="1" applyFont="1" applyFill="1" applyBorder="1" applyAlignment="1" applyProtection="1">
      <alignment horizontal="center" vertical="center"/>
      <protection locked="0"/>
    </xf>
    <xf numFmtId="164" fontId="7" fillId="0" borderId="3" xfId="9" applyNumberFormat="1" applyFont="1" applyBorder="1" applyAlignment="1" applyProtection="1">
      <alignment horizontal="center" vertical="center"/>
      <protection locked="0"/>
    </xf>
    <xf numFmtId="166" fontId="6" fillId="0" borderId="3" xfId="0" applyNumberFormat="1" applyFont="1" applyFill="1" applyBorder="1" applyAlignment="1" applyProtection="1">
      <alignment horizontal="center" vertical="center"/>
      <protection locked="0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7" fillId="3" borderId="3" xfId="1" applyNumberFormat="1" applyFont="1" applyFill="1" applyBorder="1" applyAlignment="1" applyProtection="1">
      <alignment horizontal="center" vertical="center"/>
      <protection locked="0"/>
    </xf>
    <xf numFmtId="164" fontId="7" fillId="3" borderId="3" xfId="5" applyNumberFormat="1" applyFont="1" applyFill="1" applyBorder="1" applyAlignment="1" applyProtection="1">
      <alignment horizontal="center" vertical="center"/>
      <protection locked="0"/>
    </xf>
    <xf numFmtId="0" fontId="6" fillId="2" borderId="3" xfId="4" applyFont="1" applyFill="1" applyBorder="1" applyAlignment="1" applyProtection="1">
      <alignment horizontal="center" vertical="center" wrapText="1"/>
      <protection locked="0"/>
    </xf>
    <xf numFmtId="164" fontId="7" fillId="0" borderId="3" xfId="4" applyNumberFormat="1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8" applyFont="1" applyFill="1" applyBorder="1" applyAlignment="1" applyProtection="1">
      <alignment horizontal="center" vertical="center"/>
      <protection locked="0"/>
    </xf>
    <xf numFmtId="164" fontId="7" fillId="0" borderId="3" xfId="8" applyNumberFormat="1" applyFont="1" applyFill="1" applyBorder="1" applyAlignment="1" applyProtection="1">
      <alignment horizontal="center" vertical="center"/>
      <protection locked="0"/>
    </xf>
    <xf numFmtId="0" fontId="6" fillId="0" borderId="3" xfId="7" applyFont="1" applyFill="1" applyBorder="1" applyAlignment="1" applyProtection="1">
      <alignment horizontal="center" vertical="center"/>
      <protection locked="0"/>
    </xf>
    <xf numFmtId="164" fontId="7" fillId="3" borderId="3" xfId="10" applyNumberFormat="1" applyFont="1" applyFill="1" applyBorder="1" applyAlignment="1" applyProtection="1">
      <alignment horizontal="center" vertical="center"/>
      <protection locked="0"/>
    </xf>
    <xf numFmtId="164" fontId="7" fillId="2" borderId="3" xfId="4" applyNumberFormat="1" applyFont="1" applyFill="1" applyBorder="1" applyAlignment="1" applyProtection="1">
      <alignment horizontal="center" vertical="center"/>
      <protection locked="0"/>
    </xf>
    <xf numFmtId="0" fontId="6" fillId="0" borderId="3" xfId="11" applyFont="1" applyBorder="1" applyAlignment="1" applyProtection="1">
      <alignment horizontal="center" vertical="center" wrapText="1"/>
      <protection locked="0"/>
    </xf>
    <xf numFmtId="0" fontId="7" fillId="3" borderId="4" xfId="11" applyFont="1" applyFill="1" applyBorder="1" applyAlignment="1" applyProtection="1">
      <alignment horizontal="center" vertical="center" wrapText="1"/>
      <protection locked="0"/>
    </xf>
    <xf numFmtId="164" fontId="7" fillId="3" borderId="3" xfId="12" applyNumberFormat="1" applyFont="1" applyFill="1" applyBorder="1" applyAlignment="1" applyProtection="1">
      <alignment horizontal="center" vertical="center"/>
      <protection locked="0"/>
    </xf>
    <xf numFmtId="165" fontId="6" fillId="0" borderId="6" xfId="0" applyNumberFormat="1" applyFont="1" applyBorder="1" applyAlignment="1" applyProtection="1">
      <alignment horizontal="center" vertical="center"/>
      <protection locked="0"/>
    </xf>
    <xf numFmtId="164" fontId="7" fillId="0" borderId="3" xfId="10" applyNumberFormat="1" applyFont="1" applyFill="1" applyBorder="1" applyAlignment="1" applyProtection="1">
      <alignment horizontal="center" vertical="center"/>
      <protection locked="0"/>
    </xf>
    <xf numFmtId="164" fontId="7" fillId="2" borderId="3" xfId="9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67" fontId="7" fillId="3" borderId="4" xfId="11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13" applyNumberFormat="1" applyFont="1" applyFill="1" applyBorder="1" applyAlignment="1" applyProtection="1">
      <alignment horizontal="center" vertical="center"/>
      <protection locked="0"/>
    </xf>
    <xf numFmtId="166" fontId="6" fillId="0" borderId="6" xfId="0" applyNumberFormat="1" applyFont="1" applyBorder="1" applyAlignment="1" applyProtection="1">
      <alignment horizontal="center" vertical="center"/>
      <protection locked="0"/>
    </xf>
    <xf numFmtId="164" fontId="7" fillId="3" borderId="3" xfId="7" applyNumberFormat="1" applyFont="1" applyFill="1" applyBorder="1" applyAlignment="1" applyProtection="1">
      <alignment horizontal="center" vertical="center"/>
      <protection locked="0"/>
    </xf>
    <xf numFmtId="164" fontId="7" fillId="0" borderId="3" xfId="2" applyNumberFormat="1" applyFont="1" applyBorder="1" applyAlignment="1" applyProtection="1">
      <alignment horizontal="center" vertical="center"/>
      <protection locked="0"/>
    </xf>
    <xf numFmtId="164" fontId="7" fillId="2" borderId="3" xfId="14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0" fillId="0" borderId="8" xfId="0" applyBorder="1"/>
    <xf numFmtId="0" fontId="11" fillId="10" borderId="9" xfId="0" applyFont="1" applyFill="1" applyBorder="1" applyAlignment="1" applyProtection="1">
      <alignment horizontal="center" vertical="center" wrapText="1"/>
      <protection locked="0"/>
    </xf>
    <xf numFmtId="0" fontId="12" fillId="5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 applyProtection="1">
      <alignment horizontal="center" vertical="center" wrapText="1"/>
      <protection locked="0"/>
    </xf>
    <xf numFmtId="0" fontId="14" fillId="11" borderId="5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7" fillId="10" borderId="3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20" fillId="5" borderId="3" xfId="0" applyFont="1" applyFill="1" applyBorder="1" applyAlignment="1">
      <alignment horizontal="right" vertical="center"/>
    </xf>
    <xf numFmtId="49" fontId="21" fillId="0" borderId="3" xfId="0" applyNumberFormat="1" applyFont="1" applyFill="1" applyBorder="1" applyAlignment="1">
      <alignment horizontal="center" vertical="center" shrinkToFit="1"/>
    </xf>
    <xf numFmtId="0" fontId="19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vertical="center"/>
    </xf>
    <xf numFmtId="0" fontId="20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2" fillId="0" borderId="12" xfId="0" applyFont="1" applyBorder="1"/>
    <xf numFmtId="0" fontId="0" fillId="0" borderId="0" xfId="0"/>
    <xf numFmtId="0" fontId="0" fillId="3" borderId="0" xfId="0" applyFill="1"/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26" fillId="3" borderId="3" xfId="0" applyFont="1" applyFill="1" applyBorder="1" applyAlignment="1" applyProtection="1">
      <alignment horizontal="center" vertical="center"/>
    </xf>
    <xf numFmtId="164" fontId="24" fillId="0" borderId="3" xfId="0" applyNumberFormat="1" applyFont="1" applyFill="1" applyBorder="1" applyAlignment="1" applyProtection="1">
      <alignment horizontal="center" vertical="center"/>
    </xf>
    <xf numFmtId="165" fontId="26" fillId="0" borderId="3" xfId="0" applyNumberFormat="1" applyFont="1" applyBorder="1" applyAlignment="1" applyProtection="1">
      <alignment horizontal="center" vertical="center"/>
    </xf>
    <xf numFmtId="0" fontId="26" fillId="0" borderId="3" xfId="2" applyFont="1" applyBorder="1" applyAlignment="1" applyProtection="1">
      <alignment horizontal="center" vertical="center"/>
    </xf>
    <xf numFmtId="164" fontId="24" fillId="3" borderId="3" xfId="2" applyNumberFormat="1" applyFont="1" applyFill="1" applyBorder="1" applyAlignment="1" applyProtection="1">
      <alignment horizontal="center" vertical="center"/>
    </xf>
    <xf numFmtId="166" fontId="26" fillId="0" borderId="3" xfId="0" applyNumberFormat="1" applyFont="1" applyBorder="1" applyAlignment="1" applyProtection="1">
      <alignment horizontal="center" vertical="center"/>
    </xf>
    <xf numFmtId="0" fontId="26" fillId="2" borderId="3" xfId="4" applyFont="1" applyFill="1" applyBorder="1" applyAlignment="1" applyProtection="1">
      <alignment horizontal="center" vertical="center"/>
    </xf>
    <xf numFmtId="164" fontId="24" fillId="0" borderId="3" xfId="0" applyNumberFormat="1" applyFont="1" applyBorder="1" applyAlignment="1" applyProtection="1">
      <alignment horizontal="center" vertical="center"/>
    </xf>
    <xf numFmtId="0" fontId="26" fillId="0" borderId="3" xfId="3" applyFont="1" applyFill="1" applyBorder="1" applyAlignment="1" applyProtection="1">
      <alignment horizontal="center" vertical="center"/>
    </xf>
    <xf numFmtId="164" fontId="24" fillId="3" borderId="3" xfId="0" applyNumberFormat="1" applyFont="1" applyFill="1" applyBorder="1" applyAlignment="1" applyProtection="1">
      <alignment horizontal="center" vertical="center"/>
    </xf>
    <xf numFmtId="164" fontId="24" fillId="0" borderId="3" xfId="5" applyNumberFormat="1" applyFont="1" applyFill="1" applyBorder="1" applyAlignment="1" applyProtection="1">
      <alignment horizontal="center" vertical="center"/>
    </xf>
    <xf numFmtId="164" fontId="24" fillId="2" borderId="3" xfId="5" applyNumberFormat="1" applyFont="1" applyFill="1" applyBorder="1" applyAlignment="1" applyProtection="1">
      <alignment horizontal="center" vertical="center"/>
    </xf>
    <xf numFmtId="164" fontId="24" fillId="0" borderId="3" xfId="6" applyNumberFormat="1" applyFont="1" applyBorder="1" applyAlignment="1" applyProtection="1">
      <alignment horizontal="center" vertical="center"/>
    </xf>
    <xf numFmtId="164" fontId="24" fillId="0" borderId="3" xfId="2" applyNumberFormat="1" applyFont="1" applyFill="1" applyBorder="1" applyAlignment="1" applyProtection="1">
      <alignment horizontal="center" vertical="center"/>
    </xf>
    <xf numFmtId="0" fontId="26" fillId="0" borderId="3" xfId="6" applyFont="1" applyFill="1" applyBorder="1" applyAlignment="1" applyProtection="1">
      <alignment horizontal="center" vertical="center"/>
    </xf>
    <xf numFmtId="164" fontId="24" fillId="0" borderId="3" xfId="6" applyNumberFormat="1" applyFont="1" applyFill="1" applyBorder="1" applyAlignment="1" applyProtection="1">
      <alignment horizontal="center" vertical="center"/>
    </xf>
    <xf numFmtId="0" fontId="0" fillId="3" borderId="0" xfId="0" applyFill="1" applyProtection="1"/>
    <xf numFmtId="164" fontId="24" fillId="2" borderId="3" xfId="2" applyNumberFormat="1" applyFont="1" applyFill="1" applyBorder="1" applyAlignment="1" applyProtection="1">
      <alignment horizontal="center" vertical="center"/>
    </xf>
    <xf numFmtId="164" fontId="24" fillId="0" borderId="3" xfId="4" applyNumberFormat="1" applyFont="1" applyBorder="1" applyAlignment="1" applyProtection="1">
      <alignment horizontal="center" vertical="center"/>
    </xf>
    <xf numFmtId="0" fontId="26" fillId="0" borderId="3" xfId="7" applyFont="1" applyFill="1" applyBorder="1" applyAlignment="1" applyProtection="1">
      <alignment horizontal="center" vertical="center" wrapText="1"/>
    </xf>
    <xf numFmtId="164" fontId="24" fillId="3" borderId="3" xfId="3" applyNumberFormat="1" applyFont="1" applyFill="1" applyBorder="1" applyAlignment="1" applyProtection="1">
      <alignment horizontal="center" vertical="center"/>
    </xf>
    <xf numFmtId="164" fontId="24" fillId="3" borderId="3" xfId="4" applyNumberFormat="1" applyFont="1" applyFill="1" applyBorder="1" applyAlignment="1" applyProtection="1">
      <alignment horizontal="center" vertical="center"/>
    </xf>
    <xf numFmtId="0" fontId="26" fillId="2" borderId="3" xfId="8" applyFont="1" applyFill="1" applyBorder="1" applyAlignment="1" applyProtection="1">
      <alignment horizontal="center" vertical="center"/>
    </xf>
    <xf numFmtId="164" fontId="24" fillId="2" borderId="3" xfId="8" applyNumberFormat="1" applyFont="1" applyFill="1" applyBorder="1" applyAlignment="1" applyProtection="1">
      <alignment horizontal="center" vertical="center"/>
    </xf>
    <xf numFmtId="0" fontId="26" fillId="0" borderId="3" xfId="9" applyFont="1" applyFill="1" applyBorder="1" applyAlignment="1" applyProtection="1">
      <alignment horizontal="center" vertical="center"/>
    </xf>
    <xf numFmtId="164" fontId="24" fillId="3" borderId="3" xfId="9" applyNumberFormat="1" applyFont="1" applyFill="1" applyBorder="1" applyAlignment="1" applyProtection="1">
      <alignment horizontal="center" vertical="center"/>
    </xf>
    <xf numFmtId="164" fontId="24" fillId="0" borderId="3" xfId="9" applyNumberFormat="1" applyFont="1" applyBorder="1" applyAlignment="1" applyProtection="1">
      <alignment horizontal="center" vertical="center"/>
    </xf>
    <xf numFmtId="166" fontId="26" fillId="0" borderId="3" xfId="0" applyNumberFormat="1" applyFont="1" applyFill="1" applyBorder="1" applyAlignment="1" applyProtection="1">
      <alignment horizontal="center" vertical="center"/>
    </xf>
    <xf numFmtId="164" fontId="24" fillId="3" borderId="3" xfId="1" applyNumberFormat="1" applyFont="1" applyFill="1" applyBorder="1" applyAlignment="1" applyProtection="1">
      <alignment horizontal="center" vertical="center"/>
    </xf>
    <xf numFmtId="164" fontId="24" fillId="3" borderId="3" xfId="5" applyNumberFormat="1" applyFont="1" applyFill="1" applyBorder="1" applyAlignment="1" applyProtection="1">
      <alignment horizontal="center" vertical="center"/>
    </xf>
    <xf numFmtId="0" fontId="26" fillId="2" borderId="3" xfId="4" applyFont="1" applyFill="1" applyBorder="1" applyAlignment="1" applyProtection="1">
      <alignment horizontal="center" vertical="center" wrapText="1"/>
    </xf>
    <xf numFmtId="164" fontId="24" fillId="0" borderId="3" xfId="4" applyNumberFormat="1" applyFont="1" applyFill="1" applyBorder="1" applyAlignment="1" applyProtection="1">
      <alignment horizontal="center" vertical="center"/>
    </xf>
    <xf numFmtId="165" fontId="26" fillId="0" borderId="3" xfId="0" applyNumberFormat="1" applyFont="1" applyFill="1" applyBorder="1" applyAlignment="1" applyProtection="1">
      <alignment horizontal="center" vertical="center"/>
    </xf>
    <xf numFmtId="0" fontId="26" fillId="0" borderId="3" xfId="8" applyFont="1" applyFill="1" applyBorder="1" applyAlignment="1" applyProtection="1">
      <alignment horizontal="center" vertical="center"/>
    </xf>
    <xf numFmtId="164" fontId="24" fillId="0" borderId="3" xfId="8" applyNumberFormat="1" applyFont="1" applyFill="1" applyBorder="1" applyAlignment="1" applyProtection="1">
      <alignment horizontal="center" vertical="center"/>
    </xf>
    <xf numFmtId="0" fontId="26" fillId="0" borderId="3" xfId="7" applyFont="1" applyFill="1" applyBorder="1" applyAlignment="1" applyProtection="1">
      <alignment horizontal="center" vertical="center"/>
    </xf>
    <xf numFmtId="164" fontId="24" fillId="3" borderId="3" xfId="10" applyNumberFormat="1" applyFont="1" applyFill="1" applyBorder="1" applyAlignment="1" applyProtection="1">
      <alignment horizontal="center" vertical="center"/>
    </xf>
    <xf numFmtId="164" fontId="24" fillId="2" borderId="3" xfId="4" applyNumberFormat="1" applyFont="1" applyFill="1" applyBorder="1" applyAlignment="1" applyProtection="1">
      <alignment horizontal="center" vertical="center"/>
    </xf>
    <xf numFmtId="0" fontId="26" fillId="0" borderId="3" xfId="11" applyFont="1" applyBorder="1" applyAlignment="1" applyProtection="1">
      <alignment horizontal="center" vertical="center" wrapText="1"/>
    </xf>
    <xf numFmtId="0" fontId="24" fillId="3" borderId="3" xfId="11" applyFont="1" applyFill="1" applyBorder="1" applyAlignment="1" applyProtection="1">
      <alignment horizontal="center" vertical="center" wrapText="1"/>
    </xf>
    <xf numFmtId="0" fontId="26" fillId="0" borderId="3" xfId="1" applyFont="1" applyFill="1" applyBorder="1" applyAlignment="1" applyProtection="1">
      <alignment horizontal="center" vertical="center"/>
    </xf>
    <xf numFmtId="164" fontId="24" fillId="3" borderId="3" xfId="12" applyNumberFormat="1" applyFont="1" applyFill="1" applyBorder="1" applyAlignment="1" applyProtection="1">
      <alignment horizontal="center" vertical="center"/>
    </xf>
    <xf numFmtId="164" fontId="24" fillId="0" borderId="3" xfId="10" applyNumberFormat="1" applyFont="1" applyFill="1" applyBorder="1" applyAlignment="1" applyProtection="1">
      <alignment horizontal="center" vertical="center"/>
    </xf>
    <xf numFmtId="164" fontId="24" fillId="2" borderId="3" xfId="9" applyNumberFormat="1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 wrapText="1"/>
    </xf>
    <xf numFmtId="167" fontId="24" fillId="3" borderId="3" xfId="11" applyNumberFormat="1" applyFont="1" applyFill="1" applyBorder="1" applyAlignment="1" applyProtection="1">
      <alignment horizontal="center" vertical="center" wrapText="1"/>
    </xf>
    <xf numFmtId="164" fontId="24" fillId="2" borderId="3" xfId="13" applyNumberFormat="1" applyFont="1" applyFill="1" applyBorder="1" applyAlignment="1" applyProtection="1">
      <alignment horizontal="center" vertical="center"/>
    </xf>
    <xf numFmtId="164" fontId="24" fillId="3" borderId="3" xfId="7" applyNumberFormat="1" applyFont="1" applyFill="1" applyBorder="1" applyAlignment="1" applyProtection="1">
      <alignment horizontal="center" vertical="center"/>
    </xf>
    <xf numFmtId="164" fontId="24" fillId="0" borderId="3" xfId="2" applyNumberFormat="1" applyFont="1" applyBorder="1" applyAlignment="1" applyProtection="1">
      <alignment horizontal="center" vertical="center"/>
    </xf>
    <xf numFmtId="164" fontId="24" fillId="2" borderId="3" xfId="14" applyNumberFormat="1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 applyProtection="1">
      <alignment horizontal="left" vertical="center" wrapText="1"/>
      <protection locked="0"/>
    </xf>
    <xf numFmtId="0" fontId="8" fillId="4" borderId="8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  <protection locked="0"/>
    </xf>
  </cellXfs>
  <cellStyles count="15">
    <cellStyle name="Normal" xfId="0" builtinId="0"/>
    <cellStyle name="Normal 11" xfId="3" xr:uid="{00000000-0005-0000-0000-000001000000}"/>
    <cellStyle name="Normal 18" xfId="14" xr:uid="{00000000-0005-0000-0000-000002000000}"/>
    <cellStyle name="Normal 2" xfId="11" xr:uid="{00000000-0005-0000-0000-000003000000}"/>
    <cellStyle name="Normal 21" xfId="12" xr:uid="{00000000-0005-0000-0000-000004000000}"/>
    <cellStyle name="Normal 25" xfId="7" xr:uid="{00000000-0005-0000-0000-000005000000}"/>
    <cellStyle name="Normal 26" xfId="13" xr:uid="{00000000-0005-0000-0000-000006000000}"/>
    <cellStyle name="Normal 27" xfId="1" xr:uid="{00000000-0005-0000-0000-000007000000}"/>
    <cellStyle name="Normal 29" xfId="2" xr:uid="{00000000-0005-0000-0000-000008000000}"/>
    <cellStyle name="Normal 30" xfId="6" xr:uid="{00000000-0005-0000-0000-000009000000}"/>
    <cellStyle name="Normal 31" xfId="8" xr:uid="{00000000-0005-0000-0000-00000A000000}"/>
    <cellStyle name="Normal 32" xfId="10" xr:uid="{00000000-0005-0000-0000-00000B000000}"/>
    <cellStyle name="Normal 33" xfId="5" xr:uid="{00000000-0005-0000-0000-00000C000000}"/>
    <cellStyle name="Normal 34" xfId="4" xr:uid="{00000000-0005-0000-0000-00000D000000}"/>
    <cellStyle name="Normal 36" xfId="9" xr:uid="{00000000-0005-0000-0000-00000E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8"/>
  <sheetViews>
    <sheetView workbookViewId="0">
      <selection activeCell="D4" sqref="D4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customWidth="1"/>
    <col min="7" max="8" width="17" customWidth="1"/>
    <col min="9" max="9" width="15" customWidth="1"/>
  </cols>
  <sheetData>
    <row r="1" spans="1:9" ht="160.15" customHeight="1" x14ac:dyDescent="0.65">
      <c r="A1" s="150" t="s">
        <v>0</v>
      </c>
      <c r="B1" s="151"/>
      <c r="C1" s="151"/>
      <c r="D1" s="151"/>
      <c r="E1" s="152"/>
      <c r="F1" s="152"/>
      <c r="G1" s="152"/>
      <c r="H1" s="152"/>
      <c r="I1" s="151"/>
    </row>
    <row r="2" spans="1:9" ht="70.150000000000006" customHeight="1" x14ac:dyDescent="0.65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</row>
    <row r="3" spans="1:9" ht="60" customHeight="1" x14ac:dyDescent="0.65">
      <c r="A3" s="2">
        <v>1</v>
      </c>
      <c r="B3" s="2" t="s">
        <v>10</v>
      </c>
      <c r="C3" s="2" t="s">
        <v>11</v>
      </c>
      <c r="D3" s="2" t="s">
        <v>12</v>
      </c>
      <c r="E3" s="17" t="s">
        <v>489</v>
      </c>
      <c r="F3" s="4" t="s">
        <v>13</v>
      </c>
      <c r="G3" s="8">
        <v>250018041</v>
      </c>
      <c r="H3" s="11">
        <v>975966451</v>
      </c>
      <c r="I3" s="2"/>
    </row>
    <row r="4" spans="1:9" ht="60" customHeight="1" x14ac:dyDescent="0.65">
      <c r="A4" s="2">
        <v>2</v>
      </c>
      <c r="B4" s="2" t="s">
        <v>14</v>
      </c>
      <c r="C4" s="2" t="s">
        <v>11</v>
      </c>
      <c r="D4" s="2" t="s">
        <v>15</v>
      </c>
      <c r="E4" s="7" t="s">
        <v>490</v>
      </c>
      <c r="F4" s="4" t="s">
        <v>16</v>
      </c>
      <c r="G4" s="9">
        <v>11226905</v>
      </c>
      <c r="H4" s="12">
        <v>98822644</v>
      </c>
      <c r="I4" s="2"/>
    </row>
    <row r="5" spans="1:9" ht="60" customHeight="1" x14ac:dyDescent="0.65">
      <c r="A5" s="2">
        <v>3</v>
      </c>
      <c r="B5" s="2" t="s">
        <v>17</v>
      </c>
      <c r="C5" s="2" t="s">
        <v>11</v>
      </c>
      <c r="D5" s="2" t="s">
        <v>18</v>
      </c>
      <c r="E5" s="15" t="s">
        <v>491</v>
      </c>
      <c r="F5" s="4" t="s">
        <v>19</v>
      </c>
      <c r="G5" s="10">
        <v>160369061</v>
      </c>
      <c r="H5" s="11">
        <v>966727525</v>
      </c>
      <c r="I5" s="2"/>
    </row>
    <row r="6" spans="1:9" ht="60" customHeight="1" x14ac:dyDescent="0.65">
      <c r="A6" s="2">
        <v>4</v>
      </c>
      <c r="B6" s="2" t="s">
        <v>20</v>
      </c>
      <c r="C6" s="2" t="s">
        <v>11</v>
      </c>
      <c r="D6" s="2" t="s">
        <v>21</v>
      </c>
      <c r="E6" s="13" t="s">
        <v>486</v>
      </c>
      <c r="F6" s="4" t="s">
        <v>22</v>
      </c>
      <c r="G6" s="14" t="s">
        <v>487</v>
      </c>
      <c r="H6" s="11">
        <v>883877955</v>
      </c>
      <c r="I6" s="2"/>
    </row>
    <row r="7" spans="1:9" ht="60" customHeight="1" x14ac:dyDescent="0.65">
      <c r="A7" s="2">
        <v>5</v>
      </c>
      <c r="B7" s="2" t="s">
        <v>23</v>
      </c>
      <c r="C7" s="2" t="s">
        <v>11</v>
      </c>
      <c r="D7" s="2" t="s">
        <v>24</v>
      </c>
      <c r="E7" s="15" t="s">
        <v>488</v>
      </c>
      <c r="F7" s="4" t="s">
        <v>25</v>
      </c>
      <c r="G7" s="16">
        <v>51318533</v>
      </c>
      <c r="H7" s="11">
        <v>884013271</v>
      </c>
      <c r="I7" s="2"/>
    </row>
    <row r="8" spans="1:9" ht="60" customHeight="1" x14ac:dyDescent="0.65">
      <c r="A8" s="2">
        <v>6</v>
      </c>
      <c r="B8" s="2" t="s">
        <v>26</v>
      </c>
      <c r="C8" s="2" t="s">
        <v>11</v>
      </c>
      <c r="D8" s="2" t="s">
        <v>27</v>
      </c>
      <c r="E8" s="17" t="s">
        <v>489</v>
      </c>
      <c r="F8" s="4" t="s">
        <v>28</v>
      </c>
      <c r="G8" s="18">
        <v>11008453</v>
      </c>
      <c r="H8" s="11">
        <v>973557025</v>
      </c>
      <c r="I8" s="2"/>
    </row>
    <row r="9" spans="1:9" ht="60" customHeight="1" x14ac:dyDescent="0.65">
      <c r="A9" s="2">
        <v>7</v>
      </c>
      <c r="B9" s="2" t="s">
        <v>29</v>
      </c>
      <c r="C9" s="2" t="s">
        <v>30</v>
      </c>
      <c r="D9" s="2" t="s">
        <v>31</v>
      </c>
      <c r="E9" s="4" t="s">
        <v>492</v>
      </c>
      <c r="F9" s="4" t="s">
        <v>32</v>
      </c>
      <c r="G9" s="19">
        <v>21195563</v>
      </c>
      <c r="H9" s="12">
        <v>16975687</v>
      </c>
      <c r="I9" s="2"/>
    </row>
    <row r="10" spans="1:9" ht="60" customHeight="1" x14ac:dyDescent="0.65">
      <c r="A10" s="2">
        <v>8</v>
      </c>
      <c r="B10" s="2" t="s">
        <v>33</v>
      </c>
      <c r="C10" s="2" t="s">
        <v>30</v>
      </c>
      <c r="D10" s="2" t="s">
        <v>34</v>
      </c>
      <c r="E10" s="4" t="s">
        <v>492</v>
      </c>
      <c r="F10" s="4" t="s">
        <v>35</v>
      </c>
      <c r="G10" s="19">
        <v>100851032</v>
      </c>
      <c r="H10" s="11">
        <v>962522014</v>
      </c>
      <c r="I10" s="2"/>
    </row>
    <row r="11" spans="1:9" ht="60" customHeight="1" x14ac:dyDescent="0.65">
      <c r="A11" s="2">
        <v>9</v>
      </c>
      <c r="B11" s="2" t="s">
        <v>36</v>
      </c>
      <c r="C11" s="2" t="s">
        <v>11</v>
      </c>
      <c r="D11" s="2" t="s">
        <v>37</v>
      </c>
      <c r="E11" s="7" t="s">
        <v>490</v>
      </c>
      <c r="F11" s="4" t="s">
        <v>38</v>
      </c>
      <c r="G11" s="14">
        <v>11084879</v>
      </c>
      <c r="H11" s="11">
        <v>964840629</v>
      </c>
      <c r="I11" s="2"/>
    </row>
    <row r="12" spans="1:9" ht="60" customHeight="1" x14ac:dyDescent="0.65">
      <c r="A12" s="2">
        <v>10</v>
      </c>
      <c r="B12" s="2" t="s">
        <v>39</v>
      </c>
      <c r="C12" s="2" t="s">
        <v>11</v>
      </c>
      <c r="D12" s="2" t="s">
        <v>40</v>
      </c>
      <c r="E12" s="17" t="s">
        <v>489</v>
      </c>
      <c r="F12" s="4" t="s">
        <v>41</v>
      </c>
      <c r="G12" s="18">
        <v>20759341</v>
      </c>
      <c r="H12" s="12">
        <v>10926056</v>
      </c>
      <c r="I12" s="2"/>
    </row>
    <row r="13" spans="1:9" ht="60" customHeight="1" x14ac:dyDescent="0.65">
      <c r="A13" s="2">
        <v>11</v>
      </c>
      <c r="B13" s="2" t="s">
        <v>42</v>
      </c>
      <c r="C13" s="2" t="s">
        <v>11</v>
      </c>
      <c r="D13" s="2" t="s">
        <v>43</v>
      </c>
      <c r="E13" s="7" t="s">
        <v>490</v>
      </c>
      <c r="F13" s="4" t="s">
        <v>44</v>
      </c>
      <c r="G13" s="10">
        <v>11123509</v>
      </c>
      <c r="H13" s="12">
        <v>70716437</v>
      </c>
      <c r="I13" s="2"/>
    </row>
    <row r="14" spans="1:9" ht="60" customHeight="1" x14ac:dyDescent="0.65">
      <c r="A14" s="2">
        <v>12</v>
      </c>
      <c r="B14" s="2" t="s">
        <v>45</v>
      </c>
      <c r="C14" s="2" t="s">
        <v>11</v>
      </c>
      <c r="D14" s="2" t="s">
        <v>46</v>
      </c>
      <c r="E14" s="7" t="s">
        <v>490</v>
      </c>
      <c r="F14" s="4" t="s">
        <v>47</v>
      </c>
      <c r="G14" s="18">
        <v>11042538</v>
      </c>
      <c r="H14" s="12">
        <v>98280898</v>
      </c>
      <c r="I14" s="2"/>
    </row>
    <row r="15" spans="1:9" ht="60" customHeight="1" x14ac:dyDescent="0.65">
      <c r="A15" s="2">
        <v>13</v>
      </c>
      <c r="B15" s="2" t="s">
        <v>48</v>
      </c>
      <c r="C15" s="2" t="s">
        <v>11</v>
      </c>
      <c r="D15" s="2" t="s">
        <v>49</v>
      </c>
      <c r="E15" s="15" t="s">
        <v>488</v>
      </c>
      <c r="F15" s="4" t="s">
        <v>50</v>
      </c>
      <c r="G15" s="18">
        <v>101294238</v>
      </c>
      <c r="H15" s="12">
        <v>87736857</v>
      </c>
      <c r="I15" s="2"/>
    </row>
    <row r="16" spans="1:9" ht="60" customHeight="1" x14ac:dyDescent="0.65">
      <c r="A16" s="2">
        <v>14</v>
      </c>
      <c r="B16" s="2" t="s">
        <v>51</v>
      </c>
      <c r="C16" s="2" t="s">
        <v>11</v>
      </c>
      <c r="D16" s="2" t="s">
        <v>52</v>
      </c>
      <c r="E16" s="7" t="s">
        <v>490</v>
      </c>
      <c r="F16" s="4" t="s">
        <v>53</v>
      </c>
      <c r="G16" s="20">
        <v>110114524</v>
      </c>
      <c r="H16" s="12">
        <v>15570066</v>
      </c>
      <c r="I16" s="2"/>
    </row>
    <row r="17" spans="1:9" ht="60" customHeight="1" x14ac:dyDescent="0.65">
      <c r="A17" s="2">
        <v>15</v>
      </c>
      <c r="B17" s="2" t="s">
        <v>54</v>
      </c>
      <c r="C17" s="2" t="s">
        <v>30</v>
      </c>
      <c r="D17" s="2" t="s">
        <v>55</v>
      </c>
      <c r="E17" s="21" t="s">
        <v>493</v>
      </c>
      <c r="F17" s="4" t="s">
        <v>56</v>
      </c>
      <c r="G17" s="22">
        <v>62089951</v>
      </c>
      <c r="H17" s="12">
        <v>77884481</v>
      </c>
      <c r="I17" s="2"/>
    </row>
    <row r="18" spans="1:9" ht="60" customHeight="1" x14ac:dyDescent="0.65">
      <c r="A18" s="2">
        <v>16</v>
      </c>
      <c r="B18" s="2" t="s">
        <v>57</v>
      </c>
      <c r="C18" s="2" t="s">
        <v>11</v>
      </c>
      <c r="D18" s="2" t="s">
        <v>58</v>
      </c>
      <c r="E18" s="7" t="s">
        <v>490</v>
      </c>
      <c r="F18" s="4" t="s">
        <v>59</v>
      </c>
      <c r="G18" s="23">
        <v>20684526</v>
      </c>
      <c r="H18" s="11">
        <v>969802277</v>
      </c>
      <c r="I18" s="2"/>
    </row>
    <row r="19" spans="1:9" ht="60" customHeight="1" x14ac:dyDescent="0.65">
      <c r="A19" s="2">
        <v>17</v>
      </c>
      <c r="B19" s="2" t="s">
        <v>60</v>
      </c>
      <c r="C19" s="2" t="s">
        <v>11</v>
      </c>
      <c r="D19" s="2" t="s">
        <v>61</v>
      </c>
      <c r="E19" s="17" t="s">
        <v>489</v>
      </c>
      <c r="F19" s="4" t="s">
        <v>62</v>
      </c>
      <c r="G19" s="8">
        <v>51507953</v>
      </c>
      <c r="H19" s="11">
        <v>966549619</v>
      </c>
      <c r="I19" s="2"/>
    </row>
    <row r="20" spans="1:9" ht="60" customHeight="1" x14ac:dyDescent="0.65">
      <c r="A20" s="2">
        <v>18</v>
      </c>
      <c r="B20" s="2" t="s">
        <v>63</v>
      </c>
      <c r="C20" s="2" t="s">
        <v>30</v>
      </c>
      <c r="D20" s="2" t="s">
        <v>64</v>
      </c>
      <c r="E20" s="21" t="s">
        <v>492</v>
      </c>
      <c r="F20" s="4" t="s">
        <v>65</v>
      </c>
      <c r="G20" s="24">
        <v>21025113</v>
      </c>
      <c r="H20" s="11">
        <v>967454334</v>
      </c>
      <c r="I20" s="2"/>
    </row>
    <row r="21" spans="1:9" ht="60" customHeight="1" x14ac:dyDescent="0.65">
      <c r="A21" s="2">
        <v>19</v>
      </c>
      <c r="B21" s="2" t="s">
        <v>66</v>
      </c>
      <c r="C21" s="2" t="s">
        <v>11</v>
      </c>
      <c r="D21" s="2" t="s">
        <v>67</v>
      </c>
      <c r="E21" s="21" t="s">
        <v>492</v>
      </c>
      <c r="F21" s="4" t="s">
        <v>68</v>
      </c>
      <c r="G21" s="19">
        <v>10107159</v>
      </c>
      <c r="H21" s="11">
        <v>965389970</v>
      </c>
      <c r="I21" s="2"/>
    </row>
    <row r="22" spans="1:9" ht="60" customHeight="1" x14ac:dyDescent="0.65">
      <c r="A22" s="2">
        <v>20</v>
      </c>
      <c r="B22" s="2" t="s">
        <v>69</v>
      </c>
      <c r="C22" s="2" t="s">
        <v>11</v>
      </c>
      <c r="D22" s="2" t="s">
        <v>70</v>
      </c>
      <c r="E22" s="25" t="s">
        <v>494</v>
      </c>
      <c r="F22" s="4" t="s">
        <v>71</v>
      </c>
      <c r="G22" s="26">
        <v>11286974</v>
      </c>
      <c r="H22" s="11">
        <v>963282616</v>
      </c>
      <c r="I22" s="2"/>
    </row>
    <row r="23" spans="1:9" ht="60" customHeight="1" x14ac:dyDescent="0.65">
      <c r="A23" s="2">
        <v>21</v>
      </c>
      <c r="B23" s="2" t="s">
        <v>72</v>
      </c>
      <c r="C23" s="2" t="s">
        <v>30</v>
      </c>
      <c r="D23" s="2" t="s">
        <v>73</v>
      </c>
      <c r="E23" s="15" t="s">
        <v>495</v>
      </c>
      <c r="F23" s="4" t="s">
        <v>74</v>
      </c>
      <c r="G23" s="27">
        <v>21244076</v>
      </c>
      <c r="H23" s="11">
        <v>965266006</v>
      </c>
      <c r="I23" s="2"/>
    </row>
    <row r="24" spans="1:9" ht="60" customHeight="1" x14ac:dyDescent="0.65">
      <c r="A24" s="2">
        <v>22</v>
      </c>
      <c r="B24" s="2" t="s">
        <v>75</v>
      </c>
      <c r="C24" s="2" t="s">
        <v>30</v>
      </c>
      <c r="D24" s="2" t="s">
        <v>76</v>
      </c>
      <c r="E24" s="28" t="s">
        <v>496</v>
      </c>
      <c r="F24" s="4" t="s">
        <v>77</v>
      </c>
      <c r="G24" s="29">
        <v>10915415</v>
      </c>
      <c r="H24" s="11">
        <v>968764163</v>
      </c>
      <c r="I24" s="2"/>
    </row>
    <row r="25" spans="1:9" ht="60" customHeight="1" x14ac:dyDescent="0.65">
      <c r="A25" s="2">
        <v>23</v>
      </c>
      <c r="B25" s="2" t="s">
        <v>78</v>
      </c>
      <c r="C25" s="2" t="s">
        <v>11</v>
      </c>
      <c r="D25" s="2" t="s">
        <v>79</v>
      </c>
      <c r="E25" s="30" t="s">
        <v>497</v>
      </c>
      <c r="F25" s="4" t="s">
        <v>80</v>
      </c>
      <c r="G25" s="31">
        <v>10776857</v>
      </c>
      <c r="H25" s="12">
        <v>69657230</v>
      </c>
      <c r="I25" s="2"/>
    </row>
    <row r="26" spans="1:9" ht="60" customHeight="1" x14ac:dyDescent="0.65">
      <c r="A26" s="2">
        <v>24</v>
      </c>
      <c r="B26" s="2" t="s">
        <v>81</v>
      </c>
      <c r="C26" s="2" t="s">
        <v>11</v>
      </c>
      <c r="D26" s="2" t="s">
        <v>82</v>
      </c>
      <c r="E26" s="21" t="s">
        <v>492</v>
      </c>
      <c r="F26" s="4" t="s">
        <v>83</v>
      </c>
      <c r="G26" s="19">
        <v>100770825</v>
      </c>
      <c r="H26" s="12">
        <v>66499775</v>
      </c>
      <c r="I26" s="2"/>
    </row>
    <row r="27" spans="1:9" ht="60" customHeight="1" x14ac:dyDescent="0.65">
      <c r="A27" s="2">
        <v>25</v>
      </c>
      <c r="B27" s="2" t="s">
        <v>84</v>
      </c>
      <c r="C27" s="2" t="s">
        <v>11</v>
      </c>
      <c r="D27" s="2" t="s">
        <v>85</v>
      </c>
      <c r="E27" s="17" t="s">
        <v>489</v>
      </c>
      <c r="F27" s="4" t="s">
        <v>86</v>
      </c>
      <c r="G27" s="18">
        <v>21139273</v>
      </c>
      <c r="H27" s="11">
        <v>965478419</v>
      </c>
      <c r="I27" s="2"/>
    </row>
    <row r="28" spans="1:9" ht="60" customHeight="1" x14ac:dyDescent="0.65">
      <c r="A28" s="2">
        <v>26</v>
      </c>
      <c r="B28" s="2" t="s">
        <v>87</v>
      </c>
      <c r="C28" s="2" t="s">
        <v>11</v>
      </c>
      <c r="D28" s="2" t="s">
        <v>88</v>
      </c>
      <c r="E28" s="15" t="s">
        <v>488</v>
      </c>
      <c r="F28" s="4" t="s">
        <v>89</v>
      </c>
      <c r="G28" s="32">
        <v>10708098</v>
      </c>
      <c r="H28" s="12">
        <v>15303277</v>
      </c>
      <c r="I28" s="2"/>
    </row>
    <row r="29" spans="1:9" ht="60" customHeight="1" x14ac:dyDescent="0.65">
      <c r="A29" s="2">
        <v>27</v>
      </c>
      <c r="B29" s="2" t="s">
        <v>90</v>
      </c>
      <c r="C29" s="2" t="s">
        <v>11</v>
      </c>
      <c r="D29" s="2" t="s">
        <v>91</v>
      </c>
      <c r="E29" s="7" t="s">
        <v>490</v>
      </c>
      <c r="F29" s="4" t="s">
        <v>92</v>
      </c>
      <c r="G29" s="9">
        <v>11160247</v>
      </c>
      <c r="H29" s="12">
        <v>86786676</v>
      </c>
      <c r="I29" s="2"/>
    </row>
    <row r="30" spans="1:9" ht="60" customHeight="1" x14ac:dyDescent="0.65">
      <c r="A30" s="2">
        <v>28</v>
      </c>
      <c r="B30" s="2" t="s">
        <v>93</v>
      </c>
      <c r="C30" s="2" t="s">
        <v>11</v>
      </c>
      <c r="D30" s="2" t="s">
        <v>94</v>
      </c>
      <c r="E30" s="7" t="s">
        <v>490</v>
      </c>
      <c r="F30" s="4" t="s">
        <v>95</v>
      </c>
      <c r="G30" s="10">
        <v>101284999</v>
      </c>
      <c r="H30" s="11">
        <v>965150016</v>
      </c>
      <c r="I30" s="2"/>
    </row>
    <row r="31" spans="1:9" ht="60" customHeight="1" x14ac:dyDescent="0.65">
      <c r="A31" s="2">
        <v>29</v>
      </c>
      <c r="B31" s="2" t="s">
        <v>96</v>
      </c>
      <c r="C31" s="2" t="s">
        <v>11</v>
      </c>
      <c r="D31" s="2" t="s">
        <v>97</v>
      </c>
      <c r="E31" s="30" t="s">
        <v>497</v>
      </c>
      <c r="F31" s="4" t="s">
        <v>98</v>
      </c>
      <c r="G31" s="31">
        <v>20934560</v>
      </c>
      <c r="H31" s="33">
        <v>93705519</v>
      </c>
      <c r="I31" s="2"/>
    </row>
    <row r="32" spans="1:9" ht="60" customHeight="1" x14ac:dyDescent="0.65">
      <c r="A32" s="2">
        <v>30</v>
      </c>
      <c r="B32" s="2" t="s">
        <v>99</v>
      </c>
      <c r="C32" s="2" t="s">
        <v>11</v>
      </c>
      <c r="D32" s="2" t="s">
        <v>100</v>
      </c>
      <c r="E32" s="25" t="s">
        <v>498</v>
      </c>
      <c r="F32" s="4" t="s">
        <v>101</v>
      </c>
      <c r="G32" s="18">
        <v>160385452</v>
      </c>
      <c r="H32" s="11">
        <v>966567694</v>
      </c>
      <c r="I32" s="2"/>
    </row>
    <row r="33" spans="1:9" ht="60" customHeight="1" x14ac:dyDescent="0.65">
      <c r="A33" s="2">
        <v>31</v>
      </c>
      <c r="B33" s="2" t="s">
        <v>102</v>
      </c>
      <c r="C33" s="2" t="s">
        <v>11</v>
      </c>
      <c r="D33" s="2" t="s">
        <v>103</v>
      </c>
      <c r="E33" s="21" t="s">
        <v>492</v>
      </c>
      <c r="F33" s="4" t="s">
        <v>104</v>
      </c>
      <c r="G33" s="18" t="s">
        <v>499</v>
      </c>
      <c r="H33" s="12">
        <v>81393214</v>
      </c>
      <c r="I33" s="2"/>
    </row>
    <row r="34" spans="1:9" ht="60" customHeight="1" x14ac:dyDescent="0.65">
      <c r="A34" s="2">
        <v>32</v>
      </c>
      <c r="B34" s="2" t="s">
        <v>105</v>
      </c>
      <c r="C34" s="2" t="s">
        <v>11</v>
      </c>
      <c r="D34" s="2" t="s">
        <v>106</v>
      </c>
      <c r="E34" s="15" t="s">
        <v>488</v>
      </c>
      <c r="F34" s="4" t="s">
        <v>107</v>
      </c>
      <c r="G34" s="34">
        <v>11193364</v>
      </c>
      <c r="H34" s="11">
        <v>965682717</v>
      </c>
      <c r="I34" s="2"/>
    </row>
    <row r="35" spans="1:9" ht="60" customHeight="1" x14ac:dyDescent="0.65">
      <c r="A35" s="2">
        <v>33</v>
      </c>
      <c r="B35" s="2" t="s">
        <v>108</v>
      </c>
      <c r="C35" s="2" t="s">
        <v>11</v>
      </c>
      <c r="D35" s="2" t="s">
        <v>109</v>
      </c>
      <c r="E35" s="7" t="s">
        <v>490</v>
      </c>
      <c r="F35" s="4" t="s">
        <v>110</v>
      </c>
      <c r="G35" s="10">
        <v>11062882</v>
      </c>
      <c r="H35" s="11">
        <v>882464105</v>
      </c>
      <c r="I35" s="2"/>
    </row>
    <row r="36" spans="1:9" ht="60" customHeight="1" x14ac:dyDescent="0.65">
      <c r="A36" s="2">
        <v>34</v>
      </c>
      <c r="B36" s="2" t="s">
        <v>111</v>
      </c>
      <c r="C36" s="2" t="s">
        <v>11</v>
      </c>
      <c r="D36" s="2" t="s">
        <v>112</v>
      </c>
      <c r="E36" s="30" t="s">
        <v>497</v>
      </c>
      <c r="F36" s="4" t="s">
        <v>113</v>
      </c>
      <c r="G36" s="31">
        <v>100685931</v>
      </c>
      <c r="H36" s="12">
        <v>70292779</v>
      </c>
      <c r="I36" s="2"/>
    </row>
    <row r="37" spans="1:9" ht="60" customHeight="1" x14ac:dyDescent="0.65">
      <c r="A37" s="2">
        <v>35</v>
      </c>
      <c r="B37" s="2" t="s">
        <v>114</v>
      </c>
      <c r="C37" s="2" t="s">
        <v>11</v>
      </c>
      <c r="D37" s="2" t="s">
        <v>115</v>
      </c>
      <c r="E37" s="13" t="s">
        <v>486</v>
      </c>
      <c r="F37" s="4" t="s">
        <v>116</v>
      </c>
      <c r="G37" s="14">
        <v>50835118</v>
      </c>
      <c r="H37" s="12">
        <v>16957869</v>
      </c>
      <c r="I37" s="2"/>
    </row>
    <row r="38" spans="1:9" ht="60" customHeight="1" x14ac:dyDescent="0.65">
      <c r="A38" s="2">
        <v>36</v>
      </c>
      <c r="B38" s="2" t="s">
        <v>117</v>
      </c>
      <c r="C38" s="2" t="s">
        <v>11</v>
      </c>
      <c r="D38" s="2" t="s">
        <v>118</v>
      </c>
      <c r="E38" s="13" t="s">
        <v>486</v>
      </c>
      <c r="F38" s="4" t="s">
        <v>119</v>
      </c>
      <c r="G38" s="35">
        <v>11085473</v>
      </c>
      <c r="H38" s="12">
        <v>16843049</v>
      </c>
      <c r="I38" s="2"/>
    </row>
    <row r="39" spans="1:9" ht="60" customHeight="1" x14ac:dyDescent="0.65">
      <c r="A39" s="2">
        <v>37</v>
      </c>
      <c r="B39" s="2" t="s">
        <v>120</v>
      </c>
      <c r="C39" s="2" t="s">
        <v>11</v>
      </c>
      <c r="D39" s="2" t="s">
        <v>121</v>
      </c>
      <c r="E39" s="21" t="s">
        <v>492</v>
      </c>
      <c r="F39" s="4" t="s">
        <v>122</v>
      </c>
      <c r="G39" s="19">
        <v>20939937</v>
      </c>
      <c r="H39" s="12">
        <v>16764703</v>
      </c>
      <c r="I39" s="2"/>
    </row>
    <row r="40" spans="1:9" ht="60" customHeight="1" x14ac:dyDescent="0.65">
      <c r="A40" s="2">
        <v>38</v>
      </c>
      <c r="B40" s="2" t="s">
        <v>123</v>
      </c>
      <c r="C40" s="2" t="s">
        <v>11</v>
      </c>
      <c r="D40" s="2" t="s">
        <v>124</v>
      </c>
      <c r="E40" s="17" t="s">
        <v>489</v>
      </c>
      <c r="F40" s="4" t="s">
        <v>125</v>
      </c>
      <c r="G40" s="8">
        <v>20069616</v>
      </c>
      <c r="H40" s="11">
        <v>969780903</v>
      </c>
      <c r="I40" s="2"/>
    </row>
    <row r="41" spans="1:9" ht="60" customHeight="1" x14ac:dyDescent="0.65">
      <c r="A41" s="2">
        <v>39</v>
      </c>
      <c r="B41" s="2" t="s">
        <v>126</v>
      </c>
      <c r="C41" s="2" t="s">
        <v>30</v>
      </c>
      <c r="D41" s="2" t="s">
        <v>127</v>
      </c>
      <c r="E41" s="15" t="s">
        <v>495</v>
      </c>
      <c r="F41" s="4" t="s">
        <v>128</v>
      </c>
      <c r="G41" s="36">
        <v>30497225</v>
      </c>
      <c r="H41" s="12">
        <v>86550503</v>
      </c>
      <c r="I41" s="2"/>
    </row>
    <row r="42" spans="1:9" ht="60" customHeight="1" x14ac:dyDescent="0.65">
      <c r="A42" s="2">
        <v>40</v>
      </c>
      <c r="B42" s="2" t="s">
        <v>129</v>
      </c>
      <c r="C42" s="2" t="s">
        <v>11</v>
      </c>
      <c r="D42" s="2" t="s">
        <v>130</v>
      </c>
      <c r="E42" s="15" t="s">
        <v>488</v>
      </c>
      <c r="F42" s="4" t="s">
        <v>131</v>
      </c>
      <c r="G42" s="18">
        <v>20684229</v>
      </c>
      <c r="H42" s="12">
        <v>93407670</v>
      </c>
      <c r="I42" s="2"/>
    </row>
    <row r="43" spans="1:9" ht="60" customHeight="1" x14ac:dyDescent="0.65">
      <c r="A43" s="2">
        <v>41</v>
      </c>
      <c r="B43" s="2" t="s">
        <v>132</v>
      </c>
      <c r="C43" s="2" t="s">
        <v>11</v>
      </c>
      <c r="D43" s="2" t="s">
        <v>133</v>
      </c>
      <c r="E43" s="30" t="s">
        <v>497</v>
      </c>
      <c r="F43" s="4" t="s">
        <v>134</v>
      </c>
      <c r="G43" s="31">
        <v>160293811</v>
      </c>
      <c r="H43" s="11">
        <v>969449650</v>
      </c>
      <c r="I43" s="2"/>
    </row>
    <row r="44" spans="1:9" ht="60" customHeight="1" x14ac:dyDescent="0.65">
      <c r="A44" s="2">
        <v>42</v>
      </c>
      <c r="B44" s="2" t="s">
        <v>135</v>
      </c>
      <c r="C44" s="2" t="s">
        <v>11</v>
      </c>
      <c r="D44" s="2" t="s">
        <v>136</v>
      </c>
      <c r="E44" s="21" t="s">
        <v>492</v>
      </c>
      <c r="F44" s="4" t="s">
        <v>137</v>
      </c>
      <c r="G44" s="18">
        <v>160341867</v>
      </c>
      <c r="H44" s="12">
        <v>81536292</v>
      </c>
      <c r="I44" s="2"/>
    </row>
    <row r="45" spans="1:9" ht="60" customHeight="1" x14ac:dyDescent="0.65">
      <c r="A45" s="2">
        <v>43</v>
      </c>
      <c r="B45" s="2" t="s">
        <v>138</v>
      </c>
      <c r="C45" s="2" t="s">
        <v>30</v>
      </c>
      <c r="D45" s="2" t="s">
        <v>139</v>
      </c>
      <c r="E45" s="15" t="s">
        <v>495</v>
      </c>
      <c r="F45" s="4" t="s">
        <v>140</v>
      </c>
      <c r="G45" s="27">
        <v>51093337</v>
      </c>
      <c r="H45" s="11">
        <v>965060169</v>
      </c>
      <c r="I45" s="2"/>
    </row>
    <row r="46" spans="1:9" ht="60" customHeight="1" x14ac:dyDescent="0.65">
      <c r="A46" s="2">
        <v>44</v>
      </c>
      <c r="B46" s="2" t="s">
        <v>141</v>
      </c>
      <c r="C46" s="2" t="s">
        <v>30</v>
      </c>
      <c r="D46" s="2" t="s">
        <v>142</v>
      </c>
      <c r="E46" s="25" t="s">
        <v>500</v>
      </c>
      <c r="F46" s="4" t="s">
        <v>143</v>
      </c>
      <c r="G46" s="27">
        <v>51571718</v>
      </c>
      <c r="H46" s="12">
        <v>70870501</v>
      </c>
      <c r="I46" s="2"/>
    </row>
    <row r="47" spans="1:9" ht="60" customHeight="1" x14ac:dyDescent="0.65">
      <c r="A47" s="2">
        <v>45</v>
      </c>
      <c r="B47" s="2" t="s">
        <v>144</v>
      </c>
      <c r="C47" s="2" t="s">
        <v>11</v>
      </c>
      <c r="D47" s="2" t="s">
        <v>145</v>
      </c>
      <c r="E47" s="37" t="s">
        <v>501</v>
      </c>
      <c r="F47" s="4" t="s">
        <v>146</v>
      </c>
      <c r="G47" s="38">
        <v>50710392</v>
      </c>
      <c r="H47" s="11">
        <v>963801478</v>
      </c>
      <c r="I47" s="2"/>
    </row>
    <row r="48" spans="1:9" ht="60" customHeight="1" x14ac:dyDescent="0.65">
      <c r="A48" s="2">
        <v>46</v>
      </c>
      <c r="B48" s="2" t="s">
        <v>147</v>
      </c>
      <c r="C48" s="2" t="s">
        <v>11</v>
      </c>
      <c r="D48" s="2" t="s">
        <v>148</v>
      </c>
      <c r="E48" s="17" t="s">
        <v>489</v>
      </c>
      <c r="F48" s="4" t="s">
        <v>149</v>
      </c>
      <c r="G48" s="18">
        <v>101263237</v>
      </c>
      <c r="H48" s="11">
        <v>974729517</v>
      </c>
      <c r="I48" s="2"/>
    </row>
    <row r="49" spans="1:9" ht="60" customHeight="1" x14ac:dyDescent="0.65">
      <c r="A49" s="2">
        <v>47</v>
      </c>
      <c r="B49" s="2" t="s">
        <v>150</v>
      </c>
      <c r="C49" s="2" t="s">
        <v>11</v>
      </c>
      <c r="D49" s="2" t="s">
        <v>151</v>
      </c>
      <c r="E49" s="15" t="s">
        <v>488</v>
      </c>
      <c r="F49" s="4" t="s">
        <v>152</v>
      </c>
      <c r="G49" s="10">
        <v>101146705</v>
      </c>
      <c r="H49" s="11">
        <v>963194035</v>
      </c>
      <c r="I49" s="2"/>
    </row>
    <row r="50" spans="1:9" ht="60" customHeight="1" x14ac:dyDescent="0.65">
      <c r="A50" s="2">
        <v>48</v>
      </c>
      <c r="B50" s="2" t="s">
        <v>153</v>
      </c>
      <c r="C50" s="2" t="s">
        <v>11</v>
      </c>
      <c r="D50" s="2" t="s">
        <v>154</v>
      </c>
      <c r="E50" s="13" t="s">
        <v>486</v>
      </c>
      <c r="F50" s="4" t="s">
        <v>155</v>
      </c>
      <c r="G50" s="14">
        <v>10843120</v>
      </c>
      <c r="H50" s="12">
        <v>81295554</v>
      </c>
      <c r="I50" s="2"/>
    </row>
    <row r="51" spans="1:9" ht="60" customHeight="1" x14ac:dyDescent="0.65">
      <c r="A51" s="2">
        <v>49</v>
      </c>
      <c r="B51" s="2" t="s">
        <v>156</v>
      </c>
      <c r="C51" s="2" t="s">
        <v>11</v>
      </c>
      <c r="D51" s="2" t="s">
        <v>157</v>
      </c>
      <c r="E51" s="30" t="s">
        <v>497</v>
      </c>
      <c r="F51" s="4" t="s">
        <v>158</v>
      </c>
      <c r="G51" s="31">
        <v>40284078</v>
      </c>
      <c r="H51" s="12">
        <v>10296780</v>
      </c>
      <c r="I51" s="2"/>
    </row>
    <row r="52" spans="1:9" ht="60" customHeight="1" x14ac:dyDescent="0.65">
      <c r="A52" s="2">
        <v>50</v>
      </c>
      <c r="B52" s="2" t="s">
        <v>159</v>
      </c>
      <c r="C52" s="2" t="s">
        <v>30</v>
      </c>
      <c r="D52" s="2" t="s">
        <v>160</v>
      </c>
      <c r="E52" s="28" t="s">
        <v>502</v>
      </c>
      <c r="F52" s="4" t="s">
        <v>161</v>
      </c>
      <c r="G52" s="29">
        <v>101203316</v>
      </c>
      <c r="H52" s="11">
        <v>969238627</v>
      </c>
      <c r="I52" s="2"/>
    </row>
    <row r="53" spans="1:9" ht="60" customHeight="1" x14ac:dyDescent="0.65">
      <c r="A53" s="2">
        <v>51</v>
      </c>
      <c r="B53" s="2" t="s">
        <v>162</v>
      </c>
      <c r="C53" s="2" t="s">
        <v>11</v>
      </c>
      <c r="D53" s="2" t="s">
        <v>163</v>
      </c>
      <c r="E53" s="7" t="s">
        <v>490</v>
      </c>
      <c r="F53" s="4" t="s">
        <v>164</v>
      </c>
      <c r="G53" s="23">
        <v>10608415</v>
      </c>
      <c r="H53" s="12">
        <v>70958364</v>
      </c>
      <c r="I53" s="2"/>
    </row>
    <row r="54" spans="1:9" ht="60" customHeight="1" x14ac:dyDescent="0.65">
      <c r="A54" s="2">
        <v>52</v>
      </c>
      <c r="B54" s="2" t="s">
        <v>165</v>
      </c>
      <c r="C54" s="2" t="s">
        <v>11</v>
      </c>
      <c r="D54" s="2" t="s">
        <v>166</v>
      </c>
      <c r="E54" s="15" t="s">
        <v>488</v>
      </c>
      <c r="F54" s="4" t="s">
        <v>167</v>
      </c>
      <c r="G54" s="18">
        <v>20494505</v>
      </c>
      <c r="H54" s="11">
        <v>964196975</v>
      </c>
      <c r="I54" s="2"/>
    </row>
    <row r="55" spans="1:9" ht="60" customHeight="1" x14ac:dyDescent="0.65">
      <c r="A55" s="2">
        <v>53</v>
      </c>
      <c r="B55" s="2" t="s">
        <v>168</v>
      </c>
      <c r="C55" s="2" t="s">
        <v>11</v>
      </c>
      <c r="D55" s="2" t="s">
        <v>169</v>
      </c>
      <c r="E55" s="15" t="s">
        <v>503</v>
      </c>
      <c r="F55" s="4" t="s">
        <v>170</v>
      </c>
      <c r="G55" s="8">
        <v>10903184</v>
      </c>
      <c r="H55" s="12">
        <v>92224103</v>
      </c>
      <c r="I55" s="2"/>
    </row>
    <row r="56" spans="1:9" ht="60" customHeight="1" x14ac:dyDescent="0.65">
      <c r="A56" s="2">
        <v>54</v>
      </c>
      <c r="B56" s="2" t="s">
        <v>171</v>
      </c>
      <c r="C56" s="2" t="s">
        <v>30</v>
      </c>
      <c r="D56" s="2" t="s">
        <v>172</v>
      </c>
      <c r="E56" s="15" t="s">
        <v>495</v>
      </c>
      <c r="F56" s="4" t="s">
        <v>173</v>
      </c>
      <c r="G56" s="27">
        <v>150569889</v>
      </c>
      <c r="H56" s="11">
        <v>967110173</v>
      </c>
      <c r="I56" s="2"/>
    </row>
    <row r="57" spans="1:9" ht="60" customHeight="1" x14ac:dyDescent="0.65">
      <c r="A57" s="2">
        <v>55</v>
      </c>
      <c r="B57" s="2" t="s">
        <v>174</v>
      </c>
      <c r="C57" s="2" t="s">
        <v>11</v>
      </c>
      <c r="D57" s="2" t="s">
        <v>175</v>
      </c>
      <c r="E57" s="15" t="s">
        <v>488</v>
      </c>
      <c r="F57" s="4" t="s">
        <v>176</v>
      </c>
      <c r="G57" s="31">
        <v>20794488</v>
      </c>
      <c r="H57" s="39">
        <v>964006748</v>
      </c>
      <c r="I57" s="2"/>
    </row>
    <row r="58" spans="1:9" ht="60" customHeight="1" x14ac:dyDescent="0.65">
      <c r="A58" s="2">
        <v>56</v>
      </c>
      <c r="B58" s="2" t="s">
        <v>177</v>
      </c>
      <c r="C58" s="2" t="s">
        <v>11</v>
      </c>
      <c r="D58" s="2" t="s">
        <v>178</v>
      </c>
      <c r="E58" s="7" t="s">
        <v>490</v>
      </c>
      <c r="F58" s="4" t="s">
        <v>179</v>
      </c>
      <c r="G58" s="10">
        <v>51340126</v>
      </c>
      <c r="H58" s="11">
        <v>975311320</v>
      </c>
      <c r="I58" s="2"/>
    </row>
    <row r="59" spans="1:9" ht="60" customHeight="1" x14ac:dyDescent="0.65">
      <c r="A59" s="2">
        <v>57</v>
      </c>
      <c r="B59" s="2" t="s">
        <v>180</v>
      </c>
      <c r="C59" s="2" t="s">
        <v>11</v>
      </c>
      <c r="D59" s="2" t="s">
        <v>181</v>
      </c>
      <c r="E59" s="15" t="s">
        <v>488</v>
      </c>
      <c r="F59" s="4" t="s">
        <v>182</v>
      </c>
      <c r="G59" s="14">
        <v>160507792</v>
      </c>
      <c r="H59" s="12">
        <v>87775489</v>
      </c>
      <c r="I59" s="2"/>
    </row>
    <row r="60" spans="1:9" ht="60" customHeight="1" x14ac:dyDescent="0.65">
      <c r="A60" s="2">
        <v>58</v>
      </c>
      <c r="B60" s="2" t="s">
        <v>183</v>
      </c>
      <c r="C60" s="2" t="s">
        <v>30</v>
      </c>
      <c r="D60" s="2" t="s">
        <v>184</v>
      </c>
      <c r="E60" s="40" t="s">
        <v>502</v>
      </c>
      <c r="F60" s="4" t="s">
        <v>185</v>
      </c>
      <c r="G60" s="41">
        <v>11160248</v>
      </c>
      <c r="H60" s="33">
        <v>70737406</v>
      </c>
      <c r="I60" s="2"/>
    </row>
    <row r="61" spans="1:9" ht="60" customHeight="1" x14ac:dyDescent="0.65">
      <c r="A61" s="2">
        <v>59</v>
      </c>
      <c r="B61" s="2" t="s">
        <v>186</v>
      </c>
      <c r="C61" s="2" t="s">
        <v>30</v>
      </c>
      <c r="D61" s="2" t="s">
        <v>187</v>
      </c>
      <c r="E61" s="28" t="s">
        <v>502</v>
      </c>
      <c r="F61" s="4" t="s">
        <v>188</v>
      </c>
      <c r="G61" s="29">
        <v>20924764</v>
      </c>
      <c r="H61" s="11">
        <v>965214089</v>
      </c>
      <c r="I61" s="2"/>
    </row>
    <row r="62" spans="1:9" ht="60" customHeight="1" x14ac:dyDescent="0.65">
      <c r="A62" s="2">
        <v>60</v>
      </c>
      <c r="B62" s="2" t="s">
        <v>189</v>
      </c>
      <c r="C62" s="2" t="s">
        <v>11</v>
      </c>
      <c r="D62" s="2" t="s">
        <v>190</v>
      </c>
      <c r="E62" s="17" t="s">
        <v>489</v>
      </c>
      <c r="F62" s="4" t="s">
        <v>191</v>
      </c>
      <c r="G62" s="18">
        <v>30968067</v>
      </c>
      <c r="H62" s="12">
        <v>98366757</v>
      </c>
      <c r="I62" s="2"/>
    </row>
    <row r="63" spans="1:9" ht="60" customHeight="1" x14ac:dyDescent="0.65">
      <c r="A63" s="2">
        <v>61</v>
      </c>
      <c r="B63" s="2" t="s">
        <v>192</v>
      </c>
      <c r="C63" s="2" t="s">
        <v>11</v>
      </c>
      <c r="D63" s="2" t="s">
        <v>193</v>
      </c>
      <c r="E63" s="15" t="s">
        <v>488</v>
      </c>
      <c r="F63" s="4" t="s">
        <v>194</v>
      </c>
      <c r="G63" s="14">
        <v>240147372</v>
      </c>
      <c r="H63" s="11">
        <v>966429657</v>
      </c>
      <c r="I63" s="2"/>
    </row>
    <row r="64" spans="1:9" ht="60" customHeight="1" x14ac:dyDescent="0.65">
      <c r="A64" s="2">
        <v>62</v>
      </c>
      <c r="B64" s="2" t="s">
        <v>195</v>
      </c>
      <c r="C64" s="2" t="s">
        <v>11</v>
      </c>
      <c r="D64" s="2" t="s">
        <v>196</v>
      </c>
      <c r="E64" s="7" t="s">
        <v>490</v>
      </c>
      <c r="F64" s="4" t="s">
        <v>197</v>
      </c>
      <c r="G64" s="10">
        <v>20940880</v>
      </c>
      <c r="H64" s="12">
        <v>93336705</v>
      </c>
      <c r="I64" s="2"/>
    </row>
    <row r="65" spans="1:9" ht="60" customHeight="1" x14ac:dyDescent="0.65">
      <c r="A65" s="2">
        <v>63</v>
      </c>
      <c r="B65" s="2" t="s">
        <v>198</v>
      </c>
      <c r="C65" s="2" t="s">
        <v>30</v>
      </c>
      <c r="D65" s="2" t="s">
        <v>199</v>
      </c>
      <c r="E65" s="21" t="s">
        <v>492</v>
      </c>
      <c r="F65" s="4" t="s">
        <v>200</v>
      </c>
      <c r="G65" s="24" t="s">
        <v>504</v>
      </c>
      <c r="H65" s="12">
        <v>86530945</v>
      </c>
      <c r="I65" s="2"/>
    </row>
    <row r="66" spans="1:9" ht="60" customHeight="1" x14ac:dyDescent="0.65">
      <c r="A66" s="2">
        <v>64</v>
      </c>
      <c r="B66" s="2" t="s">
        <v>201</v>
      </c>
      <c r="C66" s="2" t="s">
        <v>30</v>
      </c>
      <c r="D66" s="2" t="s">
        <v>202</v>
      </c>
      <c r="E66" s="28" t="s">
        <v>502</v>
      </c>
      <c r="F66" s="4" t="s">
        <v>203</v>
      </c>
      <c r="G66" s="29">
        <v>61834600</v>
      </c>
      <c r="H66" s="12">
        <v>96444473</v>
      </c>
      <c r="I66" s="2"/>
    </row>
    <row r="67" spans="1:9" ht="60" customHeight="1" x14ac:dyDescent="0.65">
      <c r="A67" s="2">
        <v>65</v>
      </c>
      <c r="B67" s="2" t="s">
        <v>204</v>
      </c>
      <c r="C67" s="2" t="s">
        <v>11</v>
      </c>
      <c r="D67" s="2" t="s">
        <v>205</v>
      </c>
      <c r="E67" s="7" t="s">
        <v>490</v>
      </c>
      <c r="F67" s="4" t="s">
        <v>206</v>
      </c>
      <c r="G67" s="36">
        <v>110406694</v>
      </c>
      <c r="H67" s="11">
        <v>965868029</v>
      </c>
      <c r="I67" s="2"/>
    </row>
    <row r="68" spans="1:9" ht="60" customHeight="1" x14ac:dyDescent="0.65">
      <c r="A68" s="2">
        <v>66</v>
      </c>
      <c r="B68" s="2" t="s">
        <v>207</v>
      </c>
      <c r="C68" s="2" t="s">
        <v>11</v>
      </c>
      <c r="D68" s="2" t="s">
        <v>208</v>
      </c>
      <c r="E68" s="42" t="s">
        <v>505</v>
      </c>
      <c r="F68" s="4" t="s">
        <v>209</v>
      </c>
      <c r="G68" s="18">
        <v>160487153</v>
      </c>
      <c r="H68" s="11">
        <v>963003903</v>
      </c>
      <c r="I68" s="2"/>
    </row>
    <row r="69" spans="1:9" ht="60" customHeight="1" x14ac:dyDescent="0.65">
      <c r="A69" s="2">
        <v>67</v>
      </c>
      <c r="B69" s="2" t="s">
        <v>210</v>
      </c>
      <c r="C69" s="2" t="s">
        <v>11</v>
      </c>
      <c r="D69" s="2" t="s">
        <v>211</v>
      </c>
      <c r="E69" s="13" t="s">
        <v>486</v>
      </c>
      <c r="F69" s="4" t="s">
        <v>212</v>
      </c>
      <c r="G69" s="26">
        <v>171181412</v>
      </c>
      <c r="H69" s="11">
        <v>888297204</v>
      </c>
      <c r="I69" s="2"/>
    </row>
    <row r="70" spans="1:9" ht="60" customHeight="1" x14ac:dyDescent="0.65">
      <c r="A70" s="2">
        <v>68</v>
      </c>
      <c r="B70" s="2" t="s">
        <v>213</v>
      </c>
      <c r="C70" s="2" t="s">
        <v>11</v>
      </c>
      <c r="D70" s="2" t="s">
        <v>214</v>
      </c>
      <c r="E70" s="7" t="s">
        <v>490</v>
      </c>
      <c r="F70" s="4" t="s">
        <v>215</v>
      </c>
      <c r="G70" s="10">
        <v>170881927</v>
      </c>
      <c r="H70" s="12">
        <v>11397517</v>
      </c>
      <c r="I70" s="2"/>
    </row>
    <row r="71" spans="1:9" ht="60" customHeight="1" x14ac:dyDescent="0.65">
      <c r="A71" s="2">
        <v>69</v>
      </c>
      <c r="B71" s="2" t="s">
        <v>216</v>
      </c>
      <c r="C71" s="2" t="s">
        <v>30</v>
      </c>
      <c r="D71" s="2" t="s">
        <v>217</v>
      </c>
      <c r="E71" s="13" t="s">
        <v>486</v>
      </c>
      <c r="F71" s="4" t="s">
        <v>218</v>
      </c>
      <c r="G71" s="43">
        <v>20939586</v>
      </c>
      <c r="H71" s="12">
        <v>81779171</v>
      </c>
      <c r="I71" s="2"/>
    </row>
    <row r="72" spans="1:9" ht="60" customHeight="1" x14ac:dyDescent="0.65">
      <c r="A72" s="2">
        <v>70</v>
      </c>
      <c r="B72" s="2" t="s">
        <v>219</v>
      </c>
      <c r="C72" s="2" t="s">
        <v>11</v>
      </c>
      <c r="D72" s="2" t="s">
        <v>220</v>
      </c>
      <c r="E72" s="15" t="s">
        <v>488</v>
      </c>
      <c r="F72" s="4" t="s">
        <v>221</v>
      </c>
      <c r="G72" s="18">
        <v>21079706</v>
      </c>
      <c r="H72" s="12">
        <v>16975687</v>
      </c>
      <c r="I72" s="2"/>
    </row>
    <row r="73" spans="1:9" ht="60" customHeight="1" x14ac:dyDescent="0.65">
      <c r="A73" s="2">
        <v>71</v>
      </c>
      <c r="B73" s="2" t="s">
        <v>222</v>
      </c>
      <c r="C73" s="2" t="s">
        <v>11</v>
      </c>
      <c r="D73" s="2" t="s">
        <v>223</v>
      </c>
      <c r="E73" s="15" t="s">
        <v>488</v>
      </c>
      <c r="F73" s="4" t="s">
        <v>224</v>
      </c>
      <c r="G73" s="44">
        <v>100851494</v>
      </c>
      <c r="H73" s="12">
        <v>15837385</v>
      </c>
      <c r="I73" s="2"/>
    </row>
    <row r="74" spans="1:9" ht="60" customHeight="1" x14ac:dyDescent="0.65">
      <c r="A74" s="2">
        <v>72</v>
      </c>
      <c r="B74" s="2" t="s">
        <v>225</v>
      </c>
      <c r="C74" s="2" t="s">
        <v>11</v>
      </c>
      <c r="D74" s="2" t="s">
        <v>226</v>
      </c>
      <c r="E74" s="15" t="s">
        <v>488</v>
      </c>
      <c r="F74" s="4" t="s">
        <v>227</v>
      </c>
      <c r="G74" s="14">
        <v>171038939</v>
      </c>
      <c r="H74" s="11">
        <v>976002357</v>
      </c>
      <c r="I74" s="2"/>
    </row>
    <row r="75" spans="1:9" ht="60" customHeight="1" x14ac:dyDescent="0.65">
      <c r="A75" s="2">
        <v>73</v>
      </c>
      <c r="B75" s="2" t="s">
        <v>228</v>
      </c>
      <c r="C75" s="2" t="s">
        <v>11</v>
      </c>
      <c r="D75" s="2" t="s">
        <v>229</v>
      </c>
      <c r="E75" s="45" t="s">
        <v>506</v>
      </c>
      <c r="F75" s="4" t="s">
        <v>230</v>
      </c>
      <c r="G75" s="46" t="s">
        <v>507</v>
      </c>
      <c r="H75" s="12">
        <v>69483454</v>
      </c>
      <c r="I75" s="2"/>
    </row>
    <row r="76" spans="1:9" ht="60" customHeight="1" x14ac:dyDescent="0.65">
      <c r="A76" s="2">
        <v>74</v>
      </c>
      <c r="B76" s="2" t="s">
        <v>231</v>
      </c>
      <c r="C76" s="2" t="s">
        <v>11</v>
      </c>
      <c r="D76" s="2" t="s">
        <v>232</v>
      </c>
      <c r="E76" s="7" t="s">
        <v>490</v>
      </c>
      <c r="F76" s="4" t="s">
        <v>233</v>
      </c>
      <c r="G76" s="16">
        <v>10863054</v>
      </c>
      <c r="H76" s="12">
        <v>86686263</v>
      </c>
      <c r="I76" s="2"/>
    </row>
    <row r="77" spans="1:9" ht="60" customHeight="1" x14ac:dyDescent="0.65">
      <c r="A77" s="2">
        <v>75</v>
      </c>
      <c r="B77" s="2" t="s">
        <v>234</v>
      </c>
      <c r="C77" s="2" t="s">
        <v>11</v>
      </c>
      <c r="D77" s="2" t="s">
        <v>235</v>
      </c>
      <c r="E77" s="15" t="s">
        <v>488</v>
      </c>
      <c r="F77" s="4" t="s">
        <v>236</v>
      </c>
      <c r="G77" s="24">
        <v>20877442</v>
      </c>
      <c r="H77" s="12">
        <v>81490086</v>
      </c>
      <c r="I77" s="2"/>
    </row>
    <row r="78" spans="1:9" ht="60" customHeight="1" x14ac:dyDescent="0.65">
      <c r="A78" s="2">
        <v>76</v>
      </c>
      <c r="B78" s="2" t="s">
        <v>237</v>
      </c>
      <c r="C78" s="2" t="s">
        <v>11</v>
      </c>
      <c r="D78" s="2" t="s">
        <v>238</v>
      </c>
      <c r="E78" s="6" t="s">
        <v>508</v>
      </c>
      <c r="F78" s="4" t="s">
        <v>239</v>
      </c>
      <c r="G78" s="47">
        <v>50662707</v>
      </c>
      <c r="H78" s="12">
        <v>81680297</v>
      </c>
      <c r="I78" s="2"/>
    </row>
    <row r="79" spans="1:9" ht="60" customHeight="1" x14ac:dyDescent="0.65">
      <c r="A79" s="2">
        <v>77</v>
      </c>
      <c r="B79" s="2" t="s">
        <v>240</v>
      </c>
      <c r="C79" s="2" t="s">
        <v>30</v>
      </c>
      <c r="D79" s="2" t="s">
        <v>241</v>
      </c>
      <c r="E79" s="28" t="s">
        <v>502</v>
      </c>
      <c r="F79" s="4" t="s">
        <v>242</v>
      </c>
      <c r="G79" s="29">
        <v>100637318</v>
      </c>
      <c r="H79" s="12">
        <v>87792090</v>
      </c>
      <c r="I79" s="2"/>
    </row>
    <row r="80" spans="1:9" ht="60" customHeight="1" x14ac:dyDescent="0.65">
      <c r="A80" s="2">
        <v>78</v>
      </c>
      <c r="B80" s="2" t="s">
        <v>243</v>
      </c>
      <c r="C80" s="2" t="s">
        <v>30</v>
      </c>
      <c r="D80" s="2" t="s">
        <v>244</v>
      </c>
      <c r="E80" s="21" t="s">
        <v>492</v>
      </c>
      <c r="F80" s="4" t="s">
        <v>245</v>
      </c>
      <c r="G80" s="18">
        <v>100924417</v>
      </c>
      <c r="H80" s="11">
        <v>967670235</v>
      </c>
      <c r="I80" s="2"/>
    </row>
    <row r="81" spans="1:9" ht="60" customHeight="1" x14ac:dyDescent="0.65">
      <c r="A81" s="2">
        <v>79</v>
      </c>
      <c r="B81" s="2" t="s">
        <v>246</v>
      </c>
      <c r="C81" s="2" t="s">
        <v>30</v>
      </c>
      <c r="D81" s="2" t="s">
        <v>247</v>
      </c>
      <c r="E81" s="15" t="s">
        <v>495</v>
      </c>
      <c r="F81" s="4" t="s">
        <v>248</v>
      </c>
      <c r="G81" s="27">
        <v>101203438</v>
      </c>
      <c r="H81" s="12">
        <v>87813392</v>
      </c>
      <c r="I81" s="2"/>
    </row>
    <row r="82" spans="1:9" ht="60" customHeight="1" x14ac:dyDescent="0.65">
      <c r="A82" s="2">
        <v>80</v>
      </c>
      <c r="B82" s="2" t="s">
        <v>249</v>
      </c>
      <c r="C82" s="2" t="s">
        <v>11</v>
      </c>
      <c r="D82" s="2" t="s">
        <v>250</v>
      </c>
      <c r="E82" s="7" t="s">
        <v>490</v>
      </c>
      <c r="F82" s="4" t="s">
        <v>251</v>
      </c>
      <c r="G82" s="10">
        <v>60610268</v>
      </c>
      <c r="H82" s="48">
        <v>973389774</v>
      </c>
      <c r="I82" s="2"/>
    </row>
    <row r="83" spans="1:9" ht="60" customHeight="1" x14ac:dyDescent="0.65">
      <c r="A83" s="2">
        <v>81</v>
      </c>
      <c r="B83" s="2" t="s">
        <v>252</v>
      </c>
      <c r="C83" s="2" t="s">
        <v>11</v>
      </c>
      <c r="D83" s="2" t="s">
        <v>253</v>
      </c>
      <c r="E83" s="15" t="s">
        <v>488</v>
      </c>
      <c r="F83" s="4" t="s">
        <v>254</v>
      </c>
      <c r="G83" s="14">
        <v>11317111</v>
      </c>
      <c r="H83" s="11">
        <v>975780942</v>
      </c>
      <c r="I83" s="2"/>
    </row>
    <row r="84" spans="1:9" ht="60" customHeight="1" x14ac:dyDescent="0.65">
      <c r="A84" s="2">
        <v>82</v>
      </c>
      <c r="B84" s="2" t="s">
        <v>255</v>
      </c>
      <c r="C84" s="2" t="s">
        <v>11</v>
      </c>
      <c r="D84" s="2" t="s">
        <v>256</v>
      </c>
      <c r="E84" s="15" t="s">
        <v>488</v>
      </c>
      <c r="F84" s="4" t="s">
        <v>257</v>
      </c>
      <c r="G84" s="14">
        <v>10879427</v>
      </c>
      <c r="H84" s="11">
        <v>964009496</v>
      </c>
      <c r="I84" s="2"/>
    </row>
    <row r="85" spans="1:9" ht="60" customHeight="1" x14ac:dyDescent="0.65">
      <c r="A85" s="2">
        <v>83</v>
      </c>
      <c r="B85" s="2" t="s">
        <v>258</v>
      </c>
      <c r="C85" s="2" t="s">
        <v>30</v>
      </c>
      <c r="D85" s="2" t="s">
        <v>259</v>
      </c>
      <c r="E85" s="21" t="s">
        <v>492</v>
      </c>
      <c r="F85" s="4" t="s">
        <v>260</v>
      </c>
      <c r="G85" s="19">
        <v>20796855</v>
      </c>
      <c r="H85" s="12">
        <v>81945591</v>
      </c>
      <c r="I85" s="2"/>
    </row>
    <row r="86" spans="1:9" ht="60" customHeight="1" x14ac:dyDescent="0.65">
      <c r="A86" s="2">
        <v>84</v>
      </c>
      <c r="B86" s="2" t="s">
        <v>261</v>
      </c>
      <c r="C86" s="2" t="s">
        <v>11</v>
      </c>
      <c r="D86" s="2" t="s">
        <v>262</v>
      </c>
      <c r="E86" s="7" t="s">
        <v>490</v>
      </c>
      <c r="F86" s="4" t="s">
        <v>263</v>
      </c>
      <c r="G86" s="20">
        <v>10988850</v>
      </c>
      <c r="H86" s="11">
        <v>969935890</v>
      </c>
      <c r="I86" s="2"/>
    </row>
    <row r="87" spans="1:9" ht="60" customHeight="1" x14ac:dyDescent="0.65">
      <c r="A87" s="2">
        <v>85</v>
      </c>
      <c r="B87" s="2" t="s">
        <v>264</v>
      </c>
      <c r="C87" s="2" t="s">
        <v>11</v>
      </c>
      <c r="D87" s="2" t="s">
        <v>265</v>
      </c>
      <c r="E87" s="15" t="s">
        <v>488</v>
      </c>
      <c r="F87" s="4" t="s">
        <v>266</v>
      </c>
      <c r="G87" s="32">
        <v>20907143</v>
      </c>
      <c r="H87" s="12">
        <v>81779261</v>
      </c>
      <c r="I87" s="2"/>
    </row>
    <row r="88" spans="1:9" ht="60" customHeight="1" x14ac:dyDescent="0.65">
      <c r="A88" s="2">
        <v>86</v>
      </c>
      <c r="B88" s="2" t="s">
        <v>267</v>
      </c>
      <c r="C88" s="2" t="s">
        <v>11</v>
      </c>
      <c r="D88" s="2" t="s">
        <v>268</v>
      </c>
      <c r="E88" s="15" t="s">
        <v>488</v>
      </c>
      <c r="F88" s="4" t="s">
        <v>269</v>
      </c>
      <c r="G88" s="14">
        <v>21279351</v>
      </c>
      <c r="H88" s="12">
        <v>87549207</v>
      </c>
      <c r="I88" s="2"/>
    </row>
    <row r="89" spans="1:9" ht="60" customHeight="1" x14ac:dyDescent="0.65">
      <c r="A89" s="2">
        <v>87</v>
      </c>
      <c r="B89" s="2" t="s">
        <v>270</v>
      </c>
      <c r="C89" s="2" t="s">
        <v>11</v>
      </c>
      <c r="D89" s="2" t="s">
        <v>271</v>
      </c>
      <c r="E89" s="7" t="s">
        <v>490</v>
      </c>
      <c r="F89" s="4" t="s">
        <v>272</v>
      </c>
      <c r="G89" s="49">
        <v>20940603</v>
      </c>
      <c r="H89" s="11">
        <v>967302563</v>
      </c>
      <c r="I89" s="2"/>
    </row>
    <row r="90" spans="1:9" ht="60" customHeight="1" x14ac:dyDescent="0.65">
      <c r="A90" s="2">
        <v>88</v>
      </c>
      <c r="B90" s="2" t="s">
        <v>273</v>
      </c>
      <c r="C90" s="2" t="s">
        <v>11</v>
      </c>
      <c r="D90" s="2" t="s">
        <v>274</v>
      </c>
      <c r="E90" s="17" t="s">
        <v>489</v>
      </c>
      <c r="F90" s="4" t="s">
        <v>275</v>
      </c>
      <c r="G90" s="18" t="s">
        <v>509</v>
      </c>
      <c r="H90" s="11">
        <v>974858868</v>
      </c>
      <c r="I90" s="2"/>
    </row>
    <row r="91" spans="1:9" ht="60" customHeight="1" x14ac:dyDescent="0.65">
      <c r="A91" s="2">
        <v>89</v>
      </c>
      <c r="B91" s="2" t="s">
        <v>276</v>
      </c>
      <c r="C91" s="2" t="s">
        <v>11</v>
      </c>
      <c r="D91" s="2" t="s">
        <v>277</v>
      </c>
      <c r="E91" s="7" t="s">
        <v>490</v>
      </c>
      <c r="F91" s="4" t="s">
        <v>278</v>
      </c>
      <c r="G91" s="14" t="s">
        <v>510</v>
      </c>
      <c r="H91" s="11">
        <v>975697065</v>
      </c>
      <c r="I91" s="2"/>
    </row>
    <row r="92" spans="1:9" ht="60" customHeight="1" x14ac:dyDescent="0.65">
      <c r="A92" s="2">
        <v>90</v>
      </c>
      <c r="B92" s="2" t="s">
        <v>279</v>
      </c>
      <c r="C92" s="2" t="s">
        <v>11</v>
      </c>
      <c r="D92" s="2" t="s">
        <v>280</v>
      </c>
      <c r="E92" s="7" t="s">
        <v>490</v>
      </c>
      <c r="F92" s="4" t="s">
        <v>281</v>
      </c>
      <c r="G92" s="23">
        <v>70073256</v>
      </c>
      <c r="H92" s="12">
        <v>16732589</v>
      </c>
      <c r="I92" s="2"/>
    </row>
    <row r="93" spans="1:9" ht="60" customHeight="1" x14ac:dyDescent="0.65">
      <c r="A93" s="2">
        <v>91</v>
      </c>
      <c r="B93" s="2" t="s">
        <v>282</v>
      </c>
      <c r="C93" s="2" t="s">
        <v>11</v>
      </c>
      <c r="D93" s="2" t="s">
        <v>283</v>
      </c>
      <c r="E93" s="17" t="s">
        <v>489</v>
      </c>
      <c r="F93" s="4" t="s">
        <v>284</v>
      </c>
      <c r="G93" s="24">
        <v>10769898</v>
      </c>
      <c r="H93" s="11">
        <v>967531155</v>
      </c>
      <c r="I93" s="2"/>
    </row>
    <row r="94" spans="1:9" ht="60" customHeight="1" x14ac:dyDescent="0.65">
      <c r="A94" s="2">
        <v>92</v>
      </c>
      <c r="B94" s="2" t="s">
        <v>282</v>
      </c>
      <c r="C94" s="2" t="s">
        <v>11</v>
      </c>
      <c r="D94" s="2" t="s">
        <v>285</v>
      </c>
      <c r="E94" s="17" t="s">
        <v>489</v>
      </c>
      <c r="F94" s="4" t="s">
        <v>286</v>
      </c>
      <c r="G94" s="18">
        <v>160277844</v>
      </c>
      <c r="H94" s="11">
        <v>963199884</v>
      </c>
      <c r="I94" s="2"/>
    </row>
    <row r="95" spans="1:9" ht="60" customHeight="1" x14ac:dyDescent="0.65">
      <c r="A95" s="2">
        <v>93</v>
      </c>
      <c r="B95" s="2" t="s">
        <v>287</v>
      </c>
      <c r="C95" s="2" t="s">
        <v>30</v>
      </c>
      <c r="D95" s="2" t="s">
        <v>288</v>
      </c>
      <c r="E95" s="15" t="s">
        <v>495</v>
      </c>
      <c r="F95" s="4" t="s">
        <v>289</v>
      </c>
      <c r="G95" s="27">
        <v>30951937</v>
      </c>
      <c r="H95" s="11">
        <v>968323181</v>
      </c>
      <c r="I95" s="2"/>
    </row>
    <row r="96" spans="1:9" ht="60" customHeight="1" x14ac:dyDescent="0.65">
      <c r="A96" s="2">
        <v>94</v>
      </c>
      <c r="B96" s="2" t="s">
        <v>290</v>
      </c>
      <c r="C96" s="2" t="s">
        <v>11</v>
      </c>
      <c r="D96" s="2" t="s">
        <v>291</v>
      </c>
      <c r="E96" s="15" t="s">
        <v>488</v>
      </c>
      <c r="F96" s="4" t="s">
        <v>292</v>
      </c>
      <c r="G96" s="10">
        <v>160324790</v>
      </c>
      <c r="H96" s="11">
        <v>968388378</v>
      </c>
      <c r="I96" s="2"/>
    </row>
    <row r="97" spans="1:9" ht="60" customHeight="1" x14ac:dyDescent="0.65">
      <c r="A97" s="2">
        <v>95</v>
      </c>
      <c r="B97" s="2" t="s">
        <v>293</v>
      </c>
      <c r="C97" s="2" t="s">
        <v>30</v>
      </c>
      <c r="D97" s="2" t="s">
        <v>294</v>
      </c>
      <c r="E97" s="21" t="s">
        <v>492</v>
      </c>
      <c r="F97" s="4" t="s">
        <v>295</v>
      </c>
      <c r="G97" s="18">
        <v>160472003</v>
      </c>
      <c r="H97" s="11">
        <v>968469378</v>
      </c>
      <c r="I97" s="2"/>
    </row>
    <row r="98" spans="1:9" ht="60" customHeight="1" x14ac:dyDescent="0.65">
      <c r="A98" s="2">
        <v>96</v>
      </c>
      <c r="B98" s="2" t="s">
        <v>296</v>
      </c>
      <c r="C98" s="2" t="s">
        <v>11</v>
      </c>
      <c r="D98" s="2" t="s">
        <v>297</v>
      </c>
      <c r="E98" s="15" t="s">
        <v>488</v>
      </c>
      <c r="F98" s="4" t="s">
        <v>298</v>
      </c>
      <c r="G98" s="50">
        <v>51553251</v>
      </c>
      <c r="H98" s="12">
        <v>10659406</v>
      </c>
      <c r="I98" s="2"/>
    </row>
    <row r="99" spans="1:9" ht="60" customHeight="1" x14ac:dyDescent="0.65">
      <c r="A99" s="2">
        <v>97</v>
      </c>
      <c r="B99" s="2" t="s">
        <v>299</v>
      </c>
      <c r="C99" s="2" t="s">
        <v>11</v>
      </c>
      <c r="D99" s="2" t="s">
        <v>300</v>
      </c>
      <c r="E99" s="51" t="s">
        <v>511</v>
      </c>
      <c r="F99" s="4" t="s">
        <v>301</v>
      </c>
      <c r="G99" s="36">
        <v>171049328</v>
      </c>
      <c r="H99" s="11">
        <v>962481213</v>
      </c>
      <c r="I99" s="2"/>
    </row>
    <row r="100" spans="1:9" ht="60" customHeight="1" x14ac:dyDescent="0.65">
      <c r="A100" s="2">
        <v>98</v>
      </c>
      <c r="B100" s="2" t="s">
        <v>302</v>
      </c>
      <c r="C100" s="2" t="s">
        <v>11</v>
      </c>
      <c r="D100" s="2" t="s">
        <v>303</v>
      </c>
      <c r="E100" s="7" t="s">
        <v>490</v>
      </c>
      <c r="F100" s="4" t="s">
        <v>304</v>
      </c>
      <c r="G100" s="36">
        <v>110546481</v>
      </c>
      <c r="H100" s="11">
        <v>977427718</v>
      </c>
      <c r="I100" s="2"/>
    </row>
    <row r="101" spans="1:9" ht="60" customHeight="1" x14ac:dyDescent="0.65">
      <c r="A101" s="2">
        <v>99</v>
      </c>
      <c r="B101" s="2" t="s">
        <v>305</v>
      </c>
      <c r="C101" s="2" t="s">
        <v>11</v>
      </c>
      <c r="D101" s="2" t="s">
        <v>306</v>
      </c>
      <c r="E101" s="13" t="s">
        <v>486</v>
      </c>
      <c r="F101" s="4" t="s">
        <v>307</v>
      </c>
      <c r="G101" s="14">
        <v>51620359</v>
      </c>
      <c r="H101" s="11">
        <v>964578647</v>
      </c>
      <c r="I101" s="2"/>
    </row>
    <row r="102" spans="1:9" ht="60" customHeight="1" x14ac:dyDescent="0.65">
      <c r="A102" s="2">
        <v>100</v>
      </c>
      <c r="B102" s="2" t="s">
        <v>308</v>
      </c>
      <c r="C102" s="2" t="s">
        <v>11</v>
      </c>
      <c r="D102" s="2" t="s">
        <v>309</v>
      </c>
      <c r="E102" s="15" t="s">
        <v>488</v>
      </c>
      <c r="F102" s="4" t="s">
        <v>310</v>
      </c>
      <c r="G102" s="18">
        <v>100692574</v>
      </c>
      <c r="H102" s="12">
        <v>86771286</v>
      </c>
      <c r="I102" s="2"/>
    </row>
    <row r="103" spans="1:9" ht="60" customHeight="1" x14ac:dyDescent="0.65">
      <c r="A103" s="2">
        <v>101</v>
      </c>
      <c r="B103" s="2" t="s">
        <v>311</v>
      </c>
      <c r="C103" s="2" t="s">
        <v>11</v>
      </c>
      <c r="D103" s="2" t="s">
        <v>312</v>
      </c>
      <c r="E103" s="17" t="s">
        <v>489</v>
      </c>
      <c r="F103" s="4" t="s">
        <v>313</v>
      </c>
      <c r="G103" s="10">
        <v>20039402</v>
      </c>
      <c r="H103" s="12">
        <v>81318930</v>
      </c>
      <c r="I103" s="2"/>
    </row>
    <row r="104" spans="1:9" ht="60" customHeight="1" x14ac:dyDescent="0.65">
      <c r="A104" s="2">
        <v>102</v>
      </c>
      <c r="B104" s="2" t="s">
        <v>314</v>
      </c>
      <c r="C104" s="2" t="s">
        <v>11</v>
      </c>
      <c r="D104" s="2" t="s">
        <v>315</v>
      </c>
      <c r="E104" s="13" t="s">
        <v>486</v>
      </c>
      <c r="F104" s="4" t="s">
        <v>316</v>
      </c>
      <c r="G104" s="46">
        <v>101302641</v>
      </c>
      <c r="H104" s="11">
        <v>962984567</v>
      </c>
      <c r="I104" s="2"/>
    </row>
    <row r="105" spans="1:9" ht="60" customHeight="1" x14ac:dyDescent="0.65">
      <c r="A105" s="2">
        <v>103</v>
      </c>
      <c r="B105" s="2" t="s">
        <v>317</v>
      </c>
      <c r="C105" s="2" t="s">
        <v>30</v>
      </c>
      <c r="D105" s="2" t="s">
        <v>318</v>
      </c>
      <c r="E105" s="13" t="s">
        <v>486</v>
      </c>
      <c r="F105" s="4" t="s">
        <v>319</v>
      </c>
      <c r="G105" s="14">
        <v>11241467</v>
      </c>
      <c r="H105" s="11">
        <v>967767772</v>
      </c>
      <c r="I105" s="2"/>
    </row>
    <row r="106" spans="1:9" ht="60" customHeight="1" x14ac:dyDescent="0.65">
      <c r="A106" s="2">
        <v>104</v>
      </c>
      <c r="B106" s="2" t="s">
        <v>320</v>
      </c>
      <c r="C106" s="2" t="s">
        <v>11</v>
      </c>
      <c r="D106" s="2" t="s">
        <v>321</v>
      </c>
      <c r="E106" s="15" t="s">
        <v>488</v>
      </c>
      <c r="F106" s="4" t="s">
        <v>322</v>
      </c>
      <c r="G106" s="10">
        <v>11062793</v>
      </c>
      <c r="H106" s="11">
        <v>964942908</v>
      </c>
      <c r="I106" s="2"/>
    </row>
    <row r="107" spans="1:9" ht="60" customHeight="1" x14ac:dyDescent="0.65">
      <c r="A107" s="2">
        <v>105</v>
      </c>
      <c r="B107" s="2" t="s">
        <v>323</v>
      </c>
      <c r="C107" s="2" t="s">
        <v>11</v>
      </c>
      <c r="D107" s="2" t="s">
        <v>324</v>
      </c>
      <c r="E107" s="13" t="s">
        <v>486</v>
      </c>
      <c r="F107" s="4" t="s">
        <v>325</v>
      </c>
      <c r="G107" s="35">
        <v>21144426</v>
      </c>
      <c r="H107" s="11">
        <v>966392084</v>
      </c>
      <c r="I107" s="2"/>
    </row>
    <row r="108" spans="1:9" ht="60" customHeight="1" x14ac:dyDescent="0.65">
      <c r="A108" s="2">
        <v>106</v>
      </c>
      <c r="B108" s="2" t="s">
        <v>326</v>
      </c>
      <c r="C108" s="2" t="s">
        <v>11</v>
      </c>
      <c r="D108" s="2" t="s">
        <v>327</v>
      </c>
      <c r="E108" s="17" t="s">
        <v>489</v>
      </c>
      <c r="F108" s="4" t="s">
        <v>328</v>
      </c>
      <c r="G108" s="8">
        <v>101381714</v>
      </c>
      <c r="H108" s="11">
        <v>883458621</v>
      </c>
      <c r="I108" s="2"/>
    </row>
    <row r="109" spans="1:9" ht="60" customHeight="1" x14ac:dyDescent="0.65">
      <c r="A109" s="2">
        <v>107</v>
      </c>
      <c r="B109" s="2" t="s">
        <v>329</v>
      </c>
      <c r="C109" s="2" t="s">
        <v>11</v>
      </c>
      <c r="D109" s="2" t="s">
        <v>330</v>
      </c>
      <c r="E109" s="15" t="s">
        <v>488</v>
      </c>
      <c r="F109" s="4" t="s">
        <v>331</v>
      </c>
      <c r="G109" s="24">
        <v>30659562</v>
      </c>
      <c r="H109" s="12">
        <v>87932621</v>
      </c>
      <c r="I109" s="2"/>
    </row>
    <row r="110" spans="1:9" ht="60" customHeight="1" x14ac:dyDescent="0.65">
      <c r="A110" s="2">
        <v>108</v>
      </c>
      <c r="B110" s="2" t="s">
        <v>332</v>
      </c>
      <c r="C110" s="2" t="s">
        <v>11</v>
      </c>
      <c r="D110" s="2" t="s">
        <v>333</v>
      </c>
      <c r="E110" s="7" t="s">
        <v>490</v>
      </c>
      <c r="F110" s="4" t="s">
        <v>334</v>
      </c>
      <c r="G110" s="10">
        <v>50835523</v>
      </c>
      <c r="H110" s="12">
        <v>16416369</v>
      </c>
      <c r="I110" s="2"/>
    </row>
    <row r="111" spans="1:9" ht="60" customHeight="1" x14ac:dyDescent="0.65">
      <c r="A111" s="2">
        <v>109</v>
      </c>
      <c r="B111" s="2" t="s">
        <v>335</v>
      </c>
      <c r="C111" s="2" t="s">
        <v>11</v>
      </c>
      <c r="D111" s="2" t="s">
        <v>336</v>
      </c>
      <c r="E111" s="15" t="s">
        <v>488</v>
      </c>
      <c r="F111" s="4" t="s">
        <v>337</v>
      </c>
      <c r="G111" s="10">
        <v>101173730</v>
      </c>
      <c r="H111" s="12">
        <v>16960478</v>
      </c>
      <c r="I111" s="2"/>
    </row>
    <row r="112" spans="1:9" ht="60" customHeight="1" x14ac:dyDescent="0.65">
      <c r="A112" s="2">
        <v>110</v>
      </c>
      <c r="B112" s="2" t="s">
        <v>338</v>
      </c>
      <c r="C112" s="2" t="s">
        <v>11</v>
      </c>
      <c r="D112" s="2" t="s">
        <v>339</v>
      </c>
      <c r="E112" s="13" t="s">
        <v>486</v>
      </c>
      <c r="F112" s="4" t="s">
        <v>340</v>
      </c>
      <c r="G112" s="52">
        <v>70323330</v>
      </c>
      <c r="H112" s="11">
        <v>963060439</v>
      </c>
      <c r="I112" s="2"/>
    </row>
    <row r="113" spans="1:9" ht="60" customHeight="1" x14ac:dyDescent="0.65">
      <c r="A113" s="2">
        <v>111</v>
      </c>
      <c r="B113" s="2" t="s">
        <v>341</v>
      </c>
      <c r="C113" s="2" t="s">
        <v>30</v>
      </c>
      <c r="D113" s="2" t="s">
        <v>342</v>
      </c>
      <c r="E113" s="21" t="s">
        <v>492</v>
      </c>
      <c r="F113" s="4" t="s">
        <v>343</v>
      </c>
      <c r="G113" s="18">
        <v>20916950</v>
      </c>
      <c r="H113" s="12">
        <v>15582925</v>
      </c>
      <c r="I113" s="2"/>
    </row>
    <row r="114" spans="1:9" ht="60" customHeight="1" x14ac:dyDescent="0.65">
      <c r="A114" s="2">
        <v>112</v>
      </c>
      <c r="B114" s="2" t="s">
        <v>344</v>
      </c>
      <c r="C114" s="2" t="s">
        <v>30</v>
      </c>
      <c r="D114" s="2" t="s">
        <v>345</v>
      </c>
      <c r="E114" s="15" t="s">
        <v>495</v>
      </c>
      <c r="F114" s="4" t="s">
        <v>346</v>
      </c>
      <c r="G114" s="27">
        <v>11055186</v>
      </c>
      <c r="H114" s="11">
        <v>964199052</v>
      </c>
      <c r="I114" s="2"/>
    </row>
    <row r="115" spans="1:9" ht="60" customHeight="1" x14ac:dyDescent="0.65">
      <c r="A115" s="2">
        <v>113</v>
      </c>
      <c r="B115" s="2" t="s">
        <v>347</v>
      </c>
      <c r="C115" s="2" t="s">
        <v>30</v>
      </c>
      <c r="D115" s="2" t="s">
        <v>348</v>
      </c>
      <c r="E115" s="15" t="s">
        <v>495</v>
      </c>
      <c r="F115" s="4" t="s">
        <v>349</v>
      </c>
      <c r="G115" s="38">
        <v>21162203</v>
      </c>
      <c r="H115" s="11">
        <v>969679860</v>
      </c>
      <c r="I115" s="2"/>
    </row>
    <row r="116" spans="1:9" ht="60" customHeight="1" x14ac:dyDescent="0.65">
      <c r="A116" s="2">
        <v>114</v>
      </c>
      <c r="B116" s="2" t="s">
        <v>350</v>
      </c>
      <c r="C116" s="2" t="s">
        <v>11</v>
      </c>
      <c r="D116" s="2" t="s">
        <v>351</v>
      </c>
      <c r="E116" s="17" t="s">
        <v>489</v>
      </c>
      <c r="F116" s="4" t="s">
        <v>352</v>
      </c>
      <c r="G116" s="53">
        <v>20671513</v>
      </c>
      <c r="H116" s="12">
        <v>86408716</v>
      </c>
      <c r="I116" s="2"/>
    </row>
    <row r="117" spans="1:9" ht="60" customHeight="1" x14ac:dyDescent="0.65">
      <c r="A117" s="2">
        <v>115</v>
      </c>
      <c r="B117" s="2" t="s">
        <v>353</v>
      </c>
      <c r="C117" s="2" t="s">
        <v>11</v>
      </c>
      <c r="D117" s="2" t="s">
        <v>354</v>
      </c>
      <c r="E117" s="17" t="s">
        <v>489</v>
      </c>
      <c r="F117" s="4" t="s">
        <v>355</v>
      </c>
      <c r="G117" s="18">
        <v>10861810</v>
      </c>
      <c r="H117" s="48">
        <v>962301091</v>
      </c>
      <c r="I117" s="2"/>
    </row>
    <row r="118" spans="1:9" ht="60" customHeight="1" x14ac:dyDescent="0.65">
      <c r="A118" s="2">
        <v>116</v>
      </c>
      <c r="B118" s="2" t="s">
        <v>356</v>
      </c>
      <c r="C118" s="2" t="s">
        <v>11</v>
      </c>
      <c r="D118" s="2" t="s">
        <v>357</v>
      </c>
      <c r="E118" s="21" t="s">
        <v>492</v>
      </c>
      <c r="F118" s="4" t="s">
        <v>358</v>
      </c>
      <c r="G118" s="19">
        <v>20672076</v>
      </c>
      <c r="H118" s="54">
        <v>93545320</v>
      </c>
      <c r="I118" s="2"/>
    </row>
    <row r="119" spans="1:9" ht="60" customHeight="1" x14ac:dyDescent="0.65">
      <c r="A119" s="2">
        <v>117</v>
      </c>
      <c r="B119" s="2" t="s">
        <v>359</v>
      </c>
      <c r="C119" s="2" t="s">
        <v>11</v>
      </c>
      <c r="D119" s="2" t="s">
        <v>360</v>
      </c>
      <c r="E119" s="15" t="s">
        <v>488</v>
      </c>
      <c r="F119" s="4" t="s">
        <v>361</v>
      </c>
      <c r="G119" s="44">
        <v>20046104</v>
      </c>
      <c r="H119" s="12">
        <v>68416713</v>
      </c>
      <c r="I119" s="2"/>
    </row>
    <row r="120" spans="1:9" ht="60" customHeight="1" x14ac:dyDescent="0.65">
      <c r="A120" s="2">
        <v>118</v>
      </c>
      <c r="B120" s="2" t="s">
        <v>362</v>
      </c>
      <c r="C120" s="2" t="s">
        <v>30</v>
      </c>
      <c r="D120" s="2" t="s">
        <v>363</v>
      </c>
      <c r="E120" s="15" t="s">
        <v>495</v>
      </c>
      <c r="F120" s="4" t="s">
        <v>364</v>
      </c>
      <c r="G120" s="27">
        <v>30725747</v>
      </c>
      <c r="H120" s="11">
        <v>967761656</v>
      </c>
      <c r="I120" s="2"/>
    </row>
    <row r="121" spans="1:9" ht="60" customHeight="1" x14ac:dyDescent="0.65">
      <c r="A121" s="2">
        <v>119</v>
      </c>
      <c r="B121" s="2" t="s">
        <v>365</v>
      </c>
      <c r="C121" s="2" t="s">
        <v>11</v>
      </c>
      <c r="D121" s="2" t="s">
        <v>366</v>
      </c>
      <c r="E121" s="17" t="s">
        <v>489</v>
      </c>
      <c r="F121" s="4" t="s">
        <v>367</v>
      </c>
      <c r="G121" s="18">
        <v>30844424</v>
      </c>
      <c r="H121" s="11">
        <v>968266724</v>
      </c>
      <c r="I121" s="2"/>
    </row>
    <row r="122" spans="1:9" ht="60" customHeight="1" x14ac:dyDescent="0.65">
      <c r="A122" s="2">
        <v>120</v>
      </c>
      <c r="B122" s="2" t="s">
        <v>368</v>
      </c>
      <c r="C122" s="2" t="s">
        <v>30</v>
      </c>
      <c r="D122" s="2" t="s">
        <v>369</v>
      </c>
      <c r="E122" s="21" t="s">
        <v>492</v>
      </c>
      <c r="F122" s="4" t="s">
        <v>370</v>
      </c>
      <c r="G122" s="19">
        <v>101172238</v>
      </c>
      <c r="H122" s="12">
        <v>87831560</v>
      </c>
      <c r="I122" s="2"/>
    </row>
    <row r="123" spans="1:9" ht="60" customHeight="1" x14ac:dyDescent="0.65">
      <c r="A123" s="2">
        <v>121</v>
      </c>
      <c r="B123" s="2" t="s">
        <v>371</v>
      </c>
      <c r="C123" s="2" t="s">
        <v>11</v>
      </c>
      <c r="D123" s="2" t="s">
        <v>372</v>
      </c>
      <c r="E123" s="15" t="s">
        <v>488</v>
      </c>
      <c r="F123" s="4" t="s">
        <v>373</v>
      </c>
      <c r="G123" s="10">
        <v>10886109</v>
      </c>
      <c r="H123" s="11">
        <v>968515852</v>
      </c>
      <c r="I123" s="2"/>
    </row>
    <row r="124" spans="1:9" ht="60" customHeight="1" x14ac:dyDescent="0.65">
      <c r="A124" s="2">
        <v>122</v>
      </c>
      <c r="B124" s="2" t="s">
        <v>374</v>
      </c>
      <c r="C124" s="2" t="s">
        <v>11</v>
      </c>
      <c r="D124" s="2" t="s">
        <v>375</v>
      </c>
      <c r="E124" s="30" t="s">
        <v>497</v>
      </c>
      <c r="F124" s="4" t="s">
        <v>376</v>
      </c>
      <c r="G124" s="31">
        <v>10842475</v>
      </c>
      <c r="H124" s="12">
        <v>87487465</v>
      </c>
      <c r="I124" s="2"/>
    </row>
    <row r="125" spans="1:9" ht="60" customHeight="1" x14ac:dyDescent="0.65">
      <c r="A125" s="2">
        <v>123</v>
      </c>
      <c r="B125" s="2" t="s">
        <v>377</v>
      </c>
      <c r="C125" s="2" t="s">
        <v>30</v>
      </c>
      <c r="D125" s="2" t="s">
        <v>378</v>
      </c>
      <c r="E125" s="21" t="s">
        <v>492</v>
      </c>
      <c r="F125" s="4" t="s">
        <v>379</v>
      </c>
      <c r="G125" s="19">
        <v>30337470</v>
      </c>
      <c r="H125" s="12">
        <v>70693123</v>
      </c>
      <c r="I125" s="2"/>
    </row>
    <row r="126" spans="1:9" ht="60" customHeight="1" x14ac:dyDescent="0.65">
      <c r="A126" s="2">
        <v>124</v>
      </c>
      <c r="B126" s="2" t="s">
        <v>380</v>
      </c>
      <c r="C126" s="2" t="s">
        <v>11</v>
      </c>
      <c r="D126" s="2" t="s">
        <v>381</v>
      </c>
      <c r="E126" s="15" t="s">
        <v>488</v>
      </c>
      <c r="F126" s="4" t="s">
        <v>382</v>
      </c>
      <c r="G126" s="18">
        <v>20684351</v>
      </c>
      <c r="H126" s="11">
        <v>966744755</v>
      </c>
      <c r="I126" s="2"/>
    </row>
    <row r="127" spans="1:9" ht="60" customHeight="1" x14ac:dyDescent="0.65">
      <c r="A127" s="2">
        <v>125</v>
      </c>
      <c r="B127" s="2" t="s">
        <v>383</v>
      </c>
      <c r="C127" s="2" t="s">
        <v>30</v>
      </c>
      <c r="D127" s="2" t="s">
        <v>384</v>
      </c>
      <c r="E127" s="15" t="s">
        <v>495</v>
      </c>
      <c r="F127" s="4" t="s">
        <v>385</v>
      </c>
      <c r="G127" s="55">
        <v>11173308</v>
      </c>
      <c r="H127" s="11">
        <v>968171952</v>
      </c>
      <c r="I127" s="2"/>
    </row>
    <row r="128" spans="1:9" ht="60" customHeight="1" x14ac:dyDescent="0.65">
      <c r="A128" s="2">
        <v>126</v>
      </c>
      <c r="B128" s="2" t="s">
        <v>386</v>
      </c>
      <c r="C128" s="2" t="s">
        <v>30</v>
      </c>
      <c r="D128" s="2" t="s">
        <v>387</v>
      </c>
      <c r="E128" s="21" t="s">
        <v>492</v>
      </c>
      <c r="F128" s="4" t="s">
        <v>388</v>
      </c>
      <c r="G128" s="18">
        <v>11095142</v>
      </c>
      <c r="H128" s="11">
        <v>972131044</v>
      </c>
      <c r="I128" s="2"/>
    </row>
    <row r="129" spans="1:9" ht="60" customHeight="1" x14ac:dyDescent="0.65">
      <c r="A129" s="2">
        <v>127</v>
      </c>
      <c r="B129" s="2" t="s">
        <v>389</v>
      </c>
      <c r="C129" s="2" t="s">
        <v>30</v>
      </c>
      <c r="D129" s="2" t="s">
        <v>390</v>
      </c>
      <c r="E129" s="15" t="s">
        <v>495</v>
      </c>
      <c r="F129" s="4" t="s">
        <v>391</v>
      </c>
      <c r="G129" s="27">
        <v>30850929</v>
      </c>
      <c r="H129" s="11">
        <v>964692455</v>
      </c>
      <c r="I129" s="2"/>
    </row>
    <row r="130" spans="1:9" ht="60" customHeight="1" x14ac:dyDescent="0.65">
      <c r="A130" s="2">
        <v>128</v>
      </c>
      <c r="B130" s="2" t="s">
        <v>392</v>
      </c>
      <c r="C130" s="2" t="s">
        <v>11</v>
      </c>
      <c r="D130" s="2" t="s">
        <v>393</v>
      </c>
      <c r="E130" s="15" t="s">
        <v>488</v>
      </c>
      <c r="F130" s="4" t="s">
        <v>394</v>
      </c>
      <c r="G130" s="14">
        <v>70279246</v>
      </c>
      <c r="H130" s="11">
        <v>967378559</v>
      </c>
      <c r="I130" s="2"/>
    </row>
    <row r="131" spans="1:9" ht="60" customHeight="1" x14ac:dyDescent="0.65">
      <c r="A131" s="2">
        <v>129</v>
      </c>
      <c r="B131" s="2" t="s">
        <v>395</v>
      </c>
      <c r="C131" s="2" t="s">
        <v>30</v>
      </c>
      <c r="D131" s="2" t="s">
        <v>396</v>
      </c>
      <c r="E131" s="21" t="s">
        <v>492</v>
      </c>
      <c r="F131" s="4" t="s">
        <v>397</v>
      </c>
      <c r="G131" s="24">
        <v>101222868</v>
      </c>
      <c r="H131" s="11">
        <v>965298700</v>
      </c>
      <c r="I131" s="2"/>
    </row>
    <row r="132" spans="1:9" ht="60" customHeight="1" x14ac:dyDescent="0.65">
      <c r="A132" s="2">
        <v>130</v>
      </c>
      <c r="B132" s="2" t="s">
        <v>398</v>
      </c>
      <c r="C132" s="2" t="s">
        <v>30</v>
      </c>
      <c r="D132" s="2" t="s">
        <v>330</v>
      </c>
      <c r="E132" s="28" t="s">
        <v>502</v>
      </c>
      <c r="F132" s="4" t="s">
        <v>399</v>
      </c>
      <c r="G132" s="44">
        <v>20475259</v>
      </c>
      <c r="H132" s="12">
        <v>69358776</v>
      </c>
      <c r="I132" s="2"/>
    </row>
    <row r="133" spans="1:9" ht="60" customHeight="1" x14ac:dyDescent="0.65">
      <c r="A133" s="2">
        <v>131</v>
      </c>
      <c r="B133" s="2" t="s">
        <v>400</v>
      </c>
      <c r="C133" s="2" t="s">
        <v>11</v>
      </c>
      <c r="D133" s="2" t="s">
        <v>401</v>
      </c>
      <c r="E133" s="7" t="s">
        <v>490</v>
      </c>
      <c r="F133" s="4" t="s">
        <v>402</v>
      </c>
      <c r="G133" s="18" t="s">
        <v>512</v>
      </c>
      <c r="H133" s="12">
        <v>95421685</v>
      </c>
      <c r="I133" s="2"/>
    </row>
    <row r="134" spans="1:9" ht="60" customHeight="1" x14ac:dyDescent="0.65">
      <c r="A134" s="2">
        <v>132</v>
      </c>
      <c r="B134" s="2" t="s">
        <v>403</v>
      </c>
      <c r="C134" s="2" t="s">
        <v>11</v>
      </c>
      <c r="D134" s="2" t="s">
        <v>404</v>
      </c>
      <c r="E134" s="7" t="s">
        <v>490</v>
      </c>
      <c r="F134" s="4" t="s">
        <v>405</v>
      </c>
      <c r="G134" s="10">
        <v>20962935</v>
      </c>
      <c r="H134" s="11">
        <v>978923138</v>
      </c>
      <c r="I134" s="2"/>
    </row>
    <row r="135" spans="1:9" ht="60" customHeight="1" x14ac:dyDescent="0.65">
      <c r="A135" s="2">
        <v>133</v>
      </c>
      <c r="B135" s="2" t="s">
        <v>406</v>
      </c>
      <c r="C135" s="2" t="s">
        <v>11</v>
      </c>
      <c r="D135" s="2" t="s">
        <v>407</v>
      </c>
      <c r="E135" s="15" t="s">
        <v>488</v>
      </c>
      <c r="F135" s="4" t="s">
        <v>408</v>
      </c>
      <c r="G135" s="10">
        <v>61717385</v>
      </c>
      <c r="H135" s="11">
        <v>964293853</v>
      </c>
      <c r="I135" s="2"/>
    </row>
    <row r="136" spans="1:9" ht="60" customHeight="1" x14ac:dyDescent="0.65">
      <c r="A136" s="2">
        <v>134</v>
      </c>
      <c r="B136" s="2" t="s">
        <v>409</v>
      </c>
      <c r="C136" s="2" t="s">
        <v>11</v>
      </c>
      <c r="D136" s="2" t="s">
        <v>410</v>
      </c>
      <c r="E136" s="15" t="s">
        <v>488</v>
      </c>
      <c r="F136" s="4" t="s">
        <v>411</v>
      </c>
      <c r="G136" s="14" t="s">
        <v>513</v>
      </c>
      <c r="H136" s="11">
        <v>888578406</v>
      </c>
      <c r="I136" s="2"/>
    </row>
    <row r="137" spans="1:9" ht="60" customHeight="1" x14ac:dyDescent="0.65">
      <c r="A137" s="2">
        <v>135</v>
      </c>
      <c r="B137" s="2" t="s">
        <v>412</v>
      </c>
      <c r="C137" s="2" t="s">
        <v>11</v>
      </c>
      <c r="D137" s="2" t="s">
        <v>413</v>
      </c>
      <c r="E137" s="7" t="s">
        <v>490</v>
      </c>
      <c r="F137" s="4" t="s">
        <v>414</v>
      </c>
      <c r="G137" s="36">
        <v>20988562</v>
      </c>
      <c r="H137" s="11">
        <v>965447757</v>
      </c>
      <c r="I137" s="2"/>
    </row>
    <row r="138" spans="1:9" ht="60" customHeight="1" x14ac:dyDescent="0.65">
      <c r="A138" s="2">
        <v>136</v>
      </c>
      <c r="B138" s="2" t="s">
        <v>415</v>
      </c>
      <c r="C138" s="2" t="s">
        <v>30</v>
      </c>
      <c r="D138" s="2" t="s">
        <v>416</v>
      </c>
      <c r="E138" s="15" t="s">
        <v>495</v>
      </c>
      <c r="F138" s="4" t="s">
        <v>417</v>
      </c>
      <c r="G138" s="27">
        <v>30659642</v>
      </c>
      <c r="H138" s="12">
        <v>81496540</v>
      </c>
      <c r="I138" s="2"/>
    </row>
    <row r="139" spans="1:9" ht="60" customHeight="1" x14ac:dyDescent="0.65">
      <c r="A139" s="2">
        <v>137</v>
      </c>
      <c r="B139" s="2" t="s">
        <v>418</v>
      </c>
      <c r="C139" s="2" t="s">
        <v>11</v>
      </c>
      <c r="D139" s="2" t="s">
        <v>419</v>
      </c>
      <c r="E139" s="30" t="s">
        <v>497</v>
      </c>
      <c r="F139" s="4" t="s">
        <v>420</v>
      </c>
      <c r="G139" s="31">
        <v>11139074</v>
      </c>
      <c r="H139" s="12">
        <v>98870809</v>
      </c>
      <c r="I139" s="2"/>
    </row>
    <row r="140" spans="1:9" ht="60" customHeight="1" x14ac:dyDescent="0.65">
      <c r="A140" s="2">
        <v>138</v>
      </c>
      <c r="B140" s="2" t="s">
        <v>421</v>
      </c>
      <c r="C140" s="2" t="s">
        <v>30</v>
      </c>
      <c r="D140" s="2" t="s">
        <v>422</v>
      </c>
      <c r="E140" s="15" t="s">
        <v>495</v>
      </c>
      <c r="F140" s="4" t="s">
        <v>423</v>
      </c>
      <c r="G140" s="27">
        <v>10474958</v>
      </c>
      <c r="H140" s="12">
        <v>10232381</v>
      </c>
      <c r="I140" s="2"/>
    </row>
    <row r="141" spans="1:9" ht="60" customHeight="1" x14ac:dyDescent="0.65">
      <c r="A141" s="2">
        <v>139</v>
      </c>
      <c r="B141" s="2" t="s">
        <v>424</v>
      </c>
      <c r="C141" s="2" t="s">
        <v>11</v>
      </c>
      <c r="D141" s="2" t="s">
        <v>425</v>
      </c>
      <c r="E141" s="13" t="s">
        <v>486</v>
      </c>
      <c r="F141" s="4" t="s">
        <v>426</v>
      </c>
      <c r="G141" s="27">
        <v>61485503</v>
      </c>
      <c r="H141" s="12">
        <v>81622787</v>
      </c>
      <c r="I141" s="2"/>
    </row>
    <row r="142" spans="1:9" ht="60" customHeight="1" x14ac:dyDescent="0.65">
      <c r="A142" s="2">
        <v>140</v>
      </c>
      <c r="B142" s="2" t="s">
        <v>427</v>
      </c>
      <c r="C142" s="2" t="s">
        <v>11</v>
      </c>
      <c r="D142" s="2" t="s">
        <v>428</v>
      </c>
      <c r="E142" s="7" t="s">
        <v>490</v>
      </c>
      <c r="F142" s="4" t="s">
        <v>429</v>
      </c>
      <c r="G142" s="18">
        <v>200207200</v>
      </c>
      <c r="H142" s="11">
        <v>973931878</v>
      </c>
      <c r="I142" s="2"/>
    </row>
    <row r="143" spans="1:9" ht="60" customHeight="1" x14ac:dyDescent="0.65">
      <c r="A143" s="2">
        <v>141</v>
      </c>
      <c r="B143" s="2" t="s">
        <v>430</v>
      </c>
      <c r="C143" s="2" t="s">
        <v>30</v>
      </c>
      <c r="D143" s="2" t="s">
        <v>431</v>
      </c>
      <c r="E143" s="15" t="s">
        <v>495</v>
      </c>
      <c r="F143" s="4" t="s">
        <v>432</v>
      </c>
      <c r="G143" s="27">
        <v>20673733</v>
      </c>
      <c r="H143" s="12">
        <v>10746367</v>
      </c>
      <c r="I143" s="2"/>
    </row>
    <row r="144" spans="1:9" ht="60" customHeight="1" x14ac:dyDescent="0.65">
      <c r="A144" s="2">
        <v>142</v>
      </c>
      <c r="B144" s="2" t="s">
        <v>433</v>
      </c>
      <c r="C144" s="2" t="s">
        <v>30</v>
      </c>
      <c r="D144" s="2" t="s">
        <v>434</v>
      </c>
      <c r="E144" s="15" t="s">
        <v>495</v>
      </c>
      <c r="F144" s="4" t="s">
        <v>435</v>
      </c>
      <c r="G144" s="27">
        <v>20774701</v>
      </c>
      <c r="H144" s="12">
        <v>10819487</v>
      </c>
      <c r="I144" s="2"/>
    </row>
    <row r="145" spans="1:9" ht="60" customHeight="1" x14ac:dyDescent="0.65">
      <c r="A145" s="2">
        <v>143</v>
      </c>
      <c r="B145" s="2" t="s">
        <v>436</v>
      </c>
      <c r="C145" s="2" t="s">
        <v>11</v>
      </c>
      <c r="D145" s="2" t="s">
        <v>437</v>
      </c>
      <c r="E145" s="15" t="s">
        <v>488</v>
      </c>
      <c r="F145" s="4" t="s">
        <v>438</v>
      </c>
      <c r="G145" s="10">
        <v>101039483</v>
      </c>
      <c r="H145" s="12">
        <v>87716329</v>
      </c>
      <c r="I145" s="2"/>
    </row>
    <row r="146" spans="1:9" ht="60" customHeight="1" x14ac:dyDescent="0.65">
      <c r="A146" s="2">
        <v>144</v>
      </c>
      <c r="B146" s="2" t="s">
        <v>439</v>
      </c>
      <c r="C146" s="2" t="s">
        <v>11</v>
      </c>
      <c r="D146" s="2" t="s">
        <v>440</v>
      </c>
      <c r="E146" s="7" t="s">
        <v>490</v>
      </c>
      <c r="F146" s="4" t="s">
        <v>441</v>
      </c>
      <c r="G146" s="20">
        <v>20756132</v>
      </c>
      <c r="H146" s="12">
        <v>86819057</v>
      </c>
      <c r="I146" s="2"/>
    </row>
    <row r="147" spans="1:9" ht="60" customHeight="1" x14ac:dyDescent="0.65">
      <c r="A147" s="2">
        <v>145</v>
      </c>
      <c r="B147" s="2" t="s">
        <v>442</v>
      </c>
      <c r="C147" s="2" t="s">
        <v>11</v>
      </c>
      <c r="D147" s="2" t="s">
        <v>443</v>
      </c>
      <c r="E147" s="7" t="s">
        <v>490</v>
      </c>
      <c r="F147" s="4" t="s">
        <v>444</v>
      </c>
      <c r="G147" s="20">
        <v>11237386</v>
      </c>
      <c r="H147" s="12">
        <v>86359339</v>
      </c>
      <c r="I147" s="2"/>
    </row>
    <row r="148" spans="1:9" ht="60" customHeight="1" x14ac:dyDescent="0.65">
      <c r="A148" s="2">
        <v>146</v>
      </c>
      <c r="B148" s="2" t="s">
        <v>445</v>
      </c>
      <c r="C148" s="2" t="s">
        <v>30</v>
      </c>
      <c r="D148" s="2" t="s">
        <v>446</v>
      </c>
      <c r="E148" s="21" t="s">
        <v>492</v>
      </c>
      <c r="F148" s="4" t="s">
        <v>447</v>
      </c>
      <c r="G148" s="18">
        <v>11289170</v>
      </c>
      <c r="H148" s="12">
        <v>16483140</v>
      </c>
      <c r="I148" s="2"/>
    </row>
    <row r="149" spans="1:9" ht="60" customHeight="1" x14ac:dyDescent="0.65">
      <c r="A149" s="2">
        <v>147</v>
      </c>
      <c r="B149" s="2" t="s">
        <v>448</v>
      </c>
      <c r="C149" s="2" t="s">
        <v>11</v>
      </c>
      <c r="D149" s="2" t="s">
        <v>449</v>
      </c>
      <c r="E149" s="17" t="s">
        <v>489</v>
      </c>
      <c r="F149" s="4" t="s">
        <v>450</v>
      </c>
      <c r="G149" s="18">
        <v>11094585</v>
      </c>
      <c r="H149" s="12">
        <v>16954692</v>
      </c>
      <c r="I149" s="2"/>
    </row>
    <row r="150" spans="1:9" ht="60" customHeight="1" x14ac:dyDescent="0.65">
      <c r="A150" s="2">
        <v>148</v>
      </c>
      <c r="B150" s="2" t="s">
        <v>451</v>
      </c>
      <c r="C150" s="2" t="s">
        <v>11</v>
      </c>
      <c r="D150" s="2" t="s">
        <v>452</v>
      </c>
      <c r="E150" s="7" t="s">
        <v>490</v>
      </c>
      <c r="F150" s="4" t="s">
        <v>453</v>
      </c>
      <c r="G150" s="56">
        <v>10843078</v>
      </c>
      <c r="H150" s="11">
        <v>968939647</v>
      </c>
      <c r="I150" s="2"/>
    </row>
    <row r="151" spans="1:9" ht="60" customHeight="1" x14ac:dyDescent="0.65">
      <c r="A151" s="2">
        <v>149</v>
      </c>
      <c r="B151" s="2" t="s">
        <v>454</v>
      </c>
      <c r="C151" s="2" t="s">
        <v>11</v>
      </c>
      <c r="D151" s="2" t="s">
        <v>455</v>
      </c>
      <c r="E151" s="17" t="s">
        <v>489</v>
      </c>
      <c r="F151" s="4" t="s">
        <v>456</v>
      </c>
      <c r="G151" s="18">
        <v>51280250</v>
      </c>
      <c r="H151" s="12">
        <v>10730671</v>
      </c>
      <c r="I151" s="2"/>
    </row>
    <row r="152" spans="1:9" ht="60" customHeight="1" x14ac:dyDescent="0.65">
      <c r="A152" s="2">
        <v>150</v>
      </c>
      <c r="B152" s="2" t="s">
        <v>457</v>
      </c>
      <c r="C152" s="2" t="s">
        <v>11</v>
      </c>
      <c r="D152" s="2" t="s">
        <v>458</v>
      </c>
      <c r="E152" s="15" t="s">
        <v>488</v>
      </c>
      <c r="F152" s="4" t="s">
        <v>459</v>
      </c>
      <c r="G152" s="14">
        <v>40407809</v>
      </c>
      <c r="H152" s="11">
        <v>977892437</v>
      </c>
      <c r="I152" s="2"/>
    </row>
    <row r="153" spans="1:9" ht="60" customHeight="1" x14ac:dyDescent="0.65">
      <c r="A153" s="2">
        <v>151</v>
      </c>
      <c r="B153" s="2" t="s">
        <v>460</v>
      </c>
      <c r="C153" s="2" t="s">
        <v>11</v>
      </c>
      <c r="D153" s="2" t="s">
        <v>461</v>
      </c>
      <c r="E153" s="13" t="s">
        <v>486</v>
      </c>
      <c r="F153" s="4" t="s">
        <v>462</v>
      </c>
      <c r="G153" s="26">
        <v>51131286</v>
      </c>
      <c r="H153" s="12">
        <v>93909332</v>
      </c>
      <c r="I153" s="2"/>
    </row>
    <row r="154" spans="1:9" ht="60" customHeight="1" x14ac:dyDescent="0.65">
      <c r="A154" s="2">
        <v>152</v>
      </c>
      <c r="B154" s="2" t="s">
        <v>463</v>
      </c>
      <c r="C154" s="2" t="s">
        <v>11</v>
      </c>
      <c r="D154" s="2" t="s">
        <v>464</v>
      </c>
      <c r="E154" s="17" t="s">
        <v>514</v>
      </c>
      <c r="F154" s="4" t="s">
        <v>465</v>
      </c>
      <c r="G154" s="57">
        <v>11087358</v>
      </c>
      <c r="H154" s="12">
        <v>93620668</v>
      </c>
      <c r="I154" s="2"/>
    </row>
    <row r="155" spans="1:9" ht="60" customHeight="1" x14ac:dyDescent="0.65">
      <c r="A155" s="2">
        <v>153</v>
      </c>
      <c r="B155" s="2" t="s">
        <v>466</v>
      </c>
      <c r="C155" s="2" t="s">
        <v>30</v>
      </c>
      <c r="D155" s="2" t="s">
        <v>467</v>
      </c>
      <c r="E155" s="21" t="s">
        <v>492</v>
      </c>
      <c r="F155" s="4" t="s">
        <v>468</v>
      </c>
      <c r="G155" s="18">
        <v>101203141</v>
      </c>
      <c r="H155" s="11">
        <v>966228145</v>
      </c>
      <c r="I155" s="2"/>
    </row>
    <row r="156" spans="1:9" ht="60" customHeight="1" x14ac:dyDescent="0.65">
      <c r="A156" s="2">
        <v>154</v>
      </c>
      <c r="B156" s="2" t="s">
        <v>469</v>
      </c>
      <c r="C156" s="2" t="s">
        <v>11</v>
      </c>
      <c r="D156" s="2" t="s">
        <v>470</v>
      </c>
      <c r="E156" s="7" t="s">
        <v>490</v>
      </c>
      <c r="F156" s="4" t="s">
        <v>471</v>
      </c>
      <c r="G156" s="10" t="s">
        <v>515</v>
      </c>
      <c r="H156" s="11">
        <v>968090087</v>
      </c>
      <c r="I156" s="2"/>
    </row>
    <row r="157" spans="1:9" ht="60" customHeight="1" x14ac:dyDescent="0.65">
      <c r="A157" s="2">
        <v>155</v>
      </c>
      <c r="B157" s="2" t="s">
        <v>472</v>
      </c>
      <c r="C157" s="2" t="s">
        <v>11</v>
      </c>
      <c r="D157" s="2" t="s">
        <v>473</v>
      </c>
      <c r="E157" s="7" t="s">
        <v>490</v>
      </c>
      <c r="F157" s="4" t="s">
        <v>474</v>
      </c>
      <c r="G157" s="10">
        <v>50877960</v>
      </c>
      <c r="H157" s="12">
        <v>15918038</v>
      </c>
      <c r="I157" s="2"/>
    </row>
    <row r="158" spans="1:9" ht="60" customHeight="1" x14ac:dyDescent="0.65">
      <c r="A158" s="2">
        <v>156</v>
      </c>
      <c r="B158" s="2" t="s">
        <v>475</v>
      </c>
      <c r="C158" s="2" t="s">
        <v>30</v>
      </c>
      <c r="D158" s="2" t="s">
        <v>476</v>
      </c>
      <c r="E158" s="28" t="s">
        <v>502</v>
      </c>
      <c r="F158" s="4" t="s">
        <v>477</v>
      </c>
      <c r="G158" s="29">
        <v>160523242</v>
      </c>
      <c r="H158" s="11">
        <v>964833548</v>
      </c>
      <c r="I158" s="2"/>
    </row>
    <row r="159" spans="1:9" ht="60" customHeight="1" x14ac:dyDescent="0.65">
      <c r="A159" s="2">
        <v>157</v>
      </c>
      <c r="B159" s="2" t="s">
        <v>478</v>
      </c>
      <c r="C159" s="2" t="s">
        <v>30</v>
      </c>
      <c r="D159" s="2" t="s">
        <v>479</v>
      </c>
      <c r="E159" s="21" t="s">
        <v>492</v>
      </c>
      <c r="F159" s="4" t="s">
        <v>480</v>
      </c>
      <c r="G159" s="18">
        <v>100850575</v>
      </c>
      <c r="H159" s="11">
        <v>964321751</v>
      </c>
      <c r="I159" s="2"/>
    </row>
    <row r="160" spans="1:9" ht="60" customHeight="1" x14ac:dyDescent="0.65">
      <c r="A160" s="2">
        <v>158</v>
      </c>
      <c r="B160" s="2" t="s">
        <v>481</v>
      </c>
      <c r="C160" s="2" t="s">
        <v>30</v>
      </c>
      <c r="D160" s="2" t="s">
        <v>482</v>
      </c>
      <c r="E160" s="28" t="s">
        <v>502</v>
      </c>
      <c r="F160" s="4" t="s">
        <v>483</v>
      </c>
      <c r="G160" s="29">
        <v>160505393</v>
      </c>
      <c r="H160" s="11">
        <v>979375826</v>
      </c>
      <c r="I160" s="2"/>
    </row>
    <row r="161" spans="1:9" x14ac:dyDescent="0.65">
      <c r="A161" s="153"/>
      <c r="B161" s="153"/>
      <c r="C161" s="153"/>
      <c r="D161" s="153"/>
      <c r="E161" s="154"/>
      <c r="F161" s="154"/>
      <c r="G161" s="154"/>
      <c r="H161" s="154"/>
      <c r="I161" s="153"/>
    </row>
    <row r="162" spans="1:9" x14ac:dyDescent="0.65">
      <c r="A162" s="153"/>
      <c r="B162" s="153"/>
      <c r="C162" s="153"/>
      <c r="D162" s="153"/>
      <c r="E162" s="153"/>
      <c r="F162" s="153"/>
      <c r="G162" s="153"/>
      <c r="H162" s="153"/>
      <c r="I162" s="153"/>
    </row>
    <row r="163" spans="1:9" ht="40.15" customHeight="1" x14ac:dyDescent="0.65">
      <c r="A163" s="155" t="s">
        <v>484</v>
      </c>
      <c r="B163" s="153"/>
      <c r="C163" s="153"/>
      <c r="D163" s="153"/>
      <c r="E163" s="153"/>
      <c r="F163" s="153"/>
      <c r="G163" s="156" t="s">
        <v>485</v>
      </c>
      <c r="H163" s="153"/>
      <c r="I163" s="153"/>
    </row>
    <row r="164" spans="1:9" x14ac:dyDescent="0.65">
      <c r="A164" s="153"/>
      <c r="B164" s="153"/>
      <c r="C164" s="153"/>
      <c r="D164" s="153"/>
      <c r="E164" s="153"/>
      <c r="F164" s="153"/>
      <c r="G164" s="153"/>
      <c r="H164" s="153"/>
      <c r="I164" s="153"/>
    </row>
    <row r="165" spans="1:9" x14ac:dyDescent="0.65">
      <c r="A165" s="153"/>
      <c r="B165" s="153"/>
      <c r="C165" s="153"/>
      <c r="D165" s="153"/>
      <c r="E165" s="153"/>
      <c r="F165" s="153"/>
      <c r="G165" s="153"/>
      <c r="H165" s="153"/>
      <c r="I165" s="153"/>
    </row>
    <row r="166" spans="1:9" x14ac:dyDescent="0.65">
      <c r="A166" s="153"/>
      <c r="B166" s="153"/>
      <c r="C166" s="153"/>
      <c r="D166" s="153"/>
      <c r="E166" s="153"/>
      <c r="F166" s="153"/>
      <c r="G166" s="153"/>
      <c r="H166" s="153"/>
      <c r="I166" s="153"/>
    </row>
    <row r="167" spans="1:9" x14ac:dyDescent="0.65">
      <c r="A167" s="153"/>
      <c r="B167" s="153"/>
      <c r="C167" s="153"/>
      <c r="D167" s="153"/>
      <c r="E167" s="153"/>
      <c r="F167" s="153"/>
      <c r="G167" s="153"/>
      <c r="H167" s="153"/>
      <c r="I167" s="153"/>
    </row>
    <row r="168" spans="1:9" x14ac:dyDescent="0.65">
      <c r="A168" s="153"/>
      <c r="B168" s="153"/>
      <c r="C168" s="153"/>
      <c r="D168" s="153"/>
      <c r="E168" s="153"/>
      <c r="F168" s="153"/>
      <c r="G168" s="153"/>
      <c r="H168" s="153"/>
      <c r="I168" s="153"/>
    </row>
  </sheetData>
  <sheetProtection formatColumns="0" formatRows="0" insertColumns="0" insertHyperlinks="0" deleteColumns="0" deleteRows="0" autoFilter="0" pivotTables="0"/>
  <protectedRanges>
    <protectedRange password="C331" sqref="A1:A161" name="pf8681c28e8bff38d5efb66f1885621a6"/>
    <protectedRange password="C331" sqref="B1:B161" name="p6ca4e25d458fc783ed9ee7ad0cf2cc61"/>
    <protectedRange password="C331" sqref="C1:C161" name="p6f1f8f95bc0f86097589e7ccd50429d3"/>
    <protectedRange password="C331" sqref="D1:D161" name="paad55d1a5fbf390870524459cb2168ce"/>
    <protectedRange password="C331" sqref="I1:I161" name="pd8106e95cfebe0b3996386fd6eac53a9"/>
  </protectedRanges>
  <mergeCells count="4">
    <mergeCell ref="A1:I1"/>
    <mergeCell ref="A161:I162"/>
    <mergeCell ref="A163:F168"/>
    <mergeCell ref="G163:I168"/>
  </mergeCells>
  <pageMargins left="0.3" right="0.2" top="0.2" bottom="0.4" header="0.2" footer="0.2"/>
  <pageSetup paperSize="9" orientation="landscape" r:id="rId1"/>
  <headerFooter>
    <oddFooter xml:space="preserve">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68"/>
  <sheetViews>
    <sheetView topLeftCell="N1" zoomScale="70" zoomScaleNormal="70" workbookViewId="0">
      <selection activeCell="BC2" sqref="BC2"/>
    </sheetView>
  </sheetViews>
  <sheetFormatPr defaultColWidth="9" defaultRowHeight="23.25" x14ac:dyDescent="0.65"/>
  <cols>
    <col min="1" max="1" width="6" style="58" customWidth="1"/>
    <col min="2" max="2" width="16" style="58" customWidth="1"/>
    <col min="3" max="3" width="4" style="58" customWidth="1"/>
    <col min="4" max="4" width="12" style="58" customWidth="1"/>
    <col min="5" max="5" width="13" style="58" customWidth="1"/>
    <col min="6" max="6" width="23" style="58" customWidth="1"/>
    <col min="7" max="8" width="17" style="58" customWidth="1"/>
    <col min="9" max="9" width="15" style="58" customWidth="1"/>
    <col min="10" max="10" width="11.25" style="90" customWidth="1"/>
    <col min="11" max="11" width="10.125" style="90" bestFit="1" customWidth="1"/>
    <col min="12" max="12" width="11.75" style="90" customWidth="1"/>
    <col min="13" max="15" width="8" style="90" bestFit="1" customWidth="1"/>
    <col min="16" max="16" width="8" style="90" customWidth="1"/>
    <col min="17" max="18" width="12.25" style="90" customWidth="1"/>
    <col min="19" max="19" width="9.25" style="90" customWidth="1"/>
    <col min="20" max="20" width="12.125" style="90" customWidth="1"/>
    <col min="21" max="21" width="12.75" style="90" customWidth="1"/>
    <col min="22" max="23" width="8" style="90" customWidth="1"/>
    <col min="24" max="24" width="10.75" style="90" customWidth="1"/>
    <col min="25" max="26" width="9.25" style="90" customWidth="1"/>
    <col min="27" max="27" width="8.75" style="90" customWidth="1"/>
    <col min="28" max="28" width="8.75" style="91" customWidth="1"/>
    <col min="29" max="29" width="0" style="90" hidden="1" customWidth="1"/>
    <col min="30" max="30" width="15.25" style="90" hidden="1" customWidth="1"/>
    <col min="31" max="31" width="0" style="90" hidden="1" customWidth="1"/>
    <col min="32" max="32" width="11.25" style="90" hidden="1" customWidth="1"/>
    <col min="33" max="33" width="15.25" style="90" hidden="1" customWidth="1"/>
    <col min="34" max="34" width="11.625" style="90" hidden="1" customWidth="1"/>
    <col min="35" max="35" width="12.125" style="90" hidden="1" customWidth="1"/>
    <col min="36" max="36" width="12.625" style="90" hidden="1" customWidth="1"/>
    <col min="37" max="37" width="11.625" style="90" hidden="1" customWidth="1"/>
    <col min="38" max="38" width="12.125" style="90" hidden="1" customWidth="1"/>
    <col min="39" max="39" width="12.625" style="90" hidden="1" customWidth="1"/>
    <col min="40" max="40" width="11.625" style="90" hidden="1" customWidth="1"/>
    <col min="41" max="41" width="12.125" style="90" hidden="1" customWidth="1"/>
    <col min="42" max="42" width="12.625" style="90" hidden="1" customWidth="1"/>
    <col min="43" max="43" width="0" style="90" hidden="1" customWidth="1"/>
    <col min="44" max="53" width="9" style="90"/>
    <col min="54" max="54" width="9.75" style="90" customWidth="1"/>
    <col min="55" max="56" width="9" style="90"/>
    <col min="57" max="16384" width="9" style="58"/>
  </cols>
  <sheetData>
    <row r="1" spans="1:56" ht="160.15" customHeight="1" thickTop="1" x14ac:dyDescent="0.65">
      <c r="A1" s="150" t="s">
        <v>0</v>
      </c>
      <c r="B1" s="151"/>
      <c r="C1" s="151"/>
      <c r="D1" s="151"/>
      <c r="E1" s="152"/>
      <c r="F1" s="152"/>
      <c r="G1" s="152"/>
      <c r="H1" s="152"/>
      <c r="I1" s="151"/>
      <c r="J1" s="159" t="s">
        <v>516</v>
      </c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59"/>
      <c r="AC1" s="60" t="s">
        <v>3</v>
      </c>
      <c r="AD1" s="60" t="s">
        <v>517</v>
      </c>
      <c r="AE1" s="61" t="s">
        <v>3</v>
      </c>
      <c r="AF1" s="61" t="s">
        <v>518</v>
      </c>
      <c r="AG1" s="61" t="s">
        <v>517</v>
      </c>
      <c r="AH1" s="62" t="s">
        <v>519</v>
      </c>
      <c r="AI1" s="62" t="s">
        <v>520</v>
      </c>
      <c r="AJ1" s="62" t="s">
        <v>521</v>
      </c>
      <c r="AK1" s="63" t="s">
        <v>519</v>
      </c>
      <c r="AL1" s="63" t="s">
        <v>520</v>
      </c>
      <c r="AM1" s="63" t="s">
        <v>521</v>
      </c>
      <c r="AN1" s="64" t="s">
        <v>519</v>
      </c>
      <c r="AO1" s="64" t="s">
        <v>520</v>
      </c>
      <c r="AP1" s="64" t="s">
        <v>521</v>
      </c>
      <c r="AQ1" s="65"/>
      <c r="AR1" s="66" t="s">
        <v>522</v>
      </c>
      <c r="AS1" s="66" t="s">
        <v>523</v>
      </c>
      <c r="AT1" s="66" t="s">
        <v>524</v>
      </c>
      <c r="AU1" s="66" t="s">
        <v>525</v>
      </c>
      <c r="AV1" s="66" t="s">
        <v>526</v>
      </c>
      <c r="AW1" s="66" t="s">
        <v>527</v>
      </c>
      <c r="AX1" s="66" t="s">
        <v>528</v>
      </c>
      <c r="AY1" s="66" t="s">
        <v>529</v>
      </c>
      <c r="AZ1" s="66" t="s">
        <v>519</v>
      </c>
      <c r="BA1" s="66" t="s">
        <v>530</v>
      </c>
      <c r="BB1" s="66" t="s">
        <v>531</v>
      </c>
      <c r="BC1" s="66" t="s">
        <v>532</v>
      </c>
      <c r="BD1" s="67" t="s">
        <v>533</v>
      </c>
    </row>
    <row r="2" spans="1:56" ht="70.150000000000006" customHeight="1" x14ac:dyDescent="0.65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  <c r="J2" s="68" t="s">
        <v>519</v>
      </c>
      <c r="K2" s="69" t="s">
        <v>534</v>
      </c>
      <c r="L2" s="70" t="s">
        <v>535</v>
      </c>
      <c r="M2" s="69" t="s">
        <v>536</v>
      </c>
      <c r="N2" s="69" t="s">
        <v>537</v>
      </c>
      <c r="O2" s="69" t="s">
        <v>538</v>
      </c>
      <c r="P2" s="69" t="s">
        <v>520</v>
      </c>
      <c r="Q2" s="69" t="s">
        <v>539</v>
      </c>
      <c r="R2" s="69" t="s">
        <v>540</v>
      </c>
      <c r="S2" s="69" t="s">
        <v>541</v>
      </c>
      <c r="T2" s="69" t="s">
        <v>542</v>
      </c>
      <c r="U2" s="70" t="s">
        <v>543</v>
      </c>
      <c r="V2" s="69" t="s">
        <v>544</v>
      </c>
      <c r="W2" s="69" t="s">
        <v>545</v>
      </c>
      <c r="X2" s="69" t="s">
        <v>546</v>
      </c>
      <c r="Y2" s="69" t="s">
        <v>521</v>
      </c>
      <c r="Z2" s="69" t="s">
        <v>518</v>
      </c>
      <c r="AA2" s="69" t="s">
        <v>517</v>
      </c>
      <c r="AB2" s="71"/>
      <c r="AC2" s="72" t="s">
        <v>547</v>
      </c>
      <c r="AD2" s="72">
        <v>1</v>
      </c>
      <c r="AE2" s="73" t="s">
        <v>547</v>
      </c>
      <c r="AF2" s="73">
        <v>2</v>
      </c>
      <c r="AG2" s="73">
        <v>1</v>
      </c>
      <c r="AH2" s="74">
        <v>2</v>
      </c>
      <c r="AI2" s="74">
        <v>1</v>
      </c>
      <c r="AJ2" s="74">
        <v>1</v>
      </c>
      <c r="AK2" s="75">
        <v>1</v>
      </c>
      <c r="AL2" s="75">
        <v>2</v>
      </c>
      <c r="AM2" s="75">
        <v>1</v>
      </c>
      <c r="AN2" s="76">
        <v>1</v>
      </c>
      <c r="AO2" s="76">
        <v>1</v>
      </c>
      <c r="AP2" s="76">
        <v>2</v>
      </c>
      <c r="AQ2" s="77"/>
      <c r="AR2" s="78">
        <f>COUNTA($A$3:$A160)</f>
        <v>158</v>
      </c>
      <c r="AS2" s="78">
        <f>COUNTIF($C$3:$C160,"ស្រី")</f>
        <v>115</v>
      </c>
      <c r="AT2" s="78">
        <f>COUNTIF($AA$3:$AA160,1)</f>
        <v>156</v>
      </c>
      <c r="AU2" s="78">
        <f>DCOUNT($A$2:$AA160,"ផ្ទៀងផ្ទាត់ចុងក្រោយ",$AC$1:$AD$2)</f>
        <v>114</v>
      </c>
      <c r="AV2" s="78">
        <f>DCOUNT($A$2:$AA160,"ផ្ទៀងផ្ទាត់ចុងក្រោយ",$AF$1:$AG$2)</f>
        <v>0</v>
      </c>
      <c r="AW2" s="78">
        <f>DCOUNT($A$2:$AA160,"ផ្ទៀងផ្ទាត់ចុងក្រោយ",$AE$1:$AG$2)</f>
        <v>0</v>
      </c>
      <c r="AX2" s="78">
        <f>AT2-AV2</f>
        <v>156</v>
      </c>
      <c r="AY2" s="78">
        <f>AU2-AW2</f>
        <v>114</v>
      </c>
      <c r="AZ2" s="78">
        <f>DCOUNT($A$2:$AA160,"គ្មានស្នាមមេដៃ",$AH$1:$AJ$2)</f>
        <v>0</v>
      </c>
      <c r="BA2" s="78">
        <f>DCOUNT($A$2:$AA160,"NID_problem",$AK$1:$AM$2)</f>
        <v>0</v>
      </c>
      <c r="BB2" s="78">
        <f>DCOUNT($A$2:$AA160,"NID_problem",$AN$1:$AP$2)</f>
        <v>0</v>
      </c>
      <c r="BC2" s="78">
        <f>((AR2-AT2)-SUM(AZ2,BA2,BB2))</f>
        <v>2</v>
      </c>
      <c r="BD2" s="79" t="str">
        <f>IF((AR2-AT2)=(BA2+BB2+AZ2+BC2),"ត្រឹមត្រូវ","មិនត្រឹមត្រូវ")</f>
        <v>ត្រឹមត្រូវ</v>
      </c>
    </row>
    <row r="3" spans="1:56" ht="60" customHeight="1" x14ac:dyDescent="0.65">
      <c r="A3" s="2">
        <v>1</v>
      </c>
      <c r="B3" s="2" t="s">
        <v>10</v>
      </c>
      <c r="C3" s="2" t="s">
        <v>547</v>
      </c>
      <c r="D3" s="2" t="s">
        <v>12</v>
      </c>
      <c r="E3" s="17" t="s">
        <v>489</v>
      </c>
      <c r="F3" s="4" t="s">
        <v>13</v>
      </c>
      <c r="G3" s="8">
        <v>250018041</v>
      </c>
      <c r="H3" s="11" t="s">
        <v>552</v>
      </c>
      <c r="I3" s="2"/>
      <c r="J3" s="80"/>
      <c r="K3" s="8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250018041</v>
      </c>
      <c r="L3" s="81" t="str">
        <f>IF(LEN(K3)=8,"0"&amp;K3,IF(LEN(K3)-9=0,K3,LEFT(K3,9)))</f>
        <v>250018041</v>
      </c>
      <c r="M3" s="82">
        <f>IF(L3="បរទេស",1,IF((LEN($L3)-9)=0,1,2))</f>
        <v>1</v>
      </c>
      <c r="N3" s="82">
        <f>IF(L3="",2,1)</f>
        <v>1</v>
      </c>
      <c r="O3" s="82">
        <f>IF(L3="បរទេស",1,IF(COUNTIF(L:L,$L3)&gt;1,2,1))</f>
        <v>1</v>
      </c>
      <c r="P3" s="83">
        <f>MAX(M3:O3)</f>
        <v>1</v>
      </c>
      <c r="Q3" s="84" t="str">
        <f>H3</f>
        <v>0975966451</v>
      </c>
      <c r="R3" s="81" t="str">
        <f>SUBSTITUTE(SUBSTITUTE(SUBSTITUTE(SUBSTITUTE(SUBSTITUTE(SUBSTITUTE(SUBSTITUTE(SUBSTITUTE(SUBSTITUTE(SUBSTITUTE(SUBSTITUTE(SUBSTITUTE(SUBSTITUTE(SUBSTITUTE(SUBSTITUTE(SUBSTITUTE(SUBSTITUTE(SUBSTITUTE(SUBSTITUTE(SUBSTITUTE(SUBSTITUTE(SUBSTITUTE(Q3,"១","1"),"២","2"),"៣","3"),"៤","4"),"៥","5"),"៦","6"),"៧","7"),"៨","8"),"៩","9"),"០","0")," ","")," ",""),"​",""),",","/"),"-",""),"(",""),")",""),"+855","0"),"(855)","0"),"O","0"),"o","0"),".","")</f>
        <v>0975966451</v>
      </c>
      <c r="S3" s="82" t="e">
        <f>LEFT(R3, SEARCH("/",R3,1)-1)</f>
        <v>#VALUE!</v>
      </c>
      <c r="T3" s="81" t="str">
        <f>IFERROR(S3,R3)</f>
        <v>0975966451</v>
      </c>
      <c r="U3" s="85" t="str">
        <f>IF(LEFT(T3,5)="បរទេស","បរទេស",IF(LEFT(T3,3)="855","0"&amp;MID(T3,4,10),IF(LEFT(T3,1)="0",MID(T3,1,10),IF(LEFT(T3,1)&gt;=1,"0"&amp;MID(T3,1,10),T3))))</f>
        <v>0975966451</v>
      </c>
      <c r="V3" s="82">
        <f>IF(U3="បរទេស",1,IF(OR(LEN(U3)=9,LEN(U3)=10),1,2))</f>
        <v>1</v>
      </c>
      <c r="W3" s="86">
        <f>IF(U3="",2,1)</f>
        <v>1</v>
      </c>
      <c r="X3" s="82">
        <f>IF(U3="បរទេស",1,IF(COUNTIF(U:U,$U3)&gt;1,2,1))</f>
        <v>1</v>
      </c>
      <c r="Y3" s="83">
        <f>MAX(V3:X3)</f>
        <v>1</v>
      </c>
      <c r="Z3" s="86" t="str">
        <f>IF(H3="បរទេស",2,"")</f>
        <v/>
      </c>
      <c r="AA3" s="83">
        <f>MAX(J3,P3,Y3)</f>
        <v>1</v>
      </c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9"/>
      <c r="AR3" s="157" t="s">
        <v>548</v>
      </c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8"/>
    </row>
    <row r="4" spans="1:56" ht="60" customHeight="1" x14ac:dyDescent="0.65">
      <c r="A4" s="2">
        <v>2</v>
      </c>
      <c r="B4" s="2" t="s">
        <v>14</v>
      </c>
      <c r="C4" s="2" t="s">
        <v>547</v>
      </c>
      <c r="D4" s="2" t="s">
        <v>15</v>
      </c>
      <c r="E4" s="7" t="s">
        <v>490</v>
      </c>
      <c r="F4" s="4" t="s">
        <v>16</v>
      </c>
      <c r="G4" s="9">
        <v>11226905</v>
      </c>
      <c r="H4" s="12" t="s">
        <v>553</v>
      </c>
      <c r="I4" s="2"/>
      <c r="K4" s="81" t="str">
        <f t="shared" ref="K4:K67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11226905</v>
      </c>
      <c r="L4" s="81" t="str">
        <f t="shared" ref="L4:L67" si="1">IF(LEN(K4)=8,"0"&amp;K4,IF(LEN(K4)-9=0,K4,LEFT(K4,9)))</f>
        <v>011226905</v>
      </c>
      <c r="M4" s="82">
        <f t="shared" ref="M4:M67" si="2">IF(L4="បរទេស",1,IF((LEN($L4)-9)=0,1,2))</f>
        <v>1</v>
      </c>
      <c r="N4" s="82">
        <f t="shared" ref="N4:N67" si="3">IF(L4="",2,1)</f>
        <v>1</v>
      </c>
      <c r="O4" s="82">
        <f t="shared" ref="O4:O67" si="4">IF(L4="បរទេស",1,IF(COUNTIF(L:L,$L4)&gt;1,2,1))</f>
        <v>1</v>
      </c>
      <c r="P4" s="83">
        <f t="shared" ref="P4:P67" si="5">MAX(M4:O4)</f>
        <v>1</v>
      </c>
      <c r="Q4" s="84" t="str">
        <f t="shared" ref="Q4:Q67" si="6">H4</f>
        <v>098822644</v>
      </c>
      <c r="R4" s="81" t="str">
        <f t="shared" ref="R4:R67" si="7">SUBSTITUTE(SUBSTITUTE(SUBSTITUTE(SUBSTITUTE(SUBSTITUTE(SUBSTITUTE(SUBSTITUTE(SUBSTITUTE(SUBSTITUTE(SUBSTITUTE(SUBSTITUTE(SUBSTITUTE(SUBSTITUTE(SUBSTITUTE(SUBSTITUTE(SUBSTITUTE(SUBSTITUTE(SUBSTITUTE(SUBSTITUTE(SUBSTITUTE(SUBSTITUTE(SUBSTITUTE(Q4,"១","1"),"២","2"),"៣","3"),"៤","4"),"៥","5"),"៦","6"),"៧","7"),"៨","8"),"៩","9"),"០","0")," ","")," ",""),"​",""),",","/"),"-",""),"(",""),")",""),"+855","0"),"(855)","0"),"O","0"),"o","0"),".","")</f>
        <v>098822644</v>
      </c>
      <c r="S4" s="82" t="e">
        <f t="shared" ref="S4:S67" si="8">LEFT(R4, SEARCH("/",R4,1)-1)</f>
        <v>#VALUE!</v>
      </c>
      <c r="T4" s="81" t="str">
        <f t="shared" ref="T4:T67" si="9">IFERROR(S4,R4)</f>
        <v>098822644</v>
      </c>
      <c r="U4" s="85" t="str">
        <f t="shared" ref="U4:U67" si="10">IF(LEFT(T4,5)="បរទេស","បរទេស",IF(LEFT(T4,3)="855","0"&amp;MID(T4,4,10),IF(LEFT(T4,1)="0",MID(T4,1,10),IF(LEFT(T4,1)&gt;=1,"0"&amp;MID(T4,1,10),T4))))</f>
        <v>098822644</v>
      </c>
      <c r="V4" s="82">
        <f t="shared" ref="V4:V67" si="11">IF(U4="បរទេស",1,IF(OR(LEN(U4)=9,LEN(U4)=10),1,2))</f>
        <v>1</v>
      </c>
      <c r="W4" s="86">
        <f t="shared" ref="W4:W67" si="12">IF(U4="",2,1)</f>
        <v>1</v>
      </c>
      <c r="X4" s="82">
        <f t="shared" ref="X4:X67" si="13">IF(U4="បរទេស",1,IF(COUNTIF(U:U,$U4)&gt;1,2,1))</f>
        <v>1</v>
      </c>
      <c r="Y4" s="83">
        <f t="shared" ref="Y4:Y67" si="14">MAX(V4:X4)</f>
        <v>1</v>
      </c>
      <c r="Z4" s="86" t="str">
        <f t="shared" ref="Z4:Z67" si="15">IF(H4="បរទេស",2,"")</f>
        <v/>
      </c>
      <c r="AA4" s="83">
        <f t="shared" ref="AA4:AA67" si="16">MAX(J4,P4,Y4)</f>
        <v>1</v>
      </c>
    </row>
    <row r="5" spans="1:56" ht="60" customHeight="1" x14ac:dyDescent="0.65">
      <c r="A5" s="2">
        <v>3</v>
      </c>
      <c r="B5" s="2" t="s">
        <v>17</v>
      </c>
      <c r="C5" s="2" t="s">
        <v>547</v>
      </c>
      <c r="D5" s="2" t="s">
        <v>18</v>
      </c>
      <c r="E5" s="15" t="s">
        <v>491</v>
      </c>
      <c r="F5" s="4" t="s">
        <v>19</v>
      </c>
      <c r="G5" s="10">
        <v>160369061</v>
      </c>
      <c r="H5" s="11" t="s">
        <v>554</v>
      </c>
      <c r="I5" s="2"/>
      <c r="K5" s="81" t="str">
        <f t="shared" si="0"/>
        <v>160369061</v>
      </c>
      <c r="L5" s="81" t="str">
        <f t="shared" si="1"/>
        <v>160369061</v>
      </c>
      <c r="M5" s="82">
        <f t="shared" si="2"/>
        <v>1</v>
      </c>
      <c r="N5" s="82">
        <f t="shared" si="3"/>
        <v>1</v>
      </c>
      <c r="O5" s="82">
        <f t="shared" si="4"/>
        <v>1</v>
      </c>
      <c r="P5" s="83">
        <f t="shared" si="5"/>
        <v>1</v>
      </c>
      <c r="Q5" s="84" t="str">
        <f t="shared" si="6"/>
        <v>0966727525</v>
      </c>
      <c r="R5" s="81" t="str">
        <f t="shared" si="7"/>
        <v>0966727525</v>
      </c>
      <c r="S5" s="82" t="e">
        <f t="shared" si="8"/>
        <v>#VALUE!</v>
      </c>
      <c r="T5" s="81" t="str">
        <f t="shared" si="9"/>
        <v>0966727525</v>
      </c>
      <c r="U5" s="85" t="str">
        <f t="shared" si="10"/>
        <v>0966727525</v>
      </c>
      <c r="V5" s="82">
        <f t="shared" si="11"/>
        <v>1</v>
      </c>
      <c r="W5" s="86">
        <f t="shared" si="12"/>
        <v>1</v>
      </c>
      <c r="X5" s="82">
        <f t="shared" si="13"/>
        <v>1</v>
      </c>
      <c r="Y5" s="83">
        <f t="shared" si="14"/>
        <v>1</v>
      </c>
      <c r="Z5" s="86" t="str">
        <f t="shared" si="15"/>
        <v/>
      </c>
      <c r="AA5" s="83">
        <f t="shared" si="16"/>
        <v>1</v>
      </c>
    </row>
    <row r="6" spans="1:56" ht="60" customHeight="1" x14ac:dyDescent="0.65">
      <c r="A6" s="2">
        <v>4</v>
      </c>
      <c r="B6" s="2" t="s">
        <v>20</v>
      </c>
      <c r="C6" s="2" t="s">
        <v>547</v>
      </c>
      <c r="D6" s="2" t="s">
        <v>21</v>
      </c>
      <c r="E6" s="13" t="s">
        <v>486</v>
      </c>
      <c r="F6" s="4" t="s">
        <v>22</v>
      </c>
      <c r="G6" s="14" t="s">
        <v>487</v>
      </c>
      <c r="H6" s="11" t="s">
        <v>555</v>
      </c>
      <c r="I6" s="2"/>
      <c r="K6" s="81" t="str">
        <f t="shared" si="0"/>
        <v>160180297(01)</v>
      </c>
      <c r="L6" s="81" t="str">
        <f t="shared" si="1"/>
        <v>160180297</v>
      </c>
      <c r="M6" s="82">
        <f t="shared" si="2"/>
        <v>1</v>
      </c>
      <c r="N6" s="82">
        <f t="shared" si="3"/>
        <v>1</v>
      </c>
      <c r="O6" s="82">
        <f t="shared" si="4"/>
        <v>1</v>
      </c>
      <c r="P6" s="83">
        <f t="shared" si="5"/>
        <v>1</v>
      </c>
      <c r="Q6" s="84" t="str">
        <f t="shared" si="6"/>
        <v>0883877955</v>
      </c>
      <c r="R6" s="81" t="str">
        <f t="shared" si="7"/>
        <v>0883877955</v>
      </c>
      <c r="S6" s="82" t="e">
        <f t="shared" si="8"/>
        <v>#VALUE!</v>
      </c>
      <c r="T6" s="81" t="str">
        <f t="shared" si="9"/>
        <v>0883877955</v>
      </c>
      <c r="U6" s="85" t="str">
        <f t="shared" si="10"/>
        <v>0883877955</v>
      </c>
      <c r="V6" s="82">
        <f t="shared" si="11"/>
        <v>1</v>
      </c>
      <c r="W6" s="86">
        <f t="shared" si="12"/>
        <v>1</v>
      </c>
      <c r="X6" s="82">
        <f t="shared" si="13"/>
        <v>1</v>
      </c>
      <c r="Y6" s="83">
        <f t="shared" si="14"/>
        <v>1</v>
      </c>
      <c r="Z6" s="86" t="str">
        <f t="shared" si="15"/>
        <v/>
      </c>
      <c r="AA6" s="83">
        <f t="shared" si="16"/>
        <v>1</v>
      </c>
    </row>
    <row r="7" spans="1:56" ht="60" customHeight="1" x14ac:dyDescent="0.65">
      <c r="A7" s="2">
        <v>5</v>
      </c>
      <c r="B7" s="2" t="s">
        <v>23</v>
      </c>
      <c r="C7" s="2" t="s">
        <v>547</v>
      </c>
      <c r="D7" s="2" t="s">
        <v>24</v>
      </c>
      <c r="E7" s="15" t="s">
        <v>488</v>
      </c>
      <c r="F7" s="4" t="s">
        <v>25</v>
      </c>
      <c r="G7" s="16">
        <v>51318533</v>
      </c>
      <c r="H7" s="11" t="s">
        <v>556</v>
      </c>
      <c r="I7" s="2"/>
      <c r="K7" s="81" t="str">
        <f t="shared" si="0"/>
        <v>51318533</v>
      </c>
      <c r="L7" s="81" t="str">
        <f t="shared" si="1"/>
        <v>051318533</v>
      </c>
      <c r="M7" s="82">
        <f t="shared" si="2"/>
        <v>1</v>
      </c>
      <c r="N7" s="82">
        <f t="shared" si="3"/>
        <v>1</v>
      </c>
      <c r="O7" s="82">
        <f t="shared" si="4"/>
        <v>1</v>
      </c>
      <c r="P7" s="83">
        <f t="shared" si="5"/>
        <v>1</v>
      </c>
      <c r="Q7" s="84" t="str">
        <f t="shared" si="6"/>
        <v>0884013271</v>
      </c>
      <c r="R7" s="81" t="str">
        <f t="shared" si="7"/>
        <v>0884013271</v>
      </c>
      <c r="S7" s="82" t="e">
        <f t="shared" si="8"/>
        <v>#VALUE!</v>
      </c>
      <c r="T7" s="81" t="str">
        <f t="shared" si="9"/>
        <v>0884013271</v>
      </c>
      <c r="U7" s="85" t="str">
        <f t="shared" si="10"/>
        <v>0884013271</v>
      </c>
      <c r="V7" s="82">
        <f t="shared" si="11"/>
        <v>1</v>
      </c>
      <c r="W7" s="86">
        <f t="shared" si="12"/>
        <v>1</v>
      </c>
      <c r="X7" s="82">
        <f t="shared" si="13"/>
        <v>1</v>
      </c>
      <c r="Y7" s="83">
        <f t="shared" si="14"/>
        <v>1</v>
      </c>
      <c r="Z7" s="86" t="str">
        <f t="shared" si="15"/>
        <v/>
      </c>
      <c r="AA7" s="83">
        <f t="shared" si="16"/>
        <v>1</v>
      </c>
    </row>
    <row r="8" spans="1:56" ht="60" customHeight="1" x14ac:dyDescent="0.65">
      <c r="A8" s="2">
        <v>6</v>
      </c>
      <c r="B8" s="2" t="s">
        <v>26</v>
      </c>
      <c r="C8" s="2" t="s">
        <v>547</v>
      </c>
      <c r="D8" s="2" t="s">
        <v>27</v>
      </c>
      <c r="E8" s="17" t="s">
        <v>489</v>
      </c>
      <c r="F8" s="4" t="s">
        <v>28</v>
      </c>
      <c r="G8" s="18">
        <v>11008453</v>
      </c>
      <c r="H8" s="11" t="s">
        <v>557</v>
      </c>
      <c r="I8" s="2"/>
      <c r="K8" s="81" t="str">
        <f t="shared" si="0"/>
        <v>11008453</v>
      </c>
      <c r="L8" s="81" t="str">
        <f t="shared" si="1"/>
        <v>011008453</v>
      </c>
      <c r="M8" s="82">
        <f t="shared" si="2"/>
        <v>1</v>
      </c>
      <c r="N8" s="82">
        <f t="shared" si="3"/>
        <v>1</v>
      </c>
      <c r="O8" s="82">
        <f t="shared" si="4"/>
        <v>1</v>
      </c>
      <c r="P8" s="83">
        <f t="shared" si="5"/>
        <v>1</v>
      </c>
      <c r="Q8" s="84" t="str">
        <f t="shared" si="6"/>
        <v>0973557025</v>
      </c>
      <c r="R8" s="81" t="str">
        <f t="shared" si="7"/>
        <v>0973557025</v>
      </c>
      <c r="S8" s="82" t="e">
        <f t="shared" si="8"/>
        <v>#VALUE!</v>
      </c>
      <c r="T8" s="81" t="str">
        <f t="shared" si="9"/>
        <v>0973557025</v>
      </c>
      <c r="U8" s="85" t="str">
        <f t="shared" si="10"/>
        <v>0973557025</v>
      </c>
      <c r="V8" s="82">
        <f t="shared" si="11"/>
        <v>1</v>
      </c>
      <c r="W8" s="86">
        <f t="shared" si="12"/>
        <v>1</v>
      </c>
      <c r="X8" s="82">
        <f t="shared" si="13"/>
        <v>1</v>
      </c>
      <c r="Y8" s="83">
        <f t="shared" si="14"/>
        <v>1</v>
      </c>
      <c r="Z8" s="86" t="str">
        <f t="shared" si="15"/>
        <v/>
      </c>
      <c r="AA8" s="83">
        <f t="shared" si="16"/>
        <v>1</v>
      </c>
    </row>
    <row r="9" spans="1:56" ht="60" customHeight="1" x14ac:dyDescent="0.65">
      <c r="A9" s="2">
        <v>7</v>
      </c>
      <c r="B9" s="2" t="s">
        <v>29</v>
      </c>
      <c r="C9" s="2" t="s">
        <v>549</v>
      </c>
      <c r="D9" s="2" t="s">
        <v>31</v>
      </c>
      <c r="E9" s="4" t="s">
        <v>492</v>
      </c>
      <c r="F9" s="4" t="s">
        <v>32</v>
      </c>
      <c r="G9" s="19">
        <v>21195563</v>
      </c>
      <c r="H9" s="12" t="s">
        <v>558</v>
      </c>
      <c r="I9" s="2"/>
      <c r="K9" s="81" t="str">
        <f t="shared" si="0"/>
        <v>21195563</v>
      </c>
      <c r="L9" s="81" t="str">
        <f t="shared" si="1"/>
        <v>021195563</v>
      </c>
      <c r="M9" s="82">
        <f t="shared" si="2"/>
        <v>1</v>
      </c>
      <c r="N9" s="82">
        <f t="shared" si="3"/>
        <v>1</v>
      </c>
      <c r="O9" s="82">
        <f t="shared" si="4"/>
        <v>1</v>
      </c>
      <c r="P9" s="83">
        <f t="shared" si="5"/>
        <v>1</v>
      </c>
      <c r="Q9" s="84" t="str">
        <f t="shared" si="6"/>
        <v>016975687</v>
      </c>
      <c r="R9" s="81" t="str">
        <f t="shared" si="7"/>
        <v>016975687</v>
      </c>
      <c r="S9" s="82" t="e">
        <f t="shared" si="8"/>
        <v>#VALUE!</v>
      </c>
      <c r="T9" s="81" t="str">
        <f t="shared" si="9"/>
        <v>016975687</v>
      </c>
      <c r="U9" s="85" t="str">
        <f t="shared" si="10"/>
        <v>016975687</v>
      </c>
      <c r="V9" s="82">
        <f t="shared" si="11"/>
        <v>1</v>
      </c>
      <c r="W9" s="86">
        <f t="shared" si="12"/>
        <v>1</v>
      </c>
      <c r="X9" s="82">
        <f t="shared" si="13"/>
        <v>2</v>
      </c>
      <c r="Y9" s="83">
        <f t="shared" si="14"/>
        <v>2</v>
      </c>
      <c r="Z9" s="86" t="str">
        <f t="shared" si="15"/>
        <v/>
      </c>
      <c r="AA9" s="83">
        <f t="shared" si="16"/>
        <v>2</v>
      </c>
    </row>
    <row r="10" spans="1:56" ht="60" customHeight="1" x14ac:dyDescent="0.65">
      <c r="A10" s="2">
        <v>8</v>
      </c>
      <c r="B10" s="2" t="s">
        <v>33</v>
      </c>
      <c r="C10" s="2" t="s">
        <v>549</v>
      </c>
      <c r="D10" s="2" t="s">
        <v>34</v>
      </c>
      <c r="E10" s="4" t="s">
        <v>492</v>
      </c>
      <c r="F10" s="4" t="s">
        <v>35</v>
      </c>
      <c r="G10" s="19">
        <v>100851032</v>
      </c>
      <c r="H10" s="11" t="s">
        <v>559</v>
      </c>
      <c r="I10" s="2"/>
      <c r="K10" s="81" t="str">
        <f t="shared" si="0"/>
        <v>100851032</v>
      </c>
      <c r="L10" s="81" t="str">
        <f t="shared" si="1"/>
        <v>100851032</v>
      </c>
      <c r="M10" s="82">
        <f t="shared" si="2"/>
        <v>1</v>
      </c>
      <c r="N10" s="82">
        <f t="shared" si="3"/>
        <v>1</v>
      </c>
      <c r="O10" s="82">
        <f t="shared" si="4"/>
        <v>1</v>
      </c>
      <c r="P10" s="83">
        <f t="shared" si="5"/>
        <v>1</v>
      </c>
      <c r="Q10" s="84" t="str">
        <f t="shared" si="6"/>
        <v>0962522014</v>
      </c>
      <c r="R10" s="81" t="str">
        <f t="shared" si="7"/>
        <v>0962522014</v>
      </c>
      <c r="S10" s="82" t="e">
        <f t="shared" si="8"/>
        <v>#VALUE!</v>
      </c>
      <c r="T10" s="81" t="str">
        <f t="shared" si="9"/>
        <v>0962522014</v>
      </c>
      <c r="U10" s="85" t="str">
        <f t="shared" si="10"/>
        <v>0962522014</v>
      </c>
      <c r="V10" s="82">
        <f t="shared" si="11"/>
        <v>1</v>
      </c>
      <c r="W10" s="86">
        <f t="shared" si="12"/>
        <v>1</v>
      </c>
      <c r="X10" s="82">
        <f t="shared" si="13"/>
        <v>1</v>
      </c>
      <c r="Y10" s="83">
        <f t="shared" si="14"/>
        <v>1</v>
      </c>
      <c r="Z10" s="86" t="str">
        <f t="shared" si="15"/>
        <v/>
      </c>
      <c r="AA10" s="83">
        <f t="shared" si="16"/>
        <v>1</v>
      </c>
    </row>
    <row r="11" spans="1:56" ht="60" customHeight="1" x14ac:dyDescent="0.65">
      <c r="A11" s="2">
        <v>9</v>
      </c>
      <c r="B11" s="2" t="s">
        <v>36</v>
      </c>
      <c r="C11" s="2" t="s">
        <v>547</v>
      </c>
      <c r="D11" s="2" t="s">
        <v>37</v>
      </c>
      <c r="E11" s="7" t="s">
        <v>490</v>
      </c>
      <c r="F11" s="4" t="s">
        <v>38</v>
      </c>
      <c r="G11" s="14">
        <v>11084879</v>
      </c>
      <c r="H11" s="11" t="s">
        <v>560</v>
      </c>
      <c r="I11" s="2"/>
      <c r="K11" s="81" t="str">
        <f t="shared" si="0"/>
        <v>11084879</v>
      </c>
      <c r="L11" s="81" t="str">
        <f t="shared" si="1"/>
        <v>011084879</v>
      </c>
      <c r="M11" s="82">
        <f t="shared" si="2"/>
        <v>1</v>
      </c>
      <c r="N11" s="82">
        <f t="shared" si="3"/>
        <v>1</v>
      </c>
      <c r="O11" s="82">
        <f t="shared" si="4"/>
        <v>1</v>
      </c>
      <c r="P11" s="83">
        <f t="shared" si="5"/>
        <v>1</v>
      </c>
      <c r="Q11" s="84" t="str">
        <f t="shared" si="6"/>
        <v>0964840629</v>
      </c>
      <c r="R11" s="81" t="str">
        <f t="shared" si="7"/>
        <v>0964840629</v>
      </c>
      <c r="S11" s="82" t="e">
        <f t="shared" si="8"/>
        <v>#VALUE!</v>
      </c>
      <c r="T11" s="81" t="str">
        <f t="shared" si="9"/>
        <v>0964840629</v>
      </c>
      <c r="U11" s="85" t="str">
        <f t="shared" si="10"/>
        <v>0964840629</v>
      </c>
      <c r="V11" s="82">
        <f t="shared" si="11"/>
        <v>1</v>
      </c>
      <c r="W11" s="86">
        <f t="shared" si="12"/>
        <v>1</v>
      </c>
      <c r="X11" s="82">
        <f t="shared" si="13"/>
        <v>1</v>
      </c>
      <c r="Y11" s="83">
        <f t="shared" si="14"/>
        <v>1</v>
      </c>
      <c r="Z11" s="86" t="str">
        <f t="shared" si="15"/>
        <v/>
      </c>
      <c r="AA11" s="83">
        <f t="shared" si="16"/>
        <v>1</v>
      </c>
    </row>
    <row r="12" spans="1:56" ht="60" customHeight="1" x14ac:dyDescent="0.65">
      <c r="A12" s="2">
        <v>10</v>
      </c>
      <c r="B12" s="2" t="s">
        <v>39</v>
      </c>
      <c r="C12" s="2" t="s">
        <v>547</v>
      </c>
      <c r="D12" s="2" t="s">
        <v>40</v>
      </c>
      <c r="E12" s="17" t="s">
        <v>489</v>
      </c>
      <c r="F12" s="4" t="s">
        <v>41</v>
      </c>
      <c r="G12" s="18">
        <v>20759341</v>
      </c>
      <c r="H12" s="12" t="s">
        <v>561</v>
      </c>
      <c r="I12" s="2"/>
      <c r="K12" s="81" t="str">
        <f t="shared" si="0"/>
        <v>20759341</v>
      </c>
      <c r="L12" s="81" t="str">
        <f t="shared" si="1"/>
        <v>020759341</v>
      </c>
      <c r="M12" s="82">
        <f t="shared" si="2"/>
        <v>1</v>
      </c>
      <c r="N12" s="82">
        <f t="shared" si="3"/>
        <v>1</v>
      </c>
      <c r="O12" s="82">
        <f t="shared" si="4"/>
        <v>1</v>
      </c>
      <c r="P12" s="83">
        <f t="shared" si="5"/>
        <v>1</v>
      </c>
      <c r="Q12" s="84" t="str">
        <f t="shared" si="6"/>
        <v>010926056</v>
      </c>
      <c r="R12" s="81" t="str">
        <f t="shared" si="7"/>
        <v>010926056</v>
      </c>
      <c r="S12" s="82" t="e">
        <f t="shared" si="8"/>
        <v>#VALUE!</v>
      </c>
      <c r="T12" s="81" t="str">
        <f t="shared" si="9"/>
        <v>010926056</v>
      </c>
      <c r="U12" s="85" t="str">
        <f t="shared" si="10"/>
        <v>010926056</v>
      </c>
      <c r="V12" s="82">
        <f t="shared" si="11"/>
        <v>1</v>
      </c>
      <c r="W12" s="86">
        <f t="shared" si="12"/>
        <v>1</v>
      </c>
      <c r="X12" s="82">
        <f t="shared" si="13"/>
        <v>1</v>
      </c>
      <c r="Y12" s="83">
        <f t="shared" si="14"/>
        <v>1</v>
      </c>
      <c r="Z12" s="86" t="str">
        <f t="shared" si="15"/>
        <v/>
      </c>
      <c r="AA12" s="83">
        <f t="shared" si="16"/>
        <v>1</v>
      </c>
    </row>
    <row r="13" spans="1:56" ht="60" customHeight="1" x14ac:dyDescent="0.65">
      <c r="A13" s="2">
        <v>11</v>
      </c>
      <c r="B13" s="2" t="s">
        <v>42</v>
      </c>
      <c r="C13" s="2" t="s">
        <v>547</v>
      </c>
      <c r="D13" s="2" t="s">
        <v>43</v>
      </c>
      <c r="E13" s="7" t="s">
        <v>490</v>
      </c>
      <c r="F13" s="4" t="s">
        <v>44</v>
      </c>
      <c r="G13" s="10">
        <v>11123509</v>
      </c>
      <c r="H13" s="12" t="s">
        <v>562</v>
      </c>
      <c r="I13" s="2"/>
      <c r="K13" s="81" t="str">
        <f t="shared" si="0"/>
        <v>11123509</v>
      </c>
      <c r="L13" s="81" t="str">
        <f t="shared" si="1"/>
        <v>011123509</v>
      </c>
      <c r="M13" s="82">
        <f t="shared" si="2"/>
        <v>1</v>
      </c>
      <c r="N13" s="82">
        <f t="shared" si="3"/>
        <v>1</v>
      </c>
      <c r="O13" s="82">
        <f t="shared" si="4"/>
        <v>1</v>
      </c>
      <c r="P13" s="83">
        <f t="shared" si="5"/>
        <v>1</v>
      </c>
      <c r="Q13" s="84" t="str">
        <f t="shared" si="6"/>
        <v>070716437</v>
      </c>
      <c r="R13" s="81" t="str">
        <f t="shared" si="7"/>
        <v>070716437</v>
      </c>
      <c r="S13" s="82" t="e">
        <f t="shared" si="8"/>
        <v>#VALUE!</v>
      </c>
      <c r="T13" s="81" t="str">
        <f t="shared" si="9"/>
        <v>070716437</v>
      </c>
      <c r="U13" s="85" t="str">
        <f t="shared" si="10"/>
        <v>070716437</v>
      </c>
      <c r="V13" s="82">
        <f t="shared" si="11"/>
        <v>1</v>
      </c>
      <c r="W13" s="86">
        <f t="shared" si="12"/>
        <v>1</v>
      </c>
      <c r="X13" s="82">
        <f t="shared" si="13"/>
        <v>1</v>
      </c>
      <c r="Y13" s="83">
        <f t="shared" si="14"/>
        <v>1</v>
      </c>
      <c r="Z13" s="86" t="str">
        <f t="shared" si="15"/>
        <v/>
      </c>
      <c r="AA13" s="83">
        <f t="shared" si="16"/>
        <v>1</v>
      </c>
    </row>
    <row r="14" spans="1:56" ht="60" customHeight="1" x14ac:dyDescent="0.65">
      <c r="A14" s="2">
        <v>12</v>
      </c>
      <c r="B14" s="2" t="s">
        <v>45</v>
      </c>
      <c r="C14" s="2" t="s">
        <v>547</v>
      </c>
      <c r="D14" s="2" t="s">
        <v>46</v>
      </c>
      <c r="E14" s="7" t="s">
        <v>490</v>
      </c>
      <c r="F14" s="4" t="s">
        <v>47</v>
      </c>
      <c r="G14" s="18">
        <v>11042538</v>
      </c>
      <c r="H14" s="12" t="s">
        <v>563</v>
      </c>
      <c r="I14" s="2"/>
      <c r="K14" s="81" t="str">
        <f t="shared" si="0"/>
        <v>11042538</v>
      </c>
      <c r="L14" s="81" t="str">
        <f t="shared" si="1"/>
        <v>011042538</v>
      </c>
      <c r="M14" s="82">
        <f t="shared" si="2"/>
        <v>1</v>
      </c>
      <c r="N14" s="82">
        <f t="shared" si="3"/>
        <v>1</v>
      </c>
      <c r="O14" s="82">
        <f t="shared" si="4"/>
        <v>1</v>
      </c>
      <c r="P14" s="83">
        <f t="shared" si="5"/>
        <v>1</v>
      </c>
      <c r="Q14" s="84" t="str">
        <f t="shared" si="6"/>
        <v>098280898</v>
      </c>
      <c r="R14" s="81" t="str">
        <f t="shared" si="7"/>
        <v>098280898</v>
      </c>
      <c r="S14" s="82" t="e">
        <f t="shared" si="8"/>
        <v>#VALUE!</v>
      </c>
      <c r="T14" s="81" t="str">
        <f t="shared" si="9"/>
        <v>098280898</v>
      </c>
      <c r="U14" s="85" t="str">
        <f t="shared" si="10"/>
        <v>098280898</v>
      </c>
      <c r="V14" s="82">
        <f t="shared" si="11"/>
        <v>1</v>
      </c>
      <c r="W14" s="86">
        <f t="shared" si="12"/>
        <v>1</v>
      </c>
      <c r="X14" s="82">
        <f t="shared" si="13"/>
        <v>1</v>
      </c>
      <c r="Y14" s="83">
        <f t="shared" si="14"/>
        <v>1</v>
      </c>
      <c r="Z14" s="86" t="str">
        <f t="shared" si="15"/>
        <v/>
      </c>
      <c r="AA14" s="83">
        <f t="shared" si="16"/>
        <v>1</v>
      </c>
    </row>
    <row r="15" spans="1:56" ht="60" customHeight="1" x14ac:dyDescent="0.65">
      <c r="A15" s="2">
        <v>13</v>
      </c>
      <c r="B15" s="2" t="s">
        <v>48</v>
      </c>
      <c r="C15" s="2" t="s">
        <v>547</v>
      </c>
      <c r="D15" s="2" t="s">
        <v>49</v>
      </c>
      <c r="E15" s="15" t="s">
        <v>488</v>
      </c>
      <c r="F15" s="4" t="s">
        <v>50</v>
      </c>
      <c r="G15" s="18">
        <v>101294238</v>
      </c>
      <c r="H15" s="12" t="s">
        <v>564</v>
      </c>
      <c r="I15" s="2"/>
      <c r="K15" s="81" t="str">
        <f t="shared" si="0"/>
        <v>101294238</v>
      </c>
      <c r="L15" s="81" t="str">
        <f t="shared" si="1"/>
        <v>101294238</v>
      </c>
      <c r="M15" s="82">
        <f t="shared" si="2"/>
        <v>1</v>
      </c>
      <c r="N15" s="82">
        <f t="shared" si="3"/>
        <v>1</v>
      </c>
      <c r="O15" s="82">
        <f t="shared" si="4"/>
        <v>1</v>
      </c>
      <c r="P15" s="83">
        <f t="shared" si="5"/>
        <v>1</v>
      </c>
      <c r="Q15" s="84" t="str">
        <f t="shared" si="6"/>
        <v>087736857</v>
      </c>
      <c r="R15" s="81" t="str">
        <f t="shared" si="7"/>
        <v>087736857</v>
      </c>
      <c r="S15" s="82" t="e">
        <f t="shared" si="8"/>
        <v>#VALUE!</v>
      </c>
      <c r="T15" s="81" t="str">
        <f t="shared" si="9"/>
        <v>087736857</v>
      </c>
      <c r="U15" s="85" t="str">
        <f t="shared" si="10"/>
        <v>087736857</v>
      </c>
      <c r="V15" s="82">
        <f t="shared" si="11"/>
        <v>1</v>
      </c>
      <c r="W15" s="86">
        <f t="shared" si="12"/>
        <v>1</v>
      </c>
      <c r="X15" s="82">
        <f t="shared" si="13"/>
        <v>1</v>
      </c>
      <c r="Y15" s="83">
        <f t="shared" si="14"/>
        <v>1</v>
      </c>
      <c r="Z15" s="86" t="str">
        <f t="shared" si="15"/>
        <v/>
      </c>
      <c r="AA15" s="83">
        <f t="shared" si="16"/>
        <v>1</v>
      </c>
    </row>
    <row r="16" spans="1:56" ht="60" customHeight="1" x14ac:dyDescent="0.65">
      <c r="A16" s="2">
        <v>14</v>
      </c>
      <c r="B16" s="2" t="s">
        <v>51</v>
      </c>
      <c r="C16" s="2" t="s">
        <v>547</v>
      </c>
      <c r="D16" s="2" t="s">
        <v>52</v>
      </c>
      <c r="E16" s="7" t="s">
        <v>490</v>
      </c>
      <c r="F16" s="4" t="s">
        <v>53</v>
      </c>
      <c r="G16" s="20">
        <v>110114524</v>
      </c>
      <c r="H16" s="12" t="s">
        <v>565</v>
      </c>
      <c r="I16" s="2"/>
      <c r="K16" s="81" t="str">
        <f t="shared" si="0"/>
        <v>110114524</v>
      </c>
      <c r="L16" s="81" t="str">
        <f t="shared" si="1"/>
        <v>110114524</v>
      </c>
      <c r="M16" s="82">
        <f t="shared" si="2"/>
        <v>1</v>
      </c>
      <c r="N16" s="82">
        <f t="shared" si="3"/>
        <v>1</v>
      </c>
      <c r="O16" s="82">
        <f t="shared" si="4"/>
        <v>1</v>
      </c>
      <c r="P16" s="83">
        <f t="shared" si="5"/>
        <v>1</v>
      </c>
      <c r="Q16" s="84" t="str">
        <f t="shared" si="6"/>
        <v>015570066</v>
      </c>
      <c r="R16" s="81" t="str">
        <f t="shared" si="7"/>
        <v>015570066</v>
      </c>
      <c r="S16" s="82" t="e">
        <f t="shared" si="8"/>
        <v>#VALUE!</v>
      </c>
      <c r="T16" s="81" t="str">
        <f t="shared" si="9"/>
        <v>015570066</v>
      </c>
      <c r="U16" s="85" t="str">
        <f t="shared" si="10"/>
        <v>015570066</v>
      </c>
      <c r="V16" s="82">
        <f t="shared" si="11"/>
        <v>1</v>
      </c>
      <c r="W16" s="86">
        <f t="shared" si="12"/>
        <v>1</v>
      </c>
      <c r="X16" s="82">
        <f t="shared" si="13"/>
        <v>1</v>
      </c>
      <c r="Y16" s="83">
        <f t="shared" si="14"/>
        <v>1</v>
      </c>
      <c r="Z16" s="86" t="str">
        <f t="shared" si="15"/>
        <v/>
      </c>
      <c r="AA16" s="83">
        <f t="shared" si="16"/>
        <v>1</v>
      </c>
    </row>
    <row r="17" spans="1:27" ht="60" customHeight="1" x14ac:dyDescent="0.65">
      <c r="A17" s="2">
        <v>15</v>
      </c>
      <c r="B17" s="2" t="s">
        <v>54</v>
      </c>
      <c r="C17" s="2" t="s">
        <v>549</v>
      </c>
      <c r="D17" s="2" t="s">
        <v>55</v>
      </c>
      <c r="E17" s="21" t="s">
        <v>493</v>
      </c>
      <c r="F17" s="4" t="s">
        <v>56</v>
      </c>
      <c r="G17" s="22">
        <v>62089951</v>
      </c>
      <c r="H17" s="12" t="s">
        <v>566</v>
      </c>
      <c r="I17" s="2"/>
      <c r="K17" s="81" t="str">
        <f t="shared" si="0"/>
        <v>62089951</v>
      </c>
      <c r="L17" s="81" t="str">
        <f t="shared" si="1"/>
        <v>062089951</v>
      </c>
      <c r="M17" s="82">
        <f t="shared" si="2"/>
        <v>1</v>
      </c>
      <c r="N17" s="82">
        <f t="shared" si="3"/>
        <v>1</v>
      </c>
      <c r="O17" s="82">
        <f t="shared" si="4"/>
        <v>1</v>
      </c>
      <c r="P17" s="83">
        <f t="shared" si="5"/>
        <v>1</v>
      </c>
      <c r="Q17" s="84" t="str">
        <f t="shared" si="6"/>
        <v>077884481</v>
      </c>
      <c r="R17" s="81" t="str">
        <f t="shared" si="7"/>
        <v>077884481</v>
      </c>
      <c r="S17" s="82" t="e">
        <f t="shared" si="8"/>
        <v>#VALUE!</v>
      </c>
      <c r="T17" s="81" t="str">
        <f t="shared" si="9"/>
        <v>077884481</v>
      </c>
      <c r="U17" s="85" t="str">
        <f t="shared" si="10"/>
        <v>077884481</v>
      </c>
      <c r="V17" s="82">
        <f t="shared" si="11"/>
        <v>1</v>
      </c>
      <c r="W17" s="86">
        <f t="shared" si="12"/>
        <v>1</v>
      </c>
      <c r="X17" s="82">
        <f t="shared" si="13"/>
        <v>1</v>
      </c>
      <c r="Y17" s="83">
        <f t="shared" si="14"/>
        <v>1</v>
      </c>
      <c r="Z17" s="86" t="str">
        <f t="shared" si="15"/>
        <v/>
      </c>
      <c r="AA17" s="83">
        <f t="shared" si="16"/>
        <v>1</v>
      </c>
    </row>
    <row r="18" spans="1:27" ht="60" customHeight="1" x14ac:dyDescent="0.65">
      <c r="A18" s="2">
        <v>16</v>
      </c>
      <c r="B18" s="2" t="s">
        <v>57</v>
      </c>
      <c r="C18" s="2" t="s">
        <v>547</v>
      </c>
      <c r="D18" s="2" t="s">
        <v>58</v>
      </c>
      <c r="E18" s="7" t="s">
        <v>490</v>
      </c>
      <c r="F18" s="4" t="s">
        <v>59</v>
      </c>
      <c r="G18" s="23">
        <v>20684526</v>
      </c>
      <c r="H18" s="11" t="s">
        <v>567</v>
      </c>
      <c r="I18" s="2"/>
      <c r="K18" s="81" t="str">
        <f t="shared" si="0"/>
        <v>20684526</v>
      </c>
      <c r="L18" s="81" t="str">
        <f t="shared" si="1"/>
        <v>020684526</v>
      </c>
      <c r="M18" s="82">
        <f t="shared" si="2"/>
        <v>1</v>
      </c>
      <c r="N18" s="82">
        <f t="shared" si="3"/>
        <v>1</v>
      </c>
      <c r="O18" s="82">
        <f t="shared" si="4"/>
        <v>1</v>
      </c>
      <c r="P18" s="83">
        <f t="shared" si="5"/>
        <v>1</v>
      </c>
      <c r="Q18" s="84" t="str">
        <f t="shared" si="6"/>
        <v>0969802277</v>
      </c>
      <c r="R18" s="81" t="str">
        <f t="shared" si="7"/>
        <v>0969802277</v>
      </c>
      <c r="S18" s="82" t="e">
        <f t="shared" si="8"/>
        <v>#VALUE!</v>
      </c>
      <c r="T18" s="81" t="str">
        <f t="shared" si="9"/>
        <v>0969802277</v>
      </c>
      <c r="U18" s="85" t="str">
        <f t="shared" si="10"/>
        <v>0969802277</v>
      </c>
      <c r="V18" s="82">
        <f t="shared" si="11"/>
        <v>1</v>
      </c>
      <c r="W18" s="86">
        <f t="shared" si="12"/>
        <v>1</v>
      </c>
      <c r="X18" s="82">
        <f t="shared" si="13"/>
        <v>1</v>
      </c>
      <c r="Y18" s="83">
        <f t="shared" si="14"/>
        <v>1</v>
      </c>
      <c r="Z18" s="86" t="str">
        <f t="shared" si="15"/>
        <v/>
      </c>
      <c r="AA18" s="83">
        <f t="shared" si="16"/>
        <v>1</v>
      </c>
    </row>
    <row r="19" spans="1:27" ht="60" customHeight="1" x14ac:dyDescent="0.65">
      <c r="A19" s="2">
        <v>17</v>
      </c>
      <c r="B19" s="2" t="s">
        <v>60</v>
      </c>
      <c r="C19" s="2" t="s">
        <v>547</v>
      </c>
      <c r="D19" s="2" t="s">
        <v>61</v>
      </c>
      <c r="E19" s="17" t="s">
        <v>489</v>
      </c>
      <c r="F19" s="4" t="s">
        <v>62</v>
      </c>
      <c r="G19" s="8">
        <v>51507953</v>
      </c>
      <c r="H19" s="11" t="s">
        <v>568</v>
      </c>
      <c r="I19" s="2"/>
      <c r="K19" s="81" t="str">
        <f t="shared" si="0"/>
        <v>51507953</v>
      </c>
      <c r="L19" s="81" t="str">
        <f t="shared" si="1"/>
        <v>051507953</v>
      </c>
      <c r="M19" s="82">
        <f t="shared" si="2"/>
        <v>1</v>
      </c>
      <c r="N19" s="82">
        <f t="shared" si="3"/>
        <v>1</v>
      </c>
      <c r="O19" s="82">
        <f t="shared" si="4"/>
        <v>1</v>
      </c>
      <c r="P19" s="83">
        <f t="shared" si="5"/>
        <v>1</v>
      </c>
      <c r="Q19" s="84" t="str">
        <f t="shared" si="6"/>
        <v>0966549619</v>
      </c>
      <c r="R19" s="81" t="str">
        <f t="shared" si="7"/>
        <v>0966549619</v>
      </c>
      <c r="S19" s="82" t="e">
        <f t="shared" si="8"/>
        <v>#VALUE!</v>
      </c>
      <c r="T19" s="81" t="str">
        <f t="shared" si="9"/>
        <v>0966549619</v>
      </c>
      <c r="U19" s="85" t="str">
        <f t="shared" si="10"/>
        <v>0966549619</v>
      </c>
      <c r="V19" s="82">
        <f t="shared" si="11"/>
        <v>1</v>
      </c>
      <c r="W19" s="86">
        <f t="shared" si="12"/>
        <v>1</v>
      </c>
      <c r="X19" s="82">
        <f t="shared" si="13"/>
        <v>1</v>
      </c>
      <c r="Y19" s="83">
        <f t="shared" si="14"/>
        <v>1</v>
      </c>
      <c r="Z19" s="86" t="str">
        <f t="shared" si="15"/>
        <v/>
      </c>
      <c r="AA19" s="83">
        <f t="shared" si="16"/>
        <v>1</v>
      </c>
    </row>
    <row r="20" spans="1:27" ht="60" customHeight="1" x14ac:dyDescent="0.65">
      <c r="A20" s="2">
        <v>18</v>
      </c>
      <c r="B20" s="2" t="s">
        <v>63</v>
      </c>
      <c r="C20" s="2" t="s">
        <v>549</v>
      </c>
      <c r="D20" s="2" t="s">
        <v>64</v>
      </c>
      <c r="E20" s="21" t="s">
        <v>492</v>
      </c>
      <c r="F20" s="4" t="s">
        <v>65</v>
      </c>
      <c r="G20" s="24">
        <v>21025113</v>
      </c>
      <c r="H20" s="11" t="s">
        <v>569</v>
      </c>
      <c r="I20" s="2"/>
      <c r="K20" s="81" t="str">
        <f t="shared" si="0"/>
        <v>21025113</v>
      </c>
      <c r="L20" s="81" t="str">
        <f t="shared" si="1"/>
        <v>021025113</v>
      </c>
      <c r="M20" s="82">
        <f t="shared" si="2"/>
        <v>1</v>
      </c>
      <c r="N20" s="82">
        <f t="shared" si="3"/>
        <v>1</v>
      </c>
      <c r="O20" s="82">
        <f t="shared" si="4"/>
        <v>1</v>
      </c>
      <c r="P20" s="83">
        <f t="shared" si="5"/>
        <v>1</v>
      </c>
      <c r="Q20" s="84" t="str">
        <f t="shared" si="6"/>
        <v>0967454334</v>
      </c>
      <c r="R20" s="81" t="str">
        <f t="shared" si="7"/>
        <v>0967454334</v>
      </c>
      <c r="S20" s="82" t="e">
        <f t="shared" si="8"/>
        <v>#VALUE!</v>
      </c>
      <c r="T20" s="81" t="str">
        <f t="shared" si="9"/>
        <v>0967454334</v>
      </c>
      <c r="U20" s="85" t="str">
        <f t="shared" si="10"/>
        <v>0967454334</v>
      </c>
      <c r="V20" s="82">
        <f t="shared" si="11"/>
        <v>1</v>
      </c>
      <c r="W20" s="86">
        <f t="shared" si="12"/>
        <v>1</v>
      </c>
      <c r="X20" s="82">
        <f t="shared" si="13"/>
        <v>1</v>
      </c>
      <c r="Y20" s="83">
        <f t="shared" si="14"/>
        <v>1</v>
      </c>
      <c r="Z20" s="86" t="str">
        <f t="shared" si="15"/>
        <v/>
      </c>
      <c r="AA20" s="83">
        <f t="shared" si="16"/>
        <v>1</v>
      </c>
    </row>
    <row r="21" spans="1:27" ht="60" customHeight="1" x14ac:dyDescent="0.65">
      <c r="A21" s="2">
        <v>19</v>
      </c>
      <c r="B21" s="2" t="s">
        <v>66</v>
      </c>
      <c r="C21" s="2" t="s">
        <v>547</v>
      </c>
      <c r="D21" s="2" t="s">
        <v>67</v>
      </c>
      <c r="E21" s="21" t="s">
        <v>492</v>
      </c>
      <c r="F21" s="4" t="s">
        <v>68</v>
      </c>
      <c r="G21" s="19">
        <v>10107159</v>
      </c>
      <c r="H21" s="11" t="s">
        <v>570</v>
      </c>
      <c r="I21" s="2"/>
      <c r="K21" s="81" t="str">
        <f t="shared" si="0"/>
        <v>10107159</v>
      </c>
      <c r="L21" s="81" t="str">
        <f t="shared" si="1"/>
        <v>010107159</v>
      </c>
      <c r="M21" s="82">
        <f t="shared" si="2"/>
        <v>1</v>
      </c>
      <c r="N21" s="82">
        <f t="shared" si="3"/>
        <v>1</v>
      </c>
      <c r="O21" s="82">
        <f t="shared" si="4"/>
        <v>1</v>
      </c>
      <c r="P21" s="83">
        <f t="shared" si="5"/>
        <v>1</v>
      </c>
      <c r="Q21" s="84" t="str">
        <f t="shared" si="6"/>
        <v>0965389970</v>
      </c>
      <c r="R21" s="81" t="str">
        <f t="shared" si="7"/>
        <v>0965389970</v>
      </c>
      <c r="S21" s="82" t="e">
        <f t="shared" si="8"/>
        <v>#VALUE!</v>
      </c>
      <c r="T21" s="81" t="str">
        <f t="shared" si="9"/>
        <v>0965389970</v>
      </c>
      <c r="U21" s="85" t="str">
        <f t="shared" si="10"/>
        <v>0965389970</v>
      </c>
      <c r="V21" s="82">
        <f t="shared" si="11"/>
        <v>1</v>
      </c>
      <c r="W21" s="86">
        <f t="shared" si="12"/>
        <v>1</v>
      </c>
      <c r="X21" s="82">
        <f t="shared" si="13"/>
        <v>1</v>
      </c>
      <c r="Y21" s="83">
        <f t="shared" si="14"/>
        <v>1</v>
      </c>
      <c r="Z21" s="86" t="str">
        <f t="shared" si="15"/>
        <v/>
      </c>
      <c r="AA21" s="83">
        <f t="shared" si="16"/>
        <v>1</v>
      </c>
    </row>
    <row r="22" spans="1:27" ht="60" customHeight="1" x14ac:dyDescent="0.65">
      <c r="A22" s="2">
        <v>20</v>
      </c>
      <c r="B22" s="2" t="s">
        <v>69</v>
      </c>
      <c r="C22" s="2" t="s">
        <v>547</v>
      </c>
      <c r="D22" s="2" t="s">
        <v>70</v>
      </c>
      <c r="E22" s="25" t="s">
        <v>494</v>
      </c>
      <c r="F22" s="4" t="s">
        <v>71</v>
      </c>
      <c r="G22" s="26">
        <v>11286974</v>
      </c>
      <c r="H22" s="11" t="s">
        <v>571</v>
      </c>
      <c r="I22" s="2"/>
      <c r="K22" s="81" t="str">
        <f t="shared" si="0"/>
        <v>11286974</v>
      </c>
      <c r="L22" s="81" t="str">
        <f t="shared" si="1"/>
        <v>011286974</v>
      </c>
      <c r="M22" s="82">
        <f t="shared" si="2"/>
        <v>1</v>
      </c>
      <c r="N22" s="82">
        <f t="shared" si="3"/>
        <v>1</v>
      </c>
      <c r="O22" s="82">
        <f t="shared" si="4"/>
        <v>1</v>
      </c>
      <c r="P22" s="83">
        <f t="shared" si="5"/>
        <v>1</v>
      </c>
      <c r="Q22" s="84" t="str">
        <f t="shared" si="6"/>
        <v>0963282616</v>
      </c>
      <c r="R22" s="81" t="str">
        <f t="shared" si="7"/>
        <v>0963282616</v>
      </c>
      <c r="S22" s="82" t="e">
        <f t="shared" si="8"/>
        <v>#VALUE!</v>
      </c>
      <c r="T22" s="81" t="str">
        <f t="shared" si="9"/>
        <v>0963282616</v>
      </c>
      <c r="U22" s="85" t="str">
        <f t="shared" si="10"/>
        <v>0963282616</v>
      </c>
      <c r="V22" s="82">
        <f t="shared" si="11"/>
        <v>1</v>
      </c>
      <c r="W22" s="86">
        <f t="shared" si="12"/>
        <v>1</v>
      </c>
      <c r="X22" s="82">
        <f t="shared" si="13"/>
        <v>1</v>
      </c>
      <c r="Y22" s="83">
        <f t="shared" si="14"/>
        <v>1</v>
      </c>
      <c r="Z22" s="86" t="str">
        <f t="shared" si="15"/>
        <v/>
      </c>
      <c r="AA22" s="83">
        <f t="shared" si="16"/>
        <v>1</v>
      </c>
    </row>
    <row r="23" spans="1:27" ht="60" customHeight="1" x14ac:dyDescent="0.65">
      <c r="A23" s="2">
        <v>21</v>
      </c>
      <c r="B23" s="2" t="s">
        <v>72</v>
      </c>
      <c r="C23" s="2" t="s">
        <v>549</v>
      </c>
      <c r="D23" s="2" t="s">
        <v>73</v>
      </c>
      <c r="E23" s="15" t="s">
        <v>495</v>
      </c>
      <c r="F23" s="4" t="s">
        <v>74</v>
      </c>
      <c r="G23" s="27">
        <v>21244076</v>
      </c>
      <c r="H23" s="11" t="s">
        <v>572</v>
      </c>
      <c r="I23" s="2"/>
      <c r="K23" s="81" t="str">
        <f t="shared" si="0"/>
        <v>21244076</v>
      </c>
      <c r="L23" s="81" t="str">
        <f t="shared" si="1"/>
        <v>021244076</v>
      </c>
      <c r="M23" s="82">
        <f t="shared" si="2"/>
        <v>1</v>
      </c>
      <c r="N23" s="82">
        <f t="shared" si="3"/>
        <v>1</v>
      </c>
      <c r="O23" s="82">
        <f t="shared" si="4"/>
        <v>1</v>
      </c>
      <c r="P23" s="83">
        <f t="shared" si="5"/>
        <v>1</v>
      </c>
      <c r="Q23" s="84" t="str">
        <f t="shared" si="6"/>
        <v>0965266006</v>
      </c>
      <c r="R23" s="81" t="str">
        <f t="shared" si="7"/>
        <v>0965266006</v>
      </c>
      <c r="S23" s="82" t="e">
        <f t="shared" si="8"/>
        <v>#VALUE!</v>
      </c>
      <c r="T23" s="81" t="str">
        <f t="shared" si="9"/>
        <v>0965266006</v>
      </c>
      <c r="U23" s="85" t="str">
        <f t="shared" si="10"/>
        <v>0965266006</v>
      </c>
      <c r="V23" s="82">
        <f t="shared" si="11"/>
        <v>1</v>
      </c>
      <c r="W23" s="86">
        <f t="shared" si="12"/>
        <v>1</v>
      </c>
      <c r="X23" s="82">
        <f t="shared" si="13"/>
        <v>1</v>
      </c>
      <c r="Y23" s="83">
        <f t="shared" si="14"/>
        <v>1</v>
      </c>
      <c r="Z23" s="86" t="str">
        <f t="shared" si="15"/>
        <v/>
      </c>
      <c r="AA23" s="83">
        <f t="shared" si="16"/>
        <v>1</v>
      </c>
    </row>
    <row r="24" spans="1:27" ht="60" customHeight="1" x14ac:dyDescent="0.65">
      <c r="A24" s="2">
        <v>22</v>
      </c>
      <c r="B24" s="2" t="s">
        <v>75</v>
      </c>
      <c r="C24" s="2" t="s">
        <v>549</v>
      </c>
      <c r="D24" s="2" t="s">
        <v>76</v>
      </c>
      <c r="E24" s="28" t="s">
        <v>496</v>
      </c>
      <c r="F24" s="4" t="s">
        <v>77</v>
      </c>
      <c r="G24" s="29">
        <v>10915415</v>
      </c>
      <c r="H24" s="11" t="s">
        <v>573</v>
      </c>
      <c r="I24" s="2"/>
      <c r="K24" s="81" t="str">
        <f t="shared" si="0"/>
        <v>10915415</v>
      </c>
      <c r="L24" s="81" t="str">
        <f t="shared" si="1"/>
        <v>010915415</v>
      </c>
      <c r="M24" s="82">
        <f t="shared" si="2"/>
        <v>1</v>
      </c>
      <c r="N24" s="82">
        <f t="shared" si="3"/>
        <v>1</v>
      </c>
      <c r="O24" s="82">
        <f t="shared" si="4"/>
        <v>1</v>
      </c>
      <c r="P24" s="83">
        <f t="shared" si="5"/>
        <v>1</v>
      </c>
      <c r="Q24" s="84" t="str">
        <f t="shared" si="6"/>
        <v>0968764163</v>
      </c>
      <c r="R24" s="81" t="str">
        <f t="shared" si="7"/>
        <v>0968764163</v>
      </c>
      <c r="S24" s="82" t="e">
        <f t="shared" si="8"/>
        <v>#VALUE!</v>
      </c>
      <c r="T24" s="81" t="str">
        <f t="shared" si="9"/>
        <v>0968764163</v>
      </c>
      <c r="U24" s="85" t="str">
        <f t="shared" si="10"/>
        <v>0968764163</v>
      </c>
      <c r="V24" s="82">
        <f t="shared" si="11"/>
        <v>1</v>
      </c>
      <c r="W24" s="86">
        <f t="shared" si="12"/>
        <v>1</v>
      </c>
      <c r="X24" s="82">
        <f t="shared" si="13"/>
        <v>1</v>
      </c>
      <c r="Y24" s="83">
        <f t="shared" si="14"/>
        <v>1</v>
      </c>
      <c r="Z24" s="86" t="str">
        <f t="shared" si="15"/>
        <v/>
      </c>
      <c r="AA24" s="83">
        <f t="shared" si="16"/>
        <v>1</v>
      </c>
    </row>
    <row r="25" spans="1:27" ht="60" customHeight="1" x14ac:dyDescent="0.65">
      <c r="A25" s="2">
        <v>23</v>
      </c>
      <c r="B25" s="2" t="s">
        <v>78</v>
      </c>
      <c r="C25" s="2" t="s">
        <v>547</v>
      </c>
      <c r="D25" s="2" t="s">
        <v>79</v>
      </c>
      <c r="E25" s="30" t="s">
        <v>497</v>
      </c>
      <c r="F25" s="4" t="s">
        <v>80</v>
      </c>
      <c r="G25" s="31">
        <v>10776857</v>
      </c>
      <c r="H25" s="12" t="s">
        <v>574</v>
      </c>
      <c r="I25" s="2"/>
      <c r="K25" s="81" t="str">
        <f t="shared" si="0"/>
        <v>10776857</v>
      </c>
      <c r="L25" s="81" t="str">
        <f t="shared" si="1"/>
        <v>010776857</v>
      </c>
      <c r="M25" s="82">
        <f t="shared" si="2"/>
        <v>1</v>
      </c>
      <c r="N25" s="82">
        <f t="shared" si="3"/>
        <v>1</v>
      </c>
      <c r="O25" s="82">
        <f t="shared" si="4"/>
        <v>1</v>
      </c>
      <c r="P25" s="83">
        <f t="shared" si="5"/>
        <v>1</v>
      </c>
      <c r="Q25" s="84" t="str">
        <f t="shared" si="6"/>
        <v>069657230</v>
      </c>
      <c r="R25" s="81" t="str">
        <f t="shared" si="7"/>
        <v>069657230</v>
      </c>
      <c r="S25" s="82" t="e">
        <f t="shared" si="8"/>
        <v>#VALUE!</v>
      </c>
      <c r="T25" s="81" t="str">
        <f t="shared" si="9"/>
        <v>069657230</v>
      </c>
      <c r="U25" s="85" t="str">
        <f t="shared" si="10"/>
        <v>069657230</v>
      </c>
      <c r="V25" s="82">
        <f t="shared" si="11"/>
        <v>1</v>
      </c>
      <c r="W25" s="86">
        <f t="shared" si="12"/>
        <v>1</v>
      </c>
      <c r="X25" s="82">
        <f t="shared" si="13"/>
        <v>1</v>
      </c>
      <c r="Y25" s="83">
        <f t="shared" si="14"/>
        <v>1</v>
      </c>
      <c r="Z25" s="86" t="str">
        <f t="shared" si="15"/>
        <v/>
      </c>
      <c r="AA25" s="83">
        <f t="shared" si="16"/>
        <v>1</v>
      </c>
    </row>
    <row r="26" spans="1:27" ht="60" customHeight="1" x14ac:dyDescent="0.65">
      <c r="A26" s="2">
        <v>24</v>
      </c>
      <c r="B26" s="2" t="s">
        <v>81</v>
      </c>
      <c r="C26" s="2" t="s">
        <v>547</v>
      </c>
      <c r="D26" s="2" t="s">
        <v>82</v>
      </c>
      <c r="E26" s="21" t="s">
        <v>492</v>
      </c>
      <c r="F26" s="4" t="s">
        <v>83</v>
      </c>
      <c r="G26" s="19">
        <v>100770825</v>
      </c>
      <c r="H26" s="12" t="s">
        <v>575</v>
      </c>
      <c r="I26" s="2"/>
      <c r="K26" s="81" t="str">
        <f t="shared" si="0"/>
        <v>100770825</v>
      </c>
      <c r="L26" s="81" t="str">
        <f t="shared" si="1"/>
        <v>100770825</v>
      </c>
      <c r="M26" s="82">
        <f t="shared" si="2"/>
        <v>1</v>
      </c>
      <c r="N26" s="82">
        <f t="shared" si="3"/>
        <v>1</v>
      </c>
      <c r="O26" s="82">
        <f t="shared" si="4"/>
        <v>1</v>
      </c>
      <c r="P26" s="83">
        <f t="shared" si="5"/>
        <v>1</v>
      </c>
      <c r="Q26" s="84" t="str">
        <f t="shared" si="6"/>
        <v>066499775</v>
      </c>
      <c r="R26" s="81" t="str">
        <f t="shared" si="7"/>
        <v>066499775</v>
      </c>
      <c r="S26" s="82" t="e">
        <f t="shared" si="8"/>
        <v>#VALUE!</v>
      </c>
      <c r="T26" s="81" t="str">
        <f t="shared" si="9"/>
        <v>066499775</v>
      </c>
      <c r="U26" s="85" t="str">
        <f t="shared" si="10"/>
        <v>066499775</v>
      </c>
      <c r="V26" s="82">
        <f t="shared" si="11"/>
        <v>1</v>
      </c>
      <c r="W26" s="86">
        <f t="shared" si="12"/>
        <v>1</v>
      </c>
      <c r="X26" s="82">
        <f t="shared" si="13"/>
        <v>1</v>
      </c>
      <c r="Y26" s="83">
        <f t="shared" si="14"/>
        <v>1</v>
      </c>
      <c r="Z26" s="86" t="str">
        <f t="shared" si="15"/>
        <v/>
      </c>
      <c r="AA26" s="83">
        <f t="shared" si="16"/>
        <v>1</v>
      </c>
    </row>
    <row r="27" spans="1:27" ht="60" customHeight="1" x14ac:dyDescent="0.65">
      <c r="A27" s="2">
        <v>25</v>
      </c>
      <c r="B27" s="2" t="s">
        <v>84</v>
      </c>
      <c r="C27" s="2" t="s">
        <v>547</v>
      </c>
      <c r="D27" s="2" t="s">
        <v>85</v>
      </c>
      <c r="E27" s="17" t="s">
        <v>489</v>
      </c>
      <c r="F27" s="4" t="s">
        <v>86</v>
      </c>
      <c r="G27" s="18">
        <v>21139273</v>
      </c>
      <c r="H27" s="11" t="s">
        <v>576</v>
      </c>
      <c r="I27" s="2"/>
      <c r="K27" s="81" t="str">
        <f t="shared" si="0"/>
        <v>21139273</v>
      </c>
      <c r="L27" s="81" t="str">
        <f t="shared" si="1"/>
        <v>021139273</v>
      </c>
      <c r="M27" s="82">
        <f t="shared" si="2"/>
        <v>1</v>
      </c>
      <c r="N27" s="82">
        <f t="shared" si="3"/>
        <v>1</v>
      </c>
      <c r="O27" s="82">
        <f t="shared" si="4"/>
        <v>1</v>
      </c>
      <c r="P27" s="83">
        <f t="shared" si="5"/>
        <v>1</v>
      </c>
      <c r="Q27" s="84" t="str">
        <f t="shared" si="6"/>
        <v>0965478419</v>
      </c>
      <c r="R27" s="81" t="str">
        <f t="shared" si="7"/>
        <v>0965478419</v>
      </c>
      <c r="S27" s="82" t="e">
        <f t="shared" si="8"/>
        <v>#VALUE!</v>
      </c>
      <c r="T27" s="81" t="str">
        <f t="shared" si="9"/>
        <v>0965478419</v>
      </c>
      <c r="U27" s="85" t="str">
        <f t="shared" si="10"/>
        <v>0965478419</v>
      </c>
      <c r="V27" s="82">
        <f t="shared" si="11"/>
        <v>1</v>
      </c>
      <c r="W27" s="86">
        <f t="shared" si="12"/>
        <v>1</v>
      </c>
      <c r="X27" s="82">
        <f t="shared" si="13"/>
        <v>1</v>
      </c>
      <c r="Y27" s="83">
        <f t="shared" si="14"/>
        <v>1</v>
      </c>
      <c r="Z27" s="86" t="str">
        <f t="shared" si="15"/>
        <v/>
      </c>
      <c r="AA27" s="83">
        <f t="shared" si="16"/>
        <v>1</v>
      </c>
    </row>
    <row r="28" spans="1:27" ht="60" customHeight="1" x14ac:dyDescent="0.65">
      <c r="A28" s="2">
        <v>26</v>
      </c>
      <c r="B28" s="2" t="s">
        <v>87</v>
      </c>
      <c r="C28" s="2" t="s">
        <v>547</v>
      </c>
      <c r="D28" s="2" t="s">
        <v>88</v>
      </c>
      <c r="E28" s="15" t="s">
        <v>488</v>
      </c>
      <c r="F28" s="4" t="s">
        <v>89</v>
      </c>
      <c r="G28" s="32">
        <v>10708098</v>
      </c>
      <c r="H28" s="12" t="s">
        <v>577</v>
      </c>
      <c r="I28" s="2"/>
      <c r="K28" s="81" t="str">
        <f t="shared" si="0"/>
        <v>10708098</v>
      </c>
      <c r="L28" s="81" t="str">
        <f t="shared" si="1"/>
        <v>010708098</v>
      </c>
      <c r="M28" s="82">
        <f t="shared" si="2"/>
        <v>1</v>
      </c>
      <c r="N28" s="82">
        <f t="shared" si="3"/>
        <v>1</v>
      </c>
      <c r="O28" s="82">
        <f t="shared" si="4"/>
        <v>1</v>
      </c>
      <c r="P28" s="83">
        <f t="shared" si="5"/>
        <v>1</v>
      </c>
      <c r="Q28" s="84" t="str">
        <f t="shared" si="6"/>
        <v>015303277</v>
      </c>
      <c r="R28" s="81" t="str">
        <f t="shared" si="7"/>
        <v>015303277</v>
      </c>
      <c r="S28" s="82" t="e">
        <f t="shared" si="8"/>
        <v>#VALUE!</v>
      </c>
      <c r="T28" s="81" t="str">
        <f t="shared" si="9"/>
        <v>015303277</v>
      </c>
      <c r="U28" s="85" t="str">
        <f t="shared" si="10"/>
        <v>015303277</v>
      </c>
      <c r="V28" s="82">
        <f t="shared" si="11"/>
        <v>1</v>
      </c>
      <c r="W28" s="86">
        <f t="shared" si="12"/>
        <v>1</v>
      </c>
      <c r="X28" s="82">
        <f t="shared" si="13"/>
        <v>1</v>
      </c>
      <c r="Y28" s="83">
        <f t="shared" si="14"/>
        <v>1</v>
      </c>
      <c r="Z28" s="86" t="str">
        <f t="shared" si="15"/>
        <v/>
      </c>
      <c r="AA28" s="83">
        <f t="shared" si="16"/>
        <v>1</v>
      </c>
    </row>
    <row r="29" spans="1:27" ht="60" customHeight="1" x14ac:dyDescent="0.65">
      <c r="A29" s="2">
        <v>27</v>
      </c>
      <c r="B29" s="2" t="s">
        <v>90</v>
      </c>
      <c r="C29" s="2" t="s">
        <v>547</v>
      </c>
      <c r="D29" s="2" t="s">
        <v>91</v>
      </c>
      <c r="E29" s="7" t="s">
        <v>490</v>
      </c>
      <c r="F29" s="4" t="s">
        <v>92</v>
      </c>
      <c r="G29" s="9">
        <v>11160247</v>
      </c>
      <c r="H29" s="12" t="s">
        <v>578</v>
      </c>
      <c r="I29" s="2"/>
      <c r="K29" s="81" t="str">
        <f t="shared" si="0"/>
        <v>11160247</v>
      </c>
      <c r="L29" s="81" t="str">
        <f t="shared" si="1"/>
        <v>011160247</v>
      </c>
      <c r="M29" s="82">
        <f t="shared" si="2"/>
        <v>1</v>
      </c>
      <c r="N29" s="82">
        <f t="shared" si="3"/>
        <v>1</v>
      </c>
      <c r="O29" s="82">
        <f t="shared" si="4"/>
        <v>1</v>
      </c>
      <c r="P29" s="83">
        <f t="shared" si="5"/>
        <v>1</v>
      </c>
      <c r="Q29" s="84" t="str">
        <f t="shared" si="6"/>
        <v>086786676</v>
      </c>
      <c r="R29" s="81" t="str">
        <f t="shared" si="7"/>
        <v>086786676</v>
      </c>
      <c r="S29" s="82" t="e">
        <f t="shared" si="8"/>
        <v>#VALUE!</v>
      </c>
      <c r="T29" s="81" t="str">
        <f t="shared" si="9"/>
        <v>086786676</v>
      </c>
      <c r="U29" s="85" t="str">
        <f t="shared" si="10"/>
        <v>086786676</v>
      </c>
      <c r="V29" s="82">
        <f t="shared" si="11"/>
        <v>1</v>
      </c>
      <c r="W29" s="86">
        <f t="shared" si="12"/>
        <v>1</v>
      </c>
      <c r="X29" s="82">
        <f t="shared" si="13"/>
        <v>1</v>
      </c>
      <c r="Y29" s="83">
        <f t="shared" si="14"/>
        <v>1</v>
      </c>
      <c r="Z29" s="86" t="str">
        <f t="shared" si="15"/>
        <v/>
      </c>
      <c r="AA29" s="83">
        <f t="shared" si="16"/>
        <v>1</v>
      </c>
    </row>
    <row r="30" spans="1:27" ht="60" customHeight="1" x14ac:dyDescent="0.65">
      <c r="A30" s="2">
        <v>28</v>
      </c>
      <c r="B30" s="2" t="s">
        <v>93</v>
      </c>
      <c r="C30" s="2" t="s">
        <v>547</v>
      </c>
      <c r="D30" s="2" t="s">
        <v>94</v>
      </c>
      <c r="E30" s="7" t="s">
        <v>490</v>
      </c>
      <c r="F30" s="4" t="s">
        <v>95</v>
      </c>
      <c r="G30" s="10">
        <v>101284999</v>
      </c>
      <c r="H30" s="11" t="s">
        <v>579</v>
      </c>
      <c r="I30" s="2"/>
      <c r="K30" s="81" t="str">
        <f t="shared" si="0"/>
        <v>101284999</v>
      </c>
      <c r="L30" s="81" t="str">
        <f t="shared" si="1"/>
        <v>101284999</v>
      </c>
      <c r="M30" s="82">
        <f t="shared" si="2"/>
        <v>1</v>
      </c>
      <c r="N30" s="82">
        <f t="shared" si="3"/>
        <v>1</v>
      </c>
      <c r="O30" s="82">
        <f t="shared" si="4"/>
        <v>1</v>
      </c>
      <c r="P30" s="83">
        <f t="shared" si="5"/>
        <v>1</v>
      </c>
      <c r="Q30" s="84" t="str">
        <f t="shared" si="6"/>
        <v>0965150016</v>
      </c>
      <c r="R30" s="81" t="str">
        <f t="shared" si="7"/>
        <v>0965150016</v>
      </c>
      <c r="S30" s="82" t="e">
        <f t="shared" si="8"/>
        <v>#VALUE!</v>
      </c>
      <c r="T30" s="81" t="str">
        <f t="shared" si="9"/>
        <v>0965150016</v>
      </c>
      <c r="U30" s="85" t="str">
        <f t="shared" si="10"/>
        <v>0965150016</v>
      </c>
      <c r="V30" s="82">
        <f t="shared" si="11"/>
        <v>1</v>
      </c>
      <c r="W30" s="86">
        <f t="shared" si="12"/>
        <v>1</v>
      </c>
      <c r="X30" s="82">
        <f t="shared" si="13"/>
        <v>1</v>
      </c>
      <c r="Y30" s="83">
        <f t="shared" si="14"/>
        <v>1</v>
      </c>
      <c r="Z30" s="86" t="str">
        <f t="shared" si="15"/>
        <v/>
      </c>
      <c r="AA30" s="83">
        <f t="shared" si="16"/>
        <v>1</v>
      </c>
    </row>
    <row r="31" spans="1:27" ht="60" customHeight="1" x14ac:dyDescent="0.65">
      <c r="A31" s="2">
        <v>29</v>
      </c>
      <c r="B31" s="2" t="s">
        <v>96</v>
      </c>
      <c r="C31" s="2" t="s">
        <v>547</v>
      </c>
      <c r="D31" s="2" t="s">
        <v>97</v>
      </c>
      <c r="E31" s="30" t="s">
        <v>497</v>
      </c>
      <c r="F31" s="4" t="s">
        <v>98</v>
      </c>
      <c r="G31" s="31">
        <v>20934560</v>
      </c>
      <c r="H31" s="33" t="s">
        <v>580</v>
      </c>
      <c r="I31" s="2"/>
      <c r="K31" s="81" t="str">
        <f t="shared" si="0"/>
        <v>20934560</v>
      </c>
      <c r="L31" s="81" t="str">
        <f t="shared" si="1"/>
        <v>020934560</v>
      </c>
      <c r="M31" s="82">
        <f t="shared" si="2"/>
        <v>1</v>
      </c>
      <c r="N31" s="82">
        <f t="shared" si="3"/>
        <v>1</v>
      </c>
      <c r="O31" s="82">
        <f t="shared" si="4"/>
        <v>1</v>
      </c>
      <c r="P31" s="83">
        <f t="shared" si="5"/>
        <v>1</v>
      </c>
      <c r="Q31" s="84" t="str">
        <f t="shared" si="6"/>
        <v>093705519</v>
      </c>
      <c r="R31" s="81" t="str">
        <f t="shared" si="7"/>
        <v>093705519</v>
      </c>
      <c r="S31" s="82" t="e">
        <f t="shared" si="8"/>
        <v>#VALUE!</v>
      </c>
      <c r="T31" s="81" t="str">
        <f t="shared" si="9"/>
        <v>093705519</v>
      </c>
      <c r="U31" s="85" t="str">
        <f t="shared" si="10"/>
        <v>093705519</v>
      </c>
      <c r="V31" s="82">
        <f t="shared" si="11"/>
        <v>1</v>
      </c>
      <c r="W31" s="86">
        <f t="shared" si="12"/>
        <v>1</v>
      </c>
      <c r="X31" s="82">
        <f t="shared" si="13"/>
        <v>1</v>
      </c>
      <c r="Y31" s="83">
        <f t="shared" si="14"/>
        <v>1</v>
      </c>
      <c r="Z31" s="86" t="str">
        <f t="shared" si="15"/>
        <v/>
      </c>
      <c r="AA31" s="83">
        <f t="shared" si="16"/>
        <v>1</v>
      </c>
    </row>
    <row r="32" spans="1:27" ht="60" customHeight="1" x14ac:dyDescent="0.65">
      <c r="A32" s="2">
        <v>30</v>
      </c>
      <c r="B32" s="2" t="s">
        <v>99</v>
      </c>
      <c r="C32" s="2" t="s">
        <v>547</v>
      </c>
      <c r="D32" s="2" t="s">
        <v>100</v>
      </c>
      <c r="E32" s="25" t="s">
        <v>498</v>
      </c>
      <c r="F32" s="4" t="s">
        <v>101</v>
      </c>
      <c r="G32" s="18">
        <v>160385452</v>
      </c>
      <c r="H32" s="11" t="s">
        <v>581</v>
      </c>
      <c r="I32" s="2"/>
      <c r="K32" s="81" t="str">
        <f t="shared" si="0"/>
        <v>160385452</v>
      </c>
      <c r="L32" s="81" t="str">
        <f t="shared" si="1"/>
        <v>160385452</v>
      </c>
      <c r="M32" s="82">
        <f t="shared" si="2"/>
        <v>1</v>
      </c>
      <c r="N32" s="82">
        <f t="shared" si="3"/>
        <v>1</v>
      </c>
      <c r="O32" s="82">
        <f t="shared" si="4"/>
        <v>1</v>
      </c>
      <c r="P32" s="83">
        <f t="shared" si="5"/>
        <v>1</v>
      </c>
      <c r="Q32" s="84" t="str">
        <f t="shared" si="6"/>
        <v>0966567694</v>
      </c>
      <c r="R32" s="81" t="str">
        <f t="shared" si="7"/>
        <v>0966567694</v>
      </c>
      <c r="S32" s="82" t="e">
        <f t="shared" si="8"/>
        <v>#VALUE!</v>
      </c>
      <c r="T32" s="81" t="str">
        <f t="shared" si="9"/>
        <v>0966567694</v>
      </c>
      <c r="U32" s="85" t="str">
        <f t="shared" si="10"/>
        <v>0966567694</v>
      </c>
      <c r="V32" s="82">
        <f t="shared" si="11"/>
        <v>1</v>
      </c>
      <c r="W32" s="86">
        <f t="shared" si="12"/>
        <v>1</v>
      </c>
      <c r="X32" s="82">
        <f t="shared" si="13"/>
        <v>1</v>
      </c>
      <c r="Y32" s="83">
        <f t="shared" si="14"/>
        <v>1</v>
      </c>
      <c r="Z32" s="86" t="str">
        <f t="shared" si="15"/>
        <v/>
      </c>
      <c r="AA32" s="83">
        <f t="shared" si="16"/>
        <v>1</v>
      </c>
    </row>
    <row r="33" spans="1:27" ht="60" customHeight="1" x14ac:dyDescent="0.65">
      <c r="A33" s="2">
        <v>31</v>
      </c>
      <c r="B33" s="2" t="s">
        <v>102</v>
      </c>
      <c r="C33" s="2" t="s">
        <v>547</v>
      </c>
      <c r="D33" s="2" t="s">
        <v>103</v>
      </c>
      <c r="E33" s="21" t="s">
        <v>492</v>
      </c>
      <c r="F33" s="4" t="s">
        <v>104</v>
      </c>
      <c r="G33" s="18" t="s">
        <v>499</v>
      </c>
      <c r="H33" s="12" t="s">
        <v>582</v>
      </c>
      <c r="I33" s="2"/>
      <c r="K33" s="81" t="str">
        <f t="shared" si="0"/>
        <v>110163086(01)</v>
      </c>
      <c r="L33" s="81" t="str">
        <f t="shared" si="1"/>
        <v>110163086</v>
      </c>
      <c r="M33" s="82">
        <f t="shared" si="2"/>
        <v>1</v>
      </c>
      <c r="N33" s="82">
        <f t="shared" si="3"/>
        <v>1</v>
      </c>
      <c r="O33" s="82">
        <f t="shared" si="4"/>
        <v>1</v>
      </c>
      <c r="P33" s="83">
        <f t="shared" si="5"/>
        <v>1</v>
      </c>
      <c r="Q33" s="84" t="str">
        <f t="shared" si="6"/>
        <v>081393214</v>
      </c>
      <c r="R33" s="81" t="str">
        <f t="shared" si="7"/>
        <v>081393214</v>
      </c>
      <c r="S33" s="82" t="e">
        <f t="shared" si="8"/>
        <v>#VALUE!</v>
      </c>
      <c r="T33" s="81" t="str">
        <f t="shared" si="9"/>
        <v>081393214</v>
      </c>
      <c r="U33" s="85" t="str">
        <f t="shared" si="10"/>
        <v>081393214</v>
      </c>
      <c r="V33" s="82">
        <f t="shared" si="11"/>
        <v>1</v>
      </c>
      <c r="W33" s="86">
        <f t="shared" si="12"/>
        <v>1</v>
      </c>
      <c r="X33" s="82">
        <f t="shared" si="13"/>
        <v>1</v>
      </c>
      <c r="Y33" s="83">
        <f t="shared" si="14"/>
        <v>1</v>
      </c>
      <c r="Z33" s="86" t="str">
        <f t="shared" si="15"/>
        <v/>
      </c>
      <c r="AA33" s="83">
        <f t="shared" si="16"/>
        <v>1</v>
      </c>
    </row>
    <row r="34" spans="1:27" ht="60" customHeight="1" x14ac:dyDescent="0.65">
      <c r="A34" s="2">
        <v>32</v>
      </c>
      <c r="B34" s="2" t="s">
        <v>105</v>
      </c>
      <c r="C34" s="2" t="s">
        <v>547</v>
      </c>
      <c r="D34" s="2" t="s">
        <v>106</v>
      </c>
      <c r="E34" s="15" t="s">
        <v>488</v>
      </c>
      <c r="F34" s="4" t="s">
        <v>107</v>
      </c>
      <c r="G34" s="34">
        <v>11193364</v>
      </c>
      <c r="H34" s="11" t="s">
        <v>583</v>
      </c>
      <c r="I34" s="2"/>
      <c r="K34" s="81" t="str">
        <f t="shared" si="0"/>
        <v>11193364</v>
      </c>
      <c r="L34" s="81" t="str">
        <f t="shared" si="1"/>
        <v>011193364</v>
      </c>
      <c r="M34" s="82">
        <f t="shared" si="2"/>
        <v>1</v>
      </c>
      <c r="N34" s="82">
        <f t="shared" si="3"/>
        <v>1</v>
      </c>
      <c r="O34" s="82">
        <f t="shared" si="4"/>
        <v>1</v>
      </c>
      <c r="P34" s="83">
        <f t="shared" si="5"/>
        <v>1</v>
      </c>
      <c r="Q34" s="84" t="str">
        <f t="shared" si="6"/>
        <v>0965682717</v>
      </c>
      <c r="R34" s="81" t="str">
        <f t="shared" si="7"/>
        <v>0965682717</v>
      </c>
      <c r="S34" s="82" t="e">
        <f t="shared" si="8"/>
        <v>#VALUE!</v>
      </c>
      <c r="T34" s="81" t="str">
        <f t="shared" si="9"/>
        <v>0965682717</v>
      </c>
      <c r="U34" s="85" t="str">
        <f t="shared" si="10"/>
        <v>0965682717</v>
      </c>
      <c r="V34" s="82">
        <f t="shared" si="11"/>
        <v>1</v>
      </c>
      <c r="W34" s="86">
        <f t="shared" si="12"/>
        <v>1</v>
      </c>
      <c r="X34" s="82">
        <f t="shared" si="13"/>
        <v>1</v>
      </c>
      <c r="Y34" s="83">
        <f t="shared" si="14"/>
        <v>1</v>
      </c>
      <c r="Z34" s="86" t="str">
        <f t="shared" si="15"/>
        <v/>
      </c>
      <c r="AA34" s="83">
        <f t="shared" si="16"/>
        <v>1</v>
      </c>
    </row>
    <row r="35" spans="1:27" ht="60" customHeight="1" x14ac:dyDescent="0.65">
      <c r="A35" s="2">
        <v>33</v>
      </c>
      <c r="B35" s="2" t="s">
        <v>108</v>
      </c>
      <c r="C35" s="2" t="s">
        <v>547</v>
      </c>
      <c r="D35" s="2" t="s">
        <v>109</v>
      </c>
      <c r="E35" s="7" t="s">
        <v>490</v>
      </c>
      <c r="F35" s="4" t="s">
        <v>110</v>
      </c>
      <c r="G35" s="10">
        <v>11062882</v>
      </c>
      <c r="H35" s="11" t="s">
        <v>584</v>
      </c>
      <c r="I35" s="2"/>
      <c r="K35" s="81" t="str">
        <f t="shared" si="0"/>
        <v>11062882</v>
      </c>
      <c r="L35" s="81" t="str">
        <f t="shared" si="1"/>
        <v>011062882</v>
      </c>
      <c r="M35" s="82">
        <f t="shared" si="2"/>
        <v>1</v>
      </c>
      <c r="N35" s="82">
        <f t="shared" si="3"/>
        <v>1</v>
      </c>
      <c r="O35" s="82">
        <f t="shared" si="4"/>
        <v>1</v>
      </c>
      <c r="P35" s="83">
        <f t="shared" si="5"/>
        <v>1</v>
      </c>
      <c r="Q35" s="84" t="str">
        <f t="shared" si="6"/>
        <v>0882464105</v>
      </c>
      <c r="R35" s="81" t="str">
        <f t="shared" si="7"/>
        <v>0882464105</v>
      </c>
      <c r="S35" s="82" t="e">
        <f t="shared" si="8"/>
        <v>#VALUE!</v>
      </c>
      <c r="T35" s="81" t="str">
        <f t="shared" si="9"/>
        <v>0882464105</v>
      </c>
      <c r="U35" s="85" t="str">
        <f t="shared" si="10"/>
        <v>0882464105</v>
      </c>
      <c r="V35" s="82">
        <f t="shared" si="11"/>
        <v>1</v>
      </c>
      <c r="W35" s="86">
        <f t="shared" si="12"/>
        <v>1</v>
      </c>
      <c r="X35" s="82">
        <f t="shared" si="13"/>
        <v>1</v>
      </c>
      <c r="Y35" s="83">
        <f t="shared" si="14"/>
        <v>1</v>
      </c>
      <c r="Z35" s="86" t="str">
        <f t="shared" si="15"/>
        <v/>
      </c>
      <c r="AA35" s="83">
        <f t="shared" si="16"/>
        <v>1</v>
      </c>
    </row>
    <row r="36" spans="1:27" ht="60" customHeight="1" x14ac:dyDescent="0.65">
      <c r="A36" s="2">
        <v>34</v>
      </c>
      <c r="B36" s="2" t="s">
        <v>111</v>
      </c>
      <c r="C36" s="2" t="s">
        <v>547</v>
      </c>
      <c r="D36" s="2" t="s">
        <v>112</v>
      </c>
      <c r="E36" s="30" t="s">
        <v>497</v>
      </c>
      <c r="F36" s="4" t="s">
        <v>113</v>
      </c>
      <c r="G36" s="31">
        <v>100685931</v>
      </c>
      <c r="H36" s="12" t="s">
        <v>585</v>
      </c>
      <c r="I36" s="2"/>
      <c r="K36" s="81" t="str">
        <f t="shared" si="0"/>
        <v>100685931</v>
      </c>
      <c r="L36" s="81" t="str">
        <f t="shared" si="1"/>
        <v>100685931</v>
      </c>
      <c r="M36" s="82">
        <f t="shared" si="2"/>
        <v>1</v>
      </c>
      <c r="N36" s="82">
        <f t="shared" si="3"/>
        <v>1</v>
      </c>
      <c r="O36" s="82">
        <f t="shared" si="4"/>
        <v>1</v>
      </c>
      <c r="P36" s="83">
        <f t="shared" si="5"/>
        <v>1</v>
      </c>
      <c r="Q36" s="84" t="str">
        <f t="shared" si="6"/>
        <v>070292779</v>
      </c>
      <c r="R36" s="81" t="str">
        <f t="shared" si="7"/>
        <v>070292779</v>
      </c>
      <c r="S36" s="82" t="e">
        <f t="shared" si="8"/>
        <v>#VALUE!</v>
      </c>
      <c r="T36" s="81" t="str">
        <f t="shared" si="9"/>
        <v>070292779</v>
      </c>
      <c r="U36" s="85" t="str">
        <f t="shared" si="10"/>
        <v>070292779</v>
      </c>
      <c r="V36" s="82">
        <f t="shared" si="11"/>
        <v>1</v>
      </c>
      <c r="W36" s="86">
        <f t="shared" si="12"/>
        <v>1</v>
      </c>
      <c r="X36" s="82">
        <f t="shared" si="13"/>
        <v>1</v>
      </c>
      <c r="Y36" s="83">
        <f t="shared" si="14"/>
        <v>1</v>
      </c>
      <c r="Z36" s="86" t="str">
        <f t="shared" si="15"/>
        <v/>
      </c>
      <c r="AA36" s="83">
        <f t="shared" si="16"/>
        <v>1</v>
      </c>
    </row>
    <row r="37" spans="1:27" ht="60" customHeight="1" x14ac:dyDescent="0.65">
      <c r="A37" s="2">
        <v>35</v>
      </c>
      <c r="B37" s="2" t="s">
        <v>114</v>
      </c>
      <c r="C37" s="2" t="s">
        <v>547</v>
      </c>
      <c r="D37" s="2" t="s">
        <v>115</v>
      </c>
      <c r="E37" s="13" t="s">
        <v>486</v>
      </c>
      <c r="F37" s="4" t="s">
        <v>116</v>
      </c>
      <c r="G37" s="14">
        <v>50835118</v>
      </c>
      <c r="H37" s="12" t="s">
        <v>586</v>
      </c>
      <c r="I37" s="2"/>
      <c r="K37" s="81" t="str">
        <f t="shared" si="0"/>
        <v>50835118</v>
      </c>
      <c r="L37" s="81" t="str">
        <f t="shared" si="1"/>
        <v>050835118</v>
      </c>
      <c r="M37" s="82">
        <f t="shared" si="2"/>
        <v>1</v>
      </c>
      <c r="N37" s="82">
        <f t="shared" si="3"/>
        <v>1</v>
      </c>
      <c r="O37" s="82">
        <f t="shared" si="4"/>
        <v>1</v>
      </c>
      <c r="P37" s="83">
        <f t="shared" si="5"/>
        <v>1</v>
      </c>
      <c r="Q37" s="84" t="str">
        <f t="shared" si="6"/>
        <v>016957869</v>
      </c>
      <c r="R37" s="81" t="str">
        <f t="shared" si="7"/>
        <v>016957869</v>
      </c>
      <c r="S37" s="82" t="e">
        <f t="shared" si="8"/>
        <v>#VALUE!</v>
      </c>
      <c r="T37" s="81" t="str">
        <f t="shared" si="9"/>
        <v>016957869</v>
      </c>
      <c r="U37" s="85" t="str">
        <f t="shared" si="10"/>
        <v>016957869</v>
      </c>
      <c r="V37" s="82">
        <f t="shared" si="11"/>
        <v>1</v>
      </c>
      <c r="W37" s="86">
        <f t="shared" si="12"/>
        <v>1</v>
      </c>
      <c r="X37" s="82">
        <f t="shared" si="13"/>
        <v>1</v>
      </c>
      <c r="Y37" s="83">
        <f t="shared" si="14"/>
        <v>1</v>
      </c>
      <c r="Z37" s="86" t="str">
        <f t="shared" si="15"/>
        <v/>
      </c>
      <c r="AA37" s="83">
        <f t="shared" si="16"/>
        <v>1</v>
      </c>
    </row>
    <row r="38" spans="1:27" ht="60" customHeight="1" x14ac:dyDescent="0.65">
      <c r="A38" s="2">
        <v>36</v>
      </c>
      <c r="B38" s="2" t="s">
        <v>117</v>
      </c>
      <c r="C38" s="2" t="s">
        <v>547</v>
      </c>
      <c r="D38" s="2" t="s">
        <v>118</v>
      </c>
      <c r="E38" s="13" t="s">
        <v>486</v>
      </c>
      <c r="F38" s="4" t="s">
        <v>119</v>
      </c>
      <c r="G38" s="35">
        <v>11085473</v>
      </c>
      <c r="H38" s="12" t="s">
        <v>587</v>
      </c>
      <c r="I38" s="2"/>
      <c r="K38" s="81" t="str">
        <f t="shared" si="0"/>
        <v>11085473</v>
      </c>
      <c r="L38" s="81" t="str">
        <f t="shared" si="1"/>
        <v>011085473</v>
      </c>
      <c r="M38" s="82">
        <f t="shared" si="2"/>
        <v>1</v>
      </c>
      <c r="N38" s="82">
        <f t="shared" si="3"/>
        <v>1</v>
      </c>
      <c r="O38" s="82">
        <f t="shared" si="4"/>
        <v>1</v>
      </c>
      <c r="P38" s="83">
        <f t="shared" si="5"/>
        <v>1</v>
      </c>
      <c r="Q38" s="84" t="str">
        <f t="shared" si="6"/>
        <v>016843049</v>
      </c>
      <c r="R38" s="81" t="str">
        <f t="shared" si="7"/>
        <v>016843049</v>
      </c>
      <c r="S38" s="82" t="e">
        <f t="shared" si="8"/>
        <v>#VALUE!</v>
      </c>
      <c r="T38" s="81" t="str">
        <f t="shared" si="9"/>
        <v>016843049</v>
      </c>
      <c r="U38" s="85" t="str">
        <f t="shared" si="10"/>
        <v>016843049</v>
      </c>
      <c r="V38" s="82">
        <f t="shared" si="11"/>
        <v>1</v>
      </c>
      <c r="W38" s="86">
        <f t="shared" si="12"/>
        <v>1</v>
      </c>
      <c r="X38" s="82">
        <f t="shared" si="13"/>
        <v>1</v>
      </c>
      <c r="Y38" s="83">
        <f t="shared" si="14"/>
        <v>1</v>
      </c>
      <c r="Z38" s="86" t="str">
        <f t="shared" si="15"/>
        <v/>
      </c>
      <c r="AA38" s="83">
        <f t="shared" si="16"/>
        <v>1</v>
      </c>
    </row>
    <row r="39" spans="1:27" ht="60" customHeight="1" x14ac:dyDescent="0.65">
      <c r="A39" s="2">
        <v>37</v>
      </c>
      <c r="B39" s="2" t="s">
        <v>120</v>
      </c>
      <c r="C39" s="2" t="s">
        <v>547</v>
      </c>
      <c r="D39" s="2" t="s">
        <v>121</v>
      </c>
      <c r="E39" s="21" t="s">
        <v>492</v>
      </c>
      <c r="F39" s="4" t="s">
        <v>122</v>
      </c>
      <c r="G39" s="19">
        <v>20939937</v>
      </c>
      <c r="H39" s="12" t="s">
        <v>588</v>
      </c>
      <c r="I39" s="2"/>
      <c r="K39" s="81" t="str">
        <f t="shared" si="0"/>
        <v>20939937</v>
      </c>
      <c r="L39" s="81" t="str">
        <f t="shared" si="1"/>
        <v>020939937</v>
      </c>
      <c r="M39" s="82">
        <f t="shared" si="2"/>
        <v>1</v>
      </c>
      <c r="N39" s="82">
        <f t="shared" si="3"/>
        <v>1</v>
      </c>
      <c r="O39" s="82">
        <f t="shared" si="4"/>
        <v>1</v>
      </c>
      <c r="P39" s="83">
        <f t="shared" si="5"/>
        <v>1</v>
      </c>
      <c r="Q39" s="84" t="str">
        <f t="shared" si="6"/>
        <v>016764703</v>
      </c>
      <c r="R39" s="81" t="str">
        <f t="shared" si="7"/>
        <v>016764703</v>
      </c>
      <c r="S39" s="82" t="e">
        <f t="shared" si="8"/>
        <v>#VALUE!</v>
      </c>
      <c r="T39" s="81" t="str">
        <f t="shared" si="9"/>
        <v>016764703</v>
      </c>
      <c r="U39" s="85" t="str">
        <f t="shared" si="10"/>
        <v>016764703</v>
      </c>
      <c r="V39" s="82">
        <f t="shared" si="11"/>
        <v>1</v>
      </c>
      <c r="W39" s="86">
        <f t="shared" si="12"/>
        <v>1</v>
      </c>
      <c r="X39" s="82">
        <f t="shared" si="13"/>
        <v>1</v>
      </c>
      <c r="Y39" s="83">
        <f t="shared" si="14"/>
        <v>1</v>
      </c>
      <c r="Z39" s="86" t="str">
        <f t="shared" si="15"/>
        <v/>
      </c>
      <c r="AA39" s="83">
        <f t="shared" si="16"/>
        <v>1</v>
      </c>
    </row>
    <row r="40" spans="1:27" ht="60" customHeight="1" x14ac:dyDescent="0.65">
      <c r="A40" s="2">
        <v>38</v>
      </c>
      <c r="B40" s="2" t="s">
        <v>123</v>
      </c>
      <c r="C40" s="2" t="s">
        <v>547</v>
      </c>
      <c r="D40" s="2" t="s">
        <v>124</v>
      </c>
      <c r="E40" s="17" t="s">
        <v>489</v>
      </c>
      <c r="F40" s="4" t="s">
        <v>125</v>
      </c>
      <c r="G40" s="8">
        <v>20069616</v>
      </c>
      <c r="H40" s="11" t="s">
        <v>589</v>
      </c>
      <c r="I40" s="2"/>
      <c r="K40" s="81" t="str">
        <f t="shared" si="0"/>
        <v>20069616</v>
      </c>
      <c r="L40" s="81" t="str">
        <f t="shared" si="1"/>
        <v>020069616</v>
      </c>
      <c r="M40" s="82">
        <f t="shared" si="2"/>
        <v>1</v>
      </c>
      <c r="N40" s="82">
        <f t="shared" si="3"/>
        <v>1</v>
      </c>
      <c r="O40" s="82">
        <f t="shared" si="4"/>
        <v>1</v>
      </c>
      <c r="P40" s="83">
        <f t="shared" si="5"/>
        <v>1</v>
      </c>
      <c r="Q40" s="84" t="str">
        <f t="shared" si="6"/>
        <v>0969780903</v>
      </c>
      <c r="R40" s="81" t="str">
        <f t="shared" si="7"/>
        <v>0969780903</v>
      </c>
      <c r="S40" s="82" t="e">
        <f t="shared" si="8"/>
        <v>#VALUE!</v>
      </c>
      <c r="T40" s="81" t="str">
        <f t="shared" si="9"/>
        <v>0969780903</v>
      </c>
      <c r="U40" s="85" t="str">
        <f t="shared" si="10"/>
        <v>0969780903</v>
      </c>
      <c r="V40" s="82">
        <f t="shared" si="11"/>
        <v>1</v>
      </c>
      <c r="W40" s="86">
        <f t="shared" si="12"/>
        <v>1</v>
      </c>
      <c r="X40" s="82">
        <f t="shared" si="13"/>
        <v>1</v>
      </c>
      <c r="Y40" s="83">
        <f t="shared" si="14"/>
        <v>1</v>
      </c>
      <c r="Z40" s="86" t="str">
        <f t="shared" si="15"/>
        <v/>
      </c>
      <c r="AA40" s="83">
        <f t="shared" si="16"/>
        <v>1</v>
      </c>
    </row>
    <row r="41" spans="1:27" ht="60" customHeight="1" x14ac:dyDescent="0.65">
      <c r="A41" s="2">
        <v>39</v>
      </c>
      <c r="B41" s="2" t="s">
        <v>126</v>
      </c>
      <c r="C41" s="2" t="s">
        <v>549</v>
      </c>
      <c r="D41" s="2" t="s">
        <v>127</v>
      </c>
      <c r="E41" s="15" t="s">
        <v>495</v>
      </c>
      <c r="F41" s="4" t="s">
        <v>128</v>
      </c>
      <c r="G41" s="36">
        <v>30497225</v>
      </c>
      <c r="H41" s="12" t="s">
        <v>590</v>
      </c>
      <c r="I41" s="2"/>
      <c r="K41" s="81" t="str">
        <f t="shared" si="0"/>
        <v>30497225</v>
      </c>
      <c r="L41" s="81" t="str">
        <f t="shared" si="1"/>
        <v>030497225</v>
      </c>
      <c r="M41" s="82">
        <f t="shared" si="2"/>
        <v>1</v>
      </c>
      <c r="N41" s="82">
        <f t="shared" si="3"/>
        <v>1</v>
      </c>
      <c r="O41" s="82">
        <f t="shared" si="4"/>
        <v>1</v>
      </c>
      <c r="P41" s="83">
        <f t="shared" si="5"/>
        <v>1</v>
      </c>
      <c r="Q41" s="84" t="str">
        <f t="shared" si="6"/>
        <v>086550503</v>
      </c>
      <c r="R41" s="81" t="str">
        <f t="shared" si="7"/>
        <v>086550503</v>
      </c>
      <c r="S41" s="82" t="e">
        <f t="shared" si="8"/>
        <v>#VALUE!</v>
      </c>
      <c r="T41" s="81" t="str">
        <f t="shared" si="9"/>
        <v>086550503</v>
      </c>
      <c r="U41" s="85" t="str">
        <f t="shared" si="10"/>
        <v>086550503</v>
      </c>
      <c r="V41" s="82">
        <f t="shared" si="11"/>
        <v>1</v>
      </c>
      <c r="W41" s="86">
        <f t="shared" si="12"/>
        <v>1</v>
      </c>
      <c r="X41" s="82">
        <f t="shared" si="13"/>
        <v>1</v>
      </c>
      <c r="Y41" s="83">
        <f t="shared" si="14"/>
        <v>1</v>
      </c>
      <c r="Z41" s="86" t="str">
        <f t="shared" si="15"/>
        <v/>
      </c>
      <c r="AA41" s="83">
        <f t="shared" si="16"/>
        <v>1</v>
      </c>
    </row>
    <row r="42" spans="1:27" ht="60" customHeight="1" x14ac:dyDescent="0.65">
      <c r="A42" s="2">
        <v>40</v>
      </c>
      <c r="B42" s="2" t="s">
        <v>129</v>
      </c>
      <c r="C42" s="2" t="s">
        <v>547</v>
      </c>
      <c r="D42" s="2" t="s">
        <v>130</v>
      </c>
      <c r="E42" s="15" t="s">
        <v>488</v>
      </c>
      <c r="F42" s="4" t="s">
        <v>131</v>
      </c>
      <c r="G42" s="18">
        <v>20684229</v>
      </c>
      <c r="H42" s="12" t="s">
        <v>591</v>
      </c>
      <c r="I42" s="2"/>
      <c r="K42" s="81" t="str">
        <f t="shared" si="0"/>
        <v>20684229</v>
      </c>
      <c r="L42" s="81" t="str">
        <f t="shared" si="1"/>
        <v>020684229</v>
      </c>
      <c r="M42" s="82">
        <f t="shared" si="2"/>
        <v>1</v>
      </c>
      <c r="N42" s="82">
        <f t="shared" si="3"/>
        <v>1</v>
      </c>
      <c r="O42" s="82">
        <f t="shared" si="4"/>
        <v>1</v>
      </c>
      <c r="P42" s="83">
        <f t="shared" si="5"/>
        <v>1</v>
      </c>
      <c r="Q42" s="84" t="str">
        <f t="shared" si="6"/>
        <v>093407670</v>
      </c>
      <c r="R42" s="81" t="str">
        <f t="shared" si="7"/>
        <v>093407670</v>
      </c>
      <c r="S42" s="82" t="e">
        <f t="shared" si="8"/>
        <v>#VALUE!</v>
      </c>
      <c r="T42" s="81" t="str">
        <f t="shared" si="9"/>
        <v>093407670</v>
      </c>
      <c r="U42" s="85" t="str">
        <f t="shared" si="10"/>
        <v>093407670</v>
      </c>
      <c r="V42" s="82">
        <f t="shared" si="11"/>
        <v>1</v>
      </c>
      <c r="W42" s="86">
        <f t="shared" si="12"/>
        <v>1</v>
      </c>
      <c r="X42" s="82">
        <f t="shared" si="13"/>
        <v>1</v>
      </c>
      <c r="Y42" s="83">
        <f t="shared" si="14"/>
        <v>1</v>
      </c>
      <c r="Z42" s="86" t="str">
        <f t="shared" si="15"/>
        <v/>
      </c>
      <c r="AA42" s="83">
        <f t="shared" si="16"/>
        <v>1</v>
      </c>
    </row>
    <row r="43" spans="1:27" ht="60" customHeight="1" x14ac:dyDescent="0.65">
      <c r="A43" s="2">
        <v>41</v>
      </c>
      <c r="B43" s="2" t="s">
        <v>132</v>
      </c>
      <c r="C43" s="2" t="s">
        <v>547</v>
      </c>
      <c r="D43" s="2" t="s">
        <v>133</v>
      </c>
      <c r="E43" s="30" t="s">
        <v>497</v>
      </c>
      <c r="F43" s="4" t="s">
        <v>134</v>
      </c>
      <c r="G43" s="31">
        <v>160293811</v>
      </c>
      <c r="H43" s="11" t="s">
        <v>592</v>
      </c>
      <c r="I43" s="2"/>
      <c r="K43" s="81" t="str">
        <f t="shared" si="0"/>
        <v>160293811</v>
      </c>
      <c r="L43" s="81" t="str">
        <f t="shared" si="1"/>
        <v>160293811</v>
      </c>
      <c r="M43" s="82">
        <f t="shared" si="2"/>
        <v>1</v>
      </c>
      <c r="N43" s="82">
        <f t="shared" si="3"/>
        <v>1</v>
      </c>
      <c r="O43" s="82">
        <f t="shared" si="4"/>
        <v>1</v>
      </c>
      <c r="P43" s="83">
        <f t="shared" si="5"/>
        <v>1</v>
      </c>
      <c r="Q43" s="84" t="str">
        <f t="shared" si="6"/>
        <v>0969449650</v>
      </c>
      <c r="R43" s="81" t="str">
        <f t="shared" si="7"/>
        <v>0969449650</v>
      </c>
      <c r="S43" s="82" t="e">
        <f t="shared" si="8"/>
        <v>#VALUE!</v>
      </c>
      <c r="T43" s="81" t="str">
        <f t="shared" si="9"/>
        <v>0969449650</v>
      </c>
      <c r="U43" s="85" t="str">
        <f t="shared" si="10"/>
        <v>0969449650</v>
      </c>
      <c r="V43" s="82">
        <f t="shared" si="11"/>
        <v>1</v>
      </c>
      <c r="W43" s="86">
        <f t="shared" si="12"/>
        <v>1</v>
      </c>
      <c r="X43" s="82">
        <f t="shared" si="13"/>
        <v>1</v>
      </c>
      <c r="Y43" s="83">
        <f t="shared" si="14"/>
        <v>1</v>
      </c>
      <c r="Z43" s="86" t="str">
        <f t="shared" si="15"/>
        <v/>
      </c>
      <c r="AA43" s="83">
        <f t="shared" si="16"/>
        <v>1</v>
      </c>
    </row>
    <row r="44" spans="1:27" ht="60" customHeight="1" x14ac:dyDescent="0.65">
      <c r="A44" s="2">
        <v>42</v>
      </c>
      <c r="B44" s="2" t="s">
        <v>135</v>
      </c>
      <c r="C44" s="2" t="s">
        <v>547</v>
      </c>
      <c r="D44" s="2" t="s">
        <v>136</v>
      </c>
      <c r="E44" s="21" t="s">
        <v>492</v>
      </c>
      <c r="F44" s="4" t="s">
        <v>137</v>
      </c>
      <c r="G44" s="18">
        <v>160341867</v>
      </c>
      <c r="H44" s="12" t="s">
        <v>593</v>
      </c>
      <c r="I44" s="2"/>
      <c r="K44" s="81" t="str">
        <f t="shared" si="0"/>
        <v>160341867</v>
      </c>
      <c r="L44" s="81" t="str">
        <f t="shared" si="1"/>
        <v>160341867</v>
      </c>
      <c r="M44" s="82">
        <f t="shared" si="2"/>
        <v>1</v>
      </c>
      <c r="N44" s="82">
        <f t="shared" si="3"/>
        <v>1</v>
      </c>
      <c r="O44" s="82">
        <f t="shared" si="4"/>
        <v>1</v>
      </c>
      <c r="P44" s="83">
        <f t="shared" si="5"/>
        <v>1</v>
      </c>
      <c r="Q44" s="84" t="str">
        <f t="shared" si="6"/>
        <v>081536292</v>
      </c>
      <c r="R44" s="81" t="str">
        <f t="shared" si="7"/>
        <v>081536292</v>
      </c>
      <c r="S44" s="82" t="e">
        <f t="shared" si="8"/>
        <v>#VALUE!</v>
      </c>
      <c r="T44" s="81" t="str">
        <f t="shared" si="9"/>
        <v>081536292</v>
      </c>
      <c r="U44" s="85" t="str">
        <f t="shared" si="10"/>
        <v>081536292</v>
      </c>
      <c r="V44" s="82">
        <f t="shared" si="11"/>
        <v>1</v>
      </c>
      <c r="W44" s="86">
        <f t="shared" si="12"/>
        <v>1</v>
      </c>
      <c r="X44" s="82">
        <f t="shared" si="13"/>
        <v>1</v>
      </c>
      <c r="Y44" s="83">
        <f t="shared" si="14"/>
        <v>1</v>
      </c>
      <c r="Z44" s="86" t="str">
        <f t="shared" si="15"/>
        <v/>
      </c>
      <c r="AA44" s="83">
        <f t="shared" si="16"/>
        <v>1</v>
      </c>
    </row>
    <row r="45" spans="1:27" ht="60" customHeight="1" x14ac:dyDescent="0.65">
      <c r="A45" s="2">
        <v>43</v>
      </c>
      <c r="B45" s="2" t="s">
        <v>138</v>
      </c>
      <c r="C45" s="2" t="s">
        <v>549</v>
      </c>
      <c r="D45" s="2" t="s">
        <v>139</v>
      </c>
      <c r="E45" s="15" t="s">
        <v>495</v>
      </c>
      <c r="F45" s="4" t="s">
        <v>140</v>
      </c>
      <c r="G45" s="27">
        <v>51093337</v>
      </c>
      <c r="H45" s="11" t="s">
        <v>594</v>
      </c>
      <c r="I45" s="2"/>
      <c r="K45" s="81" t="str">
        <f t="shared" si="0"/>
        <v>51093337</v>
      </c>
      <c r="L45" s="81" t="str">
        <f t="shared" si="1"/>
        <v>051093337</v>
      </c>
      <c r="M45" s="82">
        <f t="shared" si="2"/>
        <v>1</v>
      </c>
      <c r="N45" s="82">
        <f t="shared" si="3"/>
        <v>1</v>
      </c>
      <c r="O45" s="82">
        <f t="shared" si="4"/>
        <v>1</v>
      </c>
      <c r="P45" s="83">
        <f t="shared" si="5"/>
        <v>1</v>
      </c>
      <c r="Q45" s="84" t="str">
        <f t="shared" si="6"/>
        <v>0965060169</v>
      </c>
      <c r="R45" s="81" t="str">
        <f t="shared" si="7"/>
        <v>0965060169</v>
      </c>
      <c r="S45" s="82" t="e">
        <f t="shared" si="8"/>
        <v>#VALUE!</v>
      </c>
      <c r="T45" s="81" t="str">
        <f t="shared" si="9"/>
        <v>0965060169</v>
      </c>
      <c r="U45" s="85" t="str">
        <f t="shared" si="10"/>
        <v>0965060169</v>
      </c>
      <c r="V45" s="82">
        <f t="shared" si="11"/>
        <v>1</v>
      </c>
      <c r="W45" s="86">
        <f t="shared" si="12"/>
        <v>1</v>
      </c>
      <c r="X45" s="82">
        <f t="shared" si="13"/>
        <v>1</v>
      </c>
      <c r="Y45" s="83">
        <f t="shared" si="14"/>
        <v>1</v>
      </c>
      <c r="Z45" s="86" t="str">
        <f t="shared" si="15"/>
        <v/>
      </c>
      <c r="AA45" s="83">
        <f t="shared" si="16"/>
        <v>1</v>
      </c>
    </row>
    <row r="46" spans="1:27" ht="60" customHeight="1" x14ac:dyDescent="0.65">
      <c r="A46" s="2">
        <v>44</v>
      </c>
      <c r="B46" s="2" t="s">
        <v>141</v>
      </c>
      <c r="C46" s="2" t="s">
        <v>549</v>
      </c>
      <c r="D46" s="2" t="s">
        <v>142</v>
      </c>
      <c r="E46" s="25" t="s">
        <v>500</v>
      </c>
      <c r="F46" s="4" t="s">
        <v>143</v>
      </c>
      <c r="G46" s="27">
        <v>51571718</v>
      </c>
      <c r="H46" s="12" t="s">
        <v>595</v>
      </c>
      <c r="I46" s="2"/>
      <c r="K46" s="81" t="str">
        <f t="shared" si="0"/>
        <v>51571718</v>
      </c>
      <c r="L46" s="81" t="str">
        <f t="shared" si="1"/>
        <v>051571718</v>
      </c>
      <c r="M46" s="82">
        <f t="shared" si="2"/>
        <v>1</v>
      </c>
      <c r="N46" s="82">
        <f t="shared" si="3"/>
        <v>1</v>
      </c>
      <c r="O46" s="82">
        <f t="shared" si="4"/>
        <v>1</v>
      </c>
      <c r="P46" s="83">
        <f t="shared" si="5"/>
        <v>1</v>
      </c>
      <c r="Q46" s="84" t="str">
        <f t="shared" si="6"/>
        <v>070870501</v>
      </c>
      <c r="R46" s="81" t="str">
        <f t="shared" si="7"/>
        <v>070870501</v>
      </c>
      <c r="S46" s="82" t="e">
        <f t="shared" si="8"/>
        <v>#VALUE!</v>
      </c>
      <c r="T46" s="81" t="str">
        <f t="shared" si="9"/>
        <v>070870501</v>
      </c>
      <c r="U46" s="85" t="str">
        <f t="shared" si="10"/>
        <v>070870501</v>
      </c>
      <c r="V46" s="82">
        <f t="shared" si="11"/>
        <v>1</v>
      </c>
      <c r="W46" s="86">
        <f t="shared" si="12"/>
        <v>1</v>
      </c>
      <c r="X46" s="82">
        <f t="shared" si="13"/>
        <v>1</v>
      </c>
      <c r="Y46" s="83">
        <f t="shared" si="14"/>
        <v>1</v>
      </c>
      <c r="Z46" s="86" t="str">
        <f t="shared" si="15"/>
        <v/>
      </c>
      <c r="AA46" s="83">
        <f t="shared" si="16"/>
        <v>1</v>
      </c>
    </row>
    <row r="47" spans="1:27" ht="60" customHeight="1" x14ac:dyDescent="0.65">
      <c r="A47" s="2">
        <v>45</v>
      </c>
      <c r="B47" s="2" t="s">
        <v>144</v>
      </c>
      <c r="C47" s="2" t="s">
        <v>547</v>
      </c>
      <c r="D47" s="2" t="s">
        <v>145</v>
      </c>
      <c r="E47" s="37" t="s">
        <v>501</v>
      </c>
      <c r="F47" s="4" t="s">
        <v>146</v>
      </c>
      <c r="G47" s="38">
        <v>50710392</v>
      </c>
      <c r="H47" s="11" t="s">
        <v>596</v>
      </c>
      <c r="I47" s="2"/>
      <c r="K47" s="81" t="str">
        <f t="shared" si="0"/>
        <v>50710392</v>
      </c>
      <c r="L47" s="81" t="str">
        <f t="shared" si="1"/>
        <v>050710392</v>
      </c>
      <c r="M47" s="82">
        <f t="shared" si="2"/>
        <v>1</v>
      </c>
      <c r="N47" s="82">
        <f t="shared" si="3"/>
        <v>1</v>
      </c>
      <c r="O47" s="82">
        <f t="shared" si="4"/>
        <v>1</v>
      </c>
      <c r="P47" s="83">
        <f t="shared" si="5"/>
        <v>1</v>
      </c>
      <c r="Q47" s="84" t="str">
        <f t="shared" si="6"/>
        <v>0963801478</v>
      </c>
      <c r="R47" s="81" t="str">
        <f t="shared" si="7"/>
        <v>0963801478</v>
      </c>
      <c r="S47" s="82" t="e">
        <f t="shared" si="8"/>
        <v>#VALUE!</v>
      </c>
      <c r="T47" s="81" t="str">
        <f t="shared" si="9"/>
        <v>0963801478</v>
      </c>
      <c r="U47" s="85" t="str">
        <f t="shared" si="10"/>
        <v>0963801478</v>
      </c>
      <c r="V47" s="82">
        <f t="shared" si="11"/>
        <v>1</v>
      </c>
      <c r="W47" s="86">
        <f t="shared" si="12"/>
        <v>1</v>
      </c>
      <c r="X47" s="82">
        <f t="shared" si="13"/>
        <v>1</v>
      </c>
      <c r="Y47" s="83">
        <f t="shared" si="14"/>
        <v>1</v>
      </c>
      <c r="Z47" s="86" t="str">
        <f t="shared" si="15"/>
        <v/>
      </c>
      <c r="AA47" s="83">
        <f t="shared" si="16"/>
        <v>1</v>
      </c>
    </row>
    <row r="48" spans="1:27" ht="60" customHeight="1" x14ac:dyDescent="0.65">
      <c r="A48" s="2">
        <v>46</v>
      </c>
      <c r="B48" s="2" t="s">
        <v>147</v>
      </c>
      <c r="C48" s="2" t="s">
        <v>547</v>
      </c>
      <c r="D48" s="2" t="s">
        <v>148</v>
      </c>
      <c r="E48" s="17" t="s">
        <v>489</v>
      </c>
      <c r="F48" s="4" t="s">
        <v>149</v>
      </c>
      <c r="G48" s="18">
        <v>101263237</v>
      </c>
      <c r="H48" s="11" t="s">
        <v>597</v>
      </c>
      <c r="I48" s="2"/>
      <c r="K48" s="81" t="str">
        <f t="shared" si="0"/>
        <v>101263237</v>
      </c>
      <c r="L48" s="81" t="str">
        <f t="shared" si="1"/>
        <v>101263237</v>
      </c>
      <c r="M48" s="82">
        <f t="shared" si="2"/>
        <v>1</v>
      </c>
      <c r="N48" s="82">
        <f t="shared" si="3"/>
        <v>1</v>
      </c>
      <c r="O48" s="82">
        <f t="shared" si="4"/>
        <v>1</v>
      </c>
      <c r="P48" s="83">
        <f t="shared" si="5"/>
        <v>1</v>
      </c>
      <c r="Q48" s="84" t="str">
        <f t="shared" si="6"/>
        <v>0974729517</v>
      </c>
      <c r="R48" s="81" t="str">
        <f t="shared" si="7"/>
        <v>0974729517</v>
      </c>
      <c r="S48" s="82" t="e">
        <f t="shared" si="8"/>
        <v>#VALUE!</v>
      </c>
      <c r="T48" s="81" t="str">
        <f t="shared" si="9"/>
        <v>0974729517</v>
      </c>
      <c r="U48" s="85" t="str">
        <f t="shared" si="10"/>
        <v>0974729517</v>
      </c>
      <c r="V48" s="82">
        <f t="shared" si="11"/>
        <v>1</v>
      </c>
      <c r="W48" s="86">
        <f t="shared" si="12"/>
        <v>1</v>
      </c>
      <c r="X48" s="82">
        <f t="shared" si="13"/>
        <v>1</v>
      </c>
      <c r="Y48" s="83">
        <f t="shared" si="14"/>
        <v>1</v>
      </c>
      <c r="Z48" s="86" t="str">
        <f t="shared" si="15"/>
        <v/>
      </c>
      <c r="AA48" s="83">
        <f t="shared" si="16"/>
        <v>1</v>
      </c>
    </row>
    <row r="49" spans="1:27" ht="60" customHeight="1" x14ac:dyDescent="0.65">
      <c r="A49" s="2">
        <v>47</v>
      </c>
      <c r="B49" s="2" t="s">
        <v>150</v>
      </c>
      <c r="C49" s="2" t="s">
        <v>547</v>
      </c>
      <c r="D49" s="2" t="s">
        <v>151</v>
      </c>
      <c r="E49" s="15" t="s">
        <v>488</v>
      </c>
      <c r="F49" s="4" t="s">
        <v>152</v>
      </c>
      <c r="G49" s="10">
        <v>101146705</v>
      </c>
      <c r="H49" s="11" t="s">
        <v>598</v>
      </c>
      <c r="I49" s="2"/>
      <c r="K49" s="81" t="str">
        <f t="shared" si="0"/>
        <v>101146705</v>
      </c>
      <c r="L49" s="81" t="str">
        <f t="shared" si="1"/>
        <v>101146705</v>
      </c>
      <c r="M49" s="82">
        <f t="shared" si="2"/>
        <v>1</v>
      </c>
      <c r="N49" s="82">
        <f t="shared" si="3"/>
        <v>1</v>
      </c>
      <c r="O49" s="82">
        <f t="shared" si="4"/>
        <v>1</v>
      </c>
      <c r="P49" s="83">
        <f t="shared" si="5"/>
        <v>1</v>
      </c>
      <c r="Q49" s="84" t="str">
        <f t="shared" si="6"/>
        <v>0963194035</v>
      </c>
      <c r="R49" s="81" t="str">
        <f t="shared" si="7"/>
        <v>0963194035</v>
      </c>
      <c r="S49" s="82" t="e">
        <f t="shared" si="8"/>
        <v>#VALUE!</v>
      </c>
      <c r="T49" s="81" t="str">
        <f t="shared" si="9"/>
        <v>0963194035</v>
      </c>
      <c r="U49" s="85" t="str">
        <f t="shared" si="10"/>
        <v>0963194035</v>
      </c>
      <c r="V49" s="82">
        <f t="shared" si="11"/>
        <v>1</v>
      </c>
      <c r="W49" s="86">
        <f t="shared" si="12"/>
        <v>1</v>
      </c>
      <c r="X49" s="82">
        <f t="shared" si="13"/>
        <v>1</v>
      </c>
      <c r="Y49" s="83">
        <f t="shared" si="14"/>
        <v>1</v>
      </c>
      <c r="Z49" s="86" t="str">
        <f t="shared" si="15"/>
        <v/>
      </c>
      <c r="AA49" s="83">
        <f t="shared" si="16"/>
        <v>1</v>
      </c>
    </row>
    <row r="50" spans="1:27" ht="60" customHeight="1" x14ac:dyDescent="0.65">
      <c r="A50" s="2">
        <v>48</v>
      </c>
      <c r="B50" s="2" t="s">
        <v>153</v>
      </c>
      <c r="C50" s="2" t="s">
        <v>547</v>
      </c>
      <c r="D50" s="2" t="s">
        <v>154</v>
      </c>
      <c r="E50" s="13" t="s">
        <v>486</v>
      </c>
      <c r="F50" s="4" t="s">
        <v>155</v>
      </c>
      <c r="G50" s="14">
        <v>10843120</v>
      </c>
      <c r="H50" s="12" t="s">
        <v>599</v>
      </c>
      <c r="I50" s="2"/>
      <c r="K50" s="81" t="str">
        <f t="shared" si="0"/>
        <v>10843120</v>
      </c>
      <c r="L50" s="81" t="str">
        <f t="shared" si="1"/>
        <v>010843120</v>
      </c>
      <c r="M50" s="82">
        <f t="shared" si="2"/>
        <v>1</v>
      </c>
      <c r="N50" s="82">
        <f t="shared" si="3"/>
        <v>1</v>
      </c>
      <c r="O50" s="82">
        <f t="shared" si="4"/>
        <v>1</v>
      </c>
      <c r="P50" s="83">
        <f t="shared" si="5"/>
        <v>1</v>
      </c>
      <c r="Q50" s="84" t="str">
        <f t="shared" si="6"/>
        <v>081295554</v>
      </c>
      <c r="R50" s="81" t="str">
        <f t="shared" si="7"/>
        <v>081295554</v>
      </c>
      <c r="S50" s="82" t="e">
        <f t="shared" si="8"/>
        <v>#VALUE!</v>
      </c>
      <c r="T50" s="81" t="str">
        <f t="shared" si="9"/>
        <v>081295554</v>
      </c>
      <c r="U50" s="85" t="str">
        <f t="shared" si="10"/>
        <v>081295554</v>
      </c>
      <c r="V50" s="82">
        <f t="shared" si="11"/>
        <v>1</v>
      </c>
      <c r="W50" s="86">
        <f t="shared" si="12"/>
        <v>1</v>
      </c>
      <c r="X50" s="82">
        <f t="shared" si="13"/>
        <v>1</v>
      </c>
      <c r="Y50" s="83">
        <f t="shared" si="14"/>
        <v>1</v>
      </c>
      <c r="Z50" s="86" t="str">
        <f t="shared" si="15"/>
        <v/>
      </c>
      <c r="AA50" s="83">
        <f t="shared" si="16"/>
        <v>1</v>
      </c>
    </row>
    <row r="51" spans="1:27" ht="60" customHeight="1" x14ac:dyDescent="0.65">
      <c r="A51" s="2">
        <v>49</v>
      </c>
      <c r="B51" s="2" t="s">
        <v>156</v>
      </c>
      <c r="C51" s="2" t="s">
        <v>547</v>
      </c>
      <c r="D51" s="2" t="s">
        <v>157</v>
      </c>
      <c r="E51" s="30" t="s">
        <v>497</v>
      </c>
      <c r="F51" s="4" t="s">
        <v>158</v>
      </c>
      <c r="G51" s="31">
        <v>40284078</v>
      </c>
      <c r="H51" s="12" t="s">
        <v>600</v>
      </c>
      <c r="I51" s="2"/>
      <c r="K51" s="81" t="str">
        <f t="shared" si="0"/>
        <v>40284078</v>
      </c>
      <c r="L51" s="81" t="str">
        <f t="shared" si="1"/>
        <v>040284078</v>
      </c>
      <c r="M51" s="82">
        <f t="shared" si="2"/>
        <v>1</v>
      </c>
      <c r="N51" s="82">
        <f t="shared" si="3"/>
        <v>1</v>
      </c>
      <c r="O51" s="82">
        <f t="shared" si="4"/>
        <v>1</v>
      </c>
      <c r="P51" s="83">
        <f t="shared" si="5"/>
        <v>1</v>
      </c>
      <c r="Q51" s="84" t="str">
        <f t="shared" si="6"/>
        <v>010296780</v>
      </c>
      <c r="R51" s="81" t="str">
        <f t="shared" si="7"/>
        <v>010296780</v>
      </c>
      <c r="S51" s="82" t="e">
        <f t="shared" si="8"/>
        <v>#VALUE!</v>
      </c>
      <c r="T51" s="81" t="str">
        <f t="shared" si="9"/>
        <v>010296780</v>
      </c>
      <c r="U51" s="85" t="str">
        <f t="shared" si="10"/>
        <v>010296780</v>
      </c>
      <c r="V51" s="82">
        <f t="shared" si="11"/>
        <v>1</v>
      </c>
      <c r="W51" s="86">
        <f t="shared" si="12"/>
        <v>1</v>
      </c>
      <c r="X51" s="82">
        <f t="shared" si="13"/>
        <v>1</v>
      </c>
      <c r="Y51" s="83">
        <f t="shared" si="14"/>
        <v>1</v>
      </c>
      <c r="Z51" s="86" t="str">
        <f t="shared" si="15"/>
        <v/>
      </c>
      <c r="AA51" s="83">
        <f t="shared" si="16"/>
        <v>1</v>
      </c>
    </row>
    <row r="52" spans="1:27" ht="60" customHeight="1" x14ac:dyDescent="0.65">
      <c r="A52" s="2">
        <v>50</v>
      </c>
      <c r="B52" s="2" t="s">
        <v>159</v>
      </c>
      <c r="C52" s="2" t="s">
        <v>549</v>
      </c>
      <c r="D52" s="2" t="s">
        <v>160</v>
      </c>
      <c r="E52" s="28" t="s">
        <v>502</v>
      </c>
      <c r="F52" s="4" t="s">
        <v>161</v>
      </c>
      <c r="G52" s="29">
        <v>101203316</v>
      </c>
      <c r="H52" s="11" t="s">
        <v>601</v>
      </c>
      <c r="I52" s="2"/>
      <c r="K52" s="81" t="str">
        <f t="shared" si="0"/>
        <v>101203316</v>
      </c>
      <c r="L52" s="81" t="str">
        <f t="shared" si="1"/>
        <v>101203316</v>
      </c>
      <c r="M52" s="82">
        <f t="shared" si="2"/>
        <v>1</v>
      </c>
      <c r="N52" s="82">
        <f t="shared" si="3"/>
        <v>1</v>
      </c>
      <c r="O52" s="82">
        <f t="shared" si="4"/>
        <v>1</v>
      </c>
      <c r="P52" s="83">
        <f t="shared" si="5"/>
        <v>1</v>
      </c>
      <c r="Q52" s="84" t="str">
        <f t="shared" si="6"/>
        <v>0969238627</v>
      </c>
      <c r="R52" s="81" t="str">
        <f t="shared" si="7"/>
        <v>0969238627</v>
      </c>
      <c r="S52" s="82" t="e">
        <f t="shared" si="8"/>
        <v>#VALUE!</v>
      </c>
      <c r="T52" s="81" t="str">
        <f t="shared" si="9"/>
        <v>0969238627</v>
      </c>
      <c r="U52" s="85" t="str">
        <f t="shared" si="10"/>
        <v>0969238627</v>
      </c>
      <c r="V52" s="82">
        <f t="shared" si="11"/>
        <v>1</v>
      </c>
      <c r="W52" s="86">
        <f t="shared" si="12"/>
        <v>1</v>
      </c>
      <c r="X52" s="82">
        <f t="shared" si="13"/>
        <v>1</v>
      </c>
      <c r="Y52" s="83">
        <f t="shared" si="14"/>
        <v>1</v>
      </c>
      <c r="Z52" s="86" t="str">
        <f t="shared" si="15"/>
        <v/>
      </c>
      <c r="AA52" s="83">
        <f t="shared" si="16"/>
        <v>1</v>
      </c>
    </row>
    <row r="53" spans="1:27" ht="60" customHeight="1" x14ac:dyDescent="0.65">
      <c r="A53" s="2">
        <v>51</v>
      </c>
      <c r="B53" s="2" t="s">
        <v>162</v>
      </c>
      <c r="C53" s="2" t="s">
        <v>547</v>
      </c>
      <c r="D53" s="2" t="s">
        <v>163</v>
      </c>
      <c r="E53" s="7" t="s">
        <v>490</v>
      </c>
      <c r="F53" s="4" t="s">
        <v>164</v>
      </c>
      <c r="G53" s="23">
        <v>10608415</v>
      </c>
      <c r="H53" s="12" t="s">
        <v>602</v>
      </c>
      <c r="I53" s="2"/>
      <c r="K53" s="81" t="str">
        <f t="shared" si="0"/>
        <v>10608415</v>
      </c>
      <c r="L53" s="81" t="str">
        <f t="shared" si="1"/>
        <v>010608415</v>
      </c>
      <c r="M53" s="82">
        <f t="shared" si="2"/>
        <v>1</v>
      </c>
      <c r="N53" s="82">
        <f t="shared" si="3"/>
        <v>1</v>
      </c>
      <c r="O53" s="82">
        <f t="shared" si="4"/>
        <v>1</v>
      </c>
      <c r="P53" s="83">
        <f t="shared" si="5"/>
        <v>1</v>
      </c>
      <c r="Q53" s="84" t="str">
        <f t="shared" si="6"/>
        <v>070958364</v>
      </c>
      <c r="R53" s="81" t="str">
        <f t="shared" si="7"/>
        <v>070958364</v>
      </c>
      <c r="S53" s="82" t="e">
        <f t="shared" si="8"/>
        <v>#VALUE!</v>
      </c>
      <c r="T53" s="81" t="str">
        <f t="shared" si="9"/>
        <v>070958364</v>
      </c>
      <c r="U53" s="85" t="str">
        <f t="shared" si="10"/>
        <v>070958364</v>
      </c>
      <c r="V53" s="82">
        <f t="shared" si="11"/>
        <v>1</v>
      </c>
      <c r="W53" s="86">
        <f t="shared" si="12"/>
        <v>1</v>
      </c>
      <c r="X53" s="82">
        <f t="shared" si="13"/>
        <v>1</v>
      </c>
      <c r="Y53" s="83">
        <f t="shared" si="14"/>
        <v>1</v>
      </c>
      <c r="Z53" s="86" t="str">
        <f t="shared" si="15"/>
        <v/>
      </c>
      <c r="AA53" s="83">
        <f t="shared" si="16"/>
        <v>1</v>
      </c>
    </row>
    <row r="54" spans="1:27" ht="60" customHeight="1" x14ac:dyDescent="0.65">
      <c r="A54" s="2">
        <v>52</v>
      </c>
      <c r="B54" s="2" t="s">
        <v>165</v>
      </c>
      <c r="C54" s="2" t="s">
        <v>547</v>
      </c>
      <c r="D54" s="2" t="s">
        <v>166</v>
      </c>
      <c r="E54" s="15" t="s">
        <v>488</v>
      </c>
      <c r="F54" s="4" t="s">
        <v>167</v>
      </c>
      <c r="G54" s="18">
        <v>20494505</v>
      </c>
      <c r="H54" s="11" t="s">
        <v>603</v>
      </c>
      <c r="I54" s="2"/>
      <c r="K54" s="81" t="str">
        <f t="shared" si="0"/>
        <v>20494505</v>
      </c>
      <c r="L54" s="81" t="str">
        <f t="shared" si="1"/>
        <v>020494505</v>
      </c>
      <c r="M54" s="82">
        <f t="shared" si="2"/>
        <v>1</v>
      </c>
      <c r="N54" s="82">
        <f t="shared" si="3"/>
        <v>1</v>
      </c>
      <c r="O54" s="82">
        <f t="shared" si="4"/>
        <v>1</v>
      </c>
      <c r="P54" s="83">
        <f t="shared" si="5"/>
        <v>1</v>
      </c>
      <c r="Q54" s="84" t="str">
        <f t="shared" si="6"/>
        <v>0964196975</v>
      </c>
      <c r="R54" s="81" t="str">
        <f t="shared" si="7"/>
        <v>0964196975</v>
      </c>
      <c r="S54" s="82" t="e">
        <f t="shared" si="8"/>
        <v>#VALUE!</v>
      </c>
      <c r="T54" s="81" t="str">
        <f t="shared" si="9"/>
        <v>0964196975</v>
      </c>
      <c r="U54" s="85" t="str">
        <f t="shared" si="10"/>
        <v>0964196975</v>
      </c>
      <c r="V54" s="82">
        <f t="shared" si="11"/>
        <v>1</v>
      </c>
      <c r="W54" s="86">
        <f t="shared" si="12"/>
        <v>1</v>
      </c>
      <c r="X54" s="82">
        <f t="shared" si="13"/>
        <v>1</v>
      </c>
      <c r="Y54" s="83">
        <f t="shared" si="14"/>
        <v>1</v>
      </c>
      <c r="Z54" s="86" t="str">
        <f t="shared" si="15"/>
        <v/>
      </c>
      <c r="AA54" s="83">
        <f t="shared" si="16"/>
        <v>1</v>
      </c>
    </row>
    <row r="55" spans="1:27" ht="60" customHeight="1" x14ac:dyDescent="0.65">
      <c r="A55" s="2">
        <v>53</v>
      </c>
      <c r="B55" s="2" t="s">
        <v>168</v>
      </c>
      <c r="C55" s="2" t="s">
        <v>547</v>
      </c>
      <c r="D55" s="2" t="s">
        <v>169</v>
      </c>
      <c r="E55" s="15" t="s">
        <v>503</v>
      </c>
      <c r="F55" s="4" t="s">
        <v>170</v>
      </c>
      <c r="G55" s="8">
        <v>10903184</v>
      </c>
      <c r="H55" s="12" t="s">
        <v>604</v>
      </c>
      <c r="I55" s="2"/>
      <c r="K55" s="81" t="str">
        <f t="shared" si="0"/>
        <v>10903184</v>
      </c>
      <c r="L55" s="81" t="str">
        <f t="shared" si="1"/>
        <v>010903184</v>
      </c>
      <c r="M55" s="82">
        <f t="shared" si="2"/>
        <v>1</v>
      </c>
      <c r="N55" s="82">
        <f t="shared" si="3"/>
        <v>1</v>
      </c>
      <c r="O55" s="82">
        <f t="shared" si="4"/>
        <v>1</v>
      </c>
      <c r="P55" s="83">
        <f t="shared" si="5"/>
        <v>1</v>
      </c>
      <c r="Q55" s="84" t="str">
        <f t="shared" si="6"/>
        <v>092224103</v>
      </c>
      <c r="R55" s="81" t="str">
        <f t="shared" si="7"/>
        <v>092224103</v>
      </c>
      <c r="S55" s="82" t="e">
        <f t="shared" si="8"/>
        <v>#VALUE!</v>
      </c>
      <c r="T55" s="81" t="str">
        <f t="shared" si="9"/>
        <v>092224103</v>
      </c>
      <c r="U55" s="85" t="str">
        <f t="shared" si="10"/>
        <v>092224103</v>
      </c>
      <c r="V55" s="82">
        <f t="shared" si="11"/>
        <v>1</v>
      </c>
      <c r="W55" s="86">
        <f t="shared" si="12"/>
        <v>1</v>
      </c>
      <c r="X55" s="82">
        <f t="shared" si="13"/>
        <v>1</v>
      </c>
      <c r="Y55" s="83">
        <f t="shared" si="14"/>
        <v>1</v>
      </c>
      <c r="Z55" s="86" t="str">
        <f t="shared" si="15"/>
        <v/>
      </c>
      <c r="AA55" s="83">
        <f t="shared" si="16"/>
        <v>1</v>
      </c>
    </row>
    <row r="56" spans="1:27" ht="60" customHeight="1" x14ac:dyDescent="0.65">
      <c r="A56" s="2">
        <v>54</v>
      </c>
      <c r="B56" s="2" t="s">
        <v>171</v>
      </c>
      <c r="C56" s="2" t="s">
        <v>549</v>
      </c>
      <c r="D56" s="2" t="s">
        <v>172</v>
      </c>
      <c r="E56" s="15" t="s">
        <v>495</v>
      </c>
      <c r="F56" s="4" t="s">
        <v>173</v>
      </c>
      <c r="G56" s="27">
        <v>150569889</v>
      </c>
      <c r="H56" s="11" t="s">
        <v>605</v>
      </c>
      <c r="I56" s="2"/>
      <c r="K56" s="81" t="str">
        <f t="shared" si="0"/>
        <v>150569889</v>
      </c>
      <c r="L56" s="81" t="str">
        <f t="shared" si="1"/>
        <v>150569889</v>
      </c>
      <c r="M56" s="82">
        <f t="shared" si="2"/>
        <v>1</v>
      </c>
      <c r="N56" s="82">
        <f t="shared" si="3"/>
        <v>1</v>
      </c>
      <c r="O56" s="82">
        <f t="shared" si="4"/>
        <v>1</v>
      </c>
      <c r="P56" s="83">
        <f t="shared" si="5"/>
        <v>1</v>
      </c>
      <c r="Q56" s="84" t="str">
        <f t="shared" si="6"/>
        <v>0967110173</v>
      </c>
      <c r="R56" s="81" t="str">
        <f t="shared" si="7"/>
        <v>0967110173</v>
      </c>
      <c r="S56" s="82" t="e">
        <f t="shared" si="8"/>
        <v>#VALUE!</v>
      </c>
      <c r="T56" s="81" t="str">
        <f t="shared" si="9"/>
        <v>0967110173</v>
      </c>
      <c r="U56" s="85" t="str">
        <f t="shared" si="10"/>
        <v>0967110173</v>
      </c>
      <c r="V56" s="82">
        <f t="shared" si="11"/>
        <v>1</v>
      </c>
      <c r="W56" s="86">
        <f t="shared" si="12"/>
        <v>1</v>
      </c>
      <c r="X56" s="82">
        <f t="shared" si="13"/>
        <v>1</v>
      </c>
      <c r="Y56" s="83">
        <f t="shared" si="14"/>
        <v>1</v>
      </c>
      <c r="Z56" s="86" t="str">
        <f t="shared" si="15"/>
        <v/>
      </c>
      <c r="AA56" s="83">
        <f t="shared" si="16"/>
        <v>1</v>
      </c>
    </row>
    <row r="57" spans="1:27" ht="60" customHeight="1" x14ac:dyDescent="0.65">
      <c r="A57" s="2">
        <v>55</v>
      </c>
      <c r="B57" s="2" t="s">
        <v>174</v>
      </c>
      <c r="C57" s="2" t="s">
        <v>547</v>
      </c>
      <c r="D57" s="2" t="s">
        <v>175</v>
      </c>
      <c r="E57" s="15" t="s">
        <v>488</v>
      </c>
      <c r="F57" s="4" t="s">
        <v>176</v>
      </c>
      <c r="G57" s="31">
        <v>20794488</v>
      </c>
      <c r="H57" s="39" t="s">
        <v>606</v>
      </c>
      <c r="I57" s="2"/>
      <c r="K57" s="81" t="str">
        <f t="shared" si="0"/>
        <v>20794488</v>
      </c>
      <c r="L57" s="81" t="str">
        <f t="shared" si="1"/>
        <v>020794488</v>
      </c>
      <c r="M57" s="82">
        <f t="shared" si="2"/>
        <v>1</v>
      </c>
      <c r="N57" s="82">
        <f t="shared" si="3"/>
        <v>1</v>
      </c>
      <c r="O57" s="82">
        <f t="shared" si="4"/>
        <v>1</v>
      </c>
      <c r="P57" s="83">
        <f t="shared" si="5"/>
        <v>1</v>
      </c>
      <c r="Q57" s="84" t="str">
        <f t="shared" si="6"/>
        <v>0964006748</v>
      </c>
      <c r="R57" s="81" t="str">
        <f t="shared" si="7"/>
        <v>0964006748</v>
      </c>
      <c r="S57" s="82" t="e">
        <f t="shared" si="8"/>
        <v>#VALUE!</v>
      </c>
      <c r="T57" s="81" t="str">
        <f t="shared" si="9"/>
        <v>0964006748</v>
      </c>
      <c r="U57" s="85" t="str">
        <f t="shared" si="10"/>
        <v>0964006748</v>
      </c>
      <c r="V57" s="82">
        <f t="shared" si="11"/>
        <v>1</v>
      </c>
      <c r="W57" s="86">
        <f t="shared" si="12"/>
        <v>1</v>
      </c>
      <c r="X57" s="82">
        <f t="shared" si="13"/>
        <v>1</v>
      </c>
      <c r="Y57" s="83">
        <f t="shared" si="14"/>
        <v>1</v>
      </c>
      <c r="Z57" s="86" t="str">
        <f t="shared" si="15"/>
        <v/>
      </c>
      <c r="AA57" s="83">
        <f t="shared" si="16"/>
        <v>1</v>
      </c>
    </row>
    <row r="58" spans="1:27" ht="60" customHeight="1" x14ac:dyDescent="0.65">
      <c r="A58" s="2">
        <v>56</v>
      </c>
      <c r="B58" s="2" t="s">
        <v>177</v>
      </c>
      <c r="C58" s="2" t="s">
        <v>547</v>
      </c>
      <c r="D58" s="2" t="s">
        <v>178</v>
      </c>
      <c r="E58" s="7" t="s">
        <v>490</v>
      </c>
      <c r="F58" s="4" t="s">
        <v>179</v>
      </c>
      <c r="G58" s="10">
        <v>51340126</v>
      </c>
      <c r="H58" s="11" t="s">
        <v>607</v>
      </c>
      <c r="I58" s="2"/>
      <c r="K58" s="81" t="str">
        <f t="shared" si="0"/>
        <v>51340126</v>
      </c>
      <c r="L58" s="81" t="str">
        <f t="shared" si="1"/>
        <v>051340126</v>
      </c>
      <c r="M58" s="82">
        <f t="shared" si="2"/>
        <v>1</v>
      </c>
      <c r="N58" s="82">
        <f t="shared" si="3"/>
        <v>1</v>
      </c>
      <c r="O58" s="82">
        <f t="shared" si="4"/>
        <v>1</v>
      </c>
      <c r="P58" s="83">
        <f t="shared" si="5"/>
        <v>1</v>
      </c>
      <c r="Q58" s="84" t="str">
        <f t="shared" si="6"/>
        <v>0975311320</v>
      </c>
      <c r="R58" s="81" t="str">
        <f t="shared" si="7"/>
        <v>0975311320</v>
      </c>
      <c r="S58" s="82" t="e">
        <f t="shared" si="8"/>
        <v>#VALUE!</v>
      </c>
      <c r="T58" s="81" t="str">
        <f t="shared" si="9"/>
        <v>0975311320</v>
      </c>
      <c r="U58" s="85" t="str">
        <f t="shared" si="10"/>
        <v>0975311320</v>
      </c>
      <c r="V58" s="82">
        <f t="shared" si="11"/>
        <v>1</v>
      </c>
      <c r="W58" s="86">
        <f t="shared" si="12"/>
        <v>1</v>
      </c>
      <c r="X58" s="82">
        <f t="shared" si="13"/>
        <v>1</v>
      </c>
      <c r="Y58" s="83">
        <f t="shared" si="14"/>
        <v>1</v>
      </c>
      <c r="Z58" s="86" t="str">
        <f t="shared" si="15"/>
        <v/>
      </c>
      <c r="AA58" s="83">
        <f t="shared" si="16"/>
        <v>1</v>
      </c>
    </row>
    <row r="59" spans="1:27" ht="60" customHeight="1" x14ac:dyDescent="0.65">
      <c r="A59" s="2">
        <v>57</v>
      </c>
      <c r="B59" s="2" t="s">
        <v>180</v>
      </c>
      <c r="C59" s="2" t="s">
        <v>547</v>
      </c>
      <c r="D59" s="2" t="s">
        <v>181</v>
      </c>
      <c r="E59" s="15" t="s">
        <v>488</v>
      </c>
      <c r="F59" s="4" t="s">
        <v>182</v>
      </c>
      <c r="G59" s="14">
        <v>160507792</v>
      </c>
      <c r="H59" s="12" t="s">
        <v>608</v>
      </c>
      <c r="I59" s="2"/>
      <c r="K59" s="81" t="str">
        <f t="shared" si="0"/>
        <v>160507792</v>
      </c>
      <c r="L59" s="81" t="str">
        <f t="shared" si="1"/>
        <v>160507792</v>
      </c>
      <c r="M59" s="82">
        <f t="shared" si="2"/>
        <v>1</v>
      </c>
      <c r="N59" s="82">
        <f t="shared" si="3"/>
        <v>1</v>
      </c>
      <c r="O59" s="82">
        <f t="shared" si="4"/>
        <v>1</v>
      </c>
      <c r="P59" s="83">
        <f t="shared" si="5"/>
        <v>1</v>
      </c>
      <c r="Q59" s="84" t="str">
        <f t="shared" si="6"/>
        <v>087775489</v>
      </c>
      <c r="R59" s="81" t="str">
        <f t="shared" si="7"/>
        <v>087775489</v>
      </c>
      <c r="S59" s="82" t="e">
        <f t="shared" si="8"/>
        <v>#VALUE!</v>
      </c>
      <c r="T59" s="81" t="str">
        <f t="shared" si="9"/>
        <v>087775489</v>
      </c>
      <c r="U59" s="85" t="str">
        <f t="shared" si="10"/>
        <v>087775489</v>
      </c>
      <c r="V59" s="82">
        <f t="shared" si="11"/>
        <v>1</v>
      </c>
      <c r="W59" s="86">
        <f t="shared" si="12"/>
        <v>1</v>
      </c>
      <c r="X59" s="82">
        <f t="shared" si="13"/>
        <v>1</v>
      </c>
      <c r="Y59" s="83">
        <f t="shared" si="14"/>
        <v>1</v>
      </c>
      <c r="Z59" s="86" t="str">
        <f t="shared" si="15"/>
        <v/>
      </c>
      <c r="AA59" s="83">
        <f t="shared" si="16"/>
        <v>1</v>
      </c>
    </row>
    <row r="60" spans="1:27" ht="60" customHeight="1" x14ac:dyDescent="0.65">
      <c r="A60" s="2">
        <v>58</v>
      </c>
      <c r="B60" s="2" t="s">
        <v>183</v>
      </c>
      <c r="C60" s="2" t="s">
        <v>549</v>
      </c>
      <c r="D60" s="2" t="s">
        <v>184</v>
      </c>
      <c r="E60" s="40" t="s">
        <v>502</v>
      </c>
      <c r="F60" s="4" t="s">
        <v>185</v>
      </c>
      <c r="G60" s="41">
        <v>11160248</v>
      </c>
      <c r="H60" s="33" t="s">
        <v>609</v>
      </c>
      <c r="I60" s="2"/>
      <c r="K60" s="81" t="str">
        <f t="shared" si="0"/>
        <v>11160248</v>
      </c>
      <c r="L60" s="81" t="str">
        <f t="shared" si="1"/>
        <v>011160248</v>
      </c>
      <c r="M60" s="82">
        <f t="shared" si="2"/>
        <v>1</v>
      </c>
      <c r="N60" s="82">
        <f t="shared" si="3"/>
        <v>1</v>
      </c>
      <c r="O60" s="82">
        <f t="shared" si="4"/>
        <v>1</v>
      </c>
      <c r="P60" s="83">
        <f t="shared" si="5"/>
        <v>1</v>
      </c>
      <c r="Q60" s="84" t="str">
        <f t="shared" si="6"/>
        <v>070737406</v>
      </c>
      <c r="R60" s="81" t="str">
        <f t="shared" si="7"/>
        <v>070737406</v>
      </c>
      <c r="S60" s="82" t="e">
        <f t="shared" si="8"/>
        <v>#VALUE!</v>
      </c>
      <c r="T60" s="81" t="str">
        <f t="shared" si="9"/>
        <v>070737406</v>
      </c>
      <c r="U60" s="85" t="str">
        <f t="shared" si="10"/>
        <v>070737406</v>
      </c>
      <c r="V60" s="82">
        <f t="shared" si="11"/>
        <v>1</v>
      </c>
      <c r="W60" s="86">
        <f t="shared" si="12"/>
        <v>1</v>
      </c>
      <c r="X60" s="82">
        <f t="shared" si="13"/>
        <v>1</v>
      </c>
      <c r="Y60" s="83">
        <f t="shared" si="14"/>
        <v>1</v>
      </c>
      <c r="Z60" s="86" t="str">
        <f t="shared" si="15"/>
        <v/>
      </c>
      <c r="AA60" s="83">
        <f t="shared" si="16"/>
        <v>1</v>
      </c>
    </row>
    <row r="61" spans="1:27" ht="60" customHeight="1" x14ac:dyDescent="0.65">
      <c r="A61" s="2">
        <v>59</v>
      </c>
      <c r="B61" s="2" t="s">
        <v>186</v>
      </c>
      <c r="C61" s="2" t="s">
        <v>549</v>
      </c>
      <c r="D61" s="2" t="s">
        <v>187</v>
      </c>
      <c r="E61" s="28" t="s">
        <v>502</v>
      </c>
      <c r="F61" s="4" t="s">
        <v>188</v>
      </c>
      <c r="G61" s="29">
        <v>20924764</v>
      </c>
      <c r="H61" s="11" t="s">
        <v>610</v>
      </c>
      <c r="I61" s="2"/>
      <c r="K61" s="81" t="str">
        <f t="shared" si="0"/>
        <v>20924764</v>
      </c>
      <c r="L61" s="81" t="str">
        <f t="shared" si="1"/>
        <v>020924764</v>
      </c>
      <c r="M61" s="82">
        <f t="shared" si="2"/>
        <v>1</v>
      </c>
      <c r="N61" s="82">
        <f t="shared" si="3"/>
        <v>1</v>
      </c>
      <c r="O61" s="82">
        <f t="shared" si="4"/>
        <v>1</v>
      </c>
      <c r="P61" s="83">
        <f t="shared" si="5"/>
        <v>1</v>
      </c>
      <c r="Q61" s="84" t="str">
        <f t="shared" si="6"/>
        <v>0965214089</v>
      </c>
      <c r="R61" s="81" t="str">
        <f t="shared" si="7"/>
        <v>0965214089</v>
      </c>
      <c r="S61" s="82" t="e">
        <f t="shared" si="8"/>
        <v>#VALUE!</v>
      </c>
      <c r="T61" s="81" t="str">
        <f t="shared" si="9"/>
        <v>0965214089</v>
      </c>
      <c r="U61" s="85" t="str">
        <f t="shared" si="10"/>
        <v>0965214089</v>
      </c>
      <c r="V61" s="82">
        <f t="shared" si="11"/>
        <v>1</v>
      </c>
      <c r="W61" s="86">
        <f t="shared" si="12"/>
        <v>1</v>
      </c>
      <c r="X61" s="82">
        <f t="shared" si="13"/>
        <v>1</v>
      </c>
      <c r="Y61" s="83">
        <f t="shared" si="14"/>
        <v>1</v>
      </c>
      <c r="Z61" s="86" t="str">
        <f t="shared" si="15"/>
        <v/>
      </c>
      <c r="AA61" s="83">
        <f t="shared" si="16"/>
        <v>1</v>
      </c>
    </row>
    <row r="62" spans="1:27" ht="60" customHeight="1" x14ac:dyDescent="0.65">
      <c r="A62" s="2">
        <v>60</v>
      </c>
      <c r="B62" s="2" t="s">
        <v>189</v>
      </c>
      <c r="C62" s="2" t="s">
        <v>547</v>
      </c>
      <c r="D62" s="2" t="s">
        <v>190</v>
      </c>
      <c r="E62" s="17" t="s">
        <v>489</v>
      </c>
      <c r="F62" s="4" t="s">
        <v>191</v>
      </c>
      <c r="G62" s="18">
        <v>30968067</v>
      </c>
      <c r="H62" s="12" t="s">
        <v>611</v>
      </c>
      <c r="I62" s="2"/>
      <c r="K62" s="81" t="str">
        <f t="shared" si="0"/>
        <v>30968067</v>
      </c>
      <c r="L62" s="81" t="str">
        <f t="shared" si="1"/>
        <v>030968067</v>
      </c>
      <c r="M62" s="82">
        <f t="shared" si="2"/>
        <v>1</v>
      </c>
      <c r="N62" s="82">
        <f t="shared" si="3"/>
        <v>1</v>
      </c>
      <c r="O62" s="82">
        <f t="shared" si="4"/>
        <v>1</v>
      </c>
      <c r="P62" s="83">
        <f t="shared" si="5"/>
        <v>1</v>
      </c>
      <c r="Q62" s="84" t="str">
        <f t="shared" si="6"/>
        <v>098366757</v>
      </c>
      <c r="R62" s="81" t="str">
        <f t="shared" si="7"/>
        <v>098366757</v>
      </c>
      <c r="S62" s="82" t="e">
        <f t="shared" si="8"/>
        <v>#VALUE!</v>
      </c>
      <c r="T62" s="81" t="str">
        <f t="shared" si="9"/>
        <v>098366757</v>
      </c>
      <c r="U62" s="85" t="str">
        <f t="shared" si="10"/>
        <v>098366757</v>
      </c>
      <c r="V62" s="82">
        <f t="shared" si="11"/>
        <v>1</v>
      </c>
      <c r="W62" s="86">
        <f t="shared" si="12"/>
        <v>1</v>
      </c>
      <c r="X62" s="82">
        <f t="shared" si="13"/>
        <v>1</v>
      </c>
      <c r="Y62" s="83">
        <f t="shared" si="14"/>
        <v>1</v>
      </c>
      <c r="Z62" s="86" t="str">
        <f t="shared" si="15"/>
        <v/>
      </c>
      <c r="AA62" s="83">
        <f t="shared" si="16"/>
        <v>1</v>
      </c>
    </row>
    <row r="63" spans="1:27" ht="60" customHeight="1" x14ac:dyDescent="0.65">
      <c r="A63" s="2">
        <v>61</v>
      </c>
      <c r="B63" s="2" t="s">
        <v>192</v>
      </c>
      <c r="C63" s="2" t="s">
        <v>547</v>
      </c>
      <c r="D63" s="2" t="s">
        <v>193</v>
      </c>
      <c r="E63" s="15" t="s">
        <v>488</v>
      </c>
      <c r="F63" s="4" t="s">
        <v>194</v>
      </c>
      <c r="G63" s="14">
        <v>240147372</v>
      </c>
      <c r="H63" s="11" t="s">
        <v>612</v>
      </c>
      <c r="I63" s="2"/>
      <c r="K63" s="81" t="str">
        <f t="shared" si="0"/>
        <v>240147372</v>
      </c>
      <c r="L63" s="81" t="str">
        <f t="shared" si="1"/>
        <v>240147372</v>
      </c>
      <c r="M63" s="82">
        <f t="shared" si="2"/>
        <v>1</v>
      </c>
      <c r="N63" s="82">
        <f t="shared" si="3"/>
        <v>1</v>
      </c>
      <c r="O63" s="82">
        <f t="shared" si="4"/>
        <v>1</v>
      </c>
      <c r="P63" s="83">
        <f t="shared" si="5"/>
        <v>1</v>
      </c>
      <c r="Q63" s="84" t="str">
        <f t="shared" si="6"/>
        <v>0966429657</v>
      </c>
      <c r="R63" s="81" t="str">
        <f t="shared" si="7"/>
        <v>0966429657</v>
      </c>
      <c r="S63" s="82" t="e">
        <f t="shared" si="8"/>
        <v>#VALUE!</v>
      </c>
      <c r="T63" s="81" t="str">
        <f t="shared" si="9"/>
        <v>0966429657</v>
      </c>
      <c r="U63" s="85" t="str">
        <f t="shared" si="10"/>
        <v>0966429657</v>
      </c>
      <c r="V63" s="82">
        <f t="shared" si="11"/>
        <v>1</v>
      </c>
      <c r="W63" s="86">
        <f t="shared" si="12"/>
        <v>1</v>
      </c>
      <c r="X63" s="82">
        <f t="shared" si="13"/>
        <v>1</v>
      </c>
      <c r="Y63" s="83">
        <f t="shared" si="14"/>
        <v>1</v>
      </c>
      <c r="Z63" s="86" t="str">
        <f t="shared" si="15"/>
        <v/>
      </c>
      <c r="AA63" s="83">
        <f t="shared" si="16"/>
        <v>1</v>
      </c>
    </row>
    <row r="64" spans="1:27" ht="60" customHeight="1" x14ac:dyDescent="0.65">
      <c r="A64" s="2">
        <v>62</v>
      </c>
      <c r="B64" s="2" t="s">
        <v>195</v>
      </c>
      <c r="C64" s="2" t="s">
        <v>547</v>
      </c>
      <c r="D64" s="2" t="s">
        <v>196</v>
      </c>
      <c r="E64" s="7" t="s">
        <v>490</v>
      </c>
      <c r="F64" s="4" t="s">
        <v>197</v>
      </c>
      <c r="G64" s="10">
        <v>20940880</v>
      </c>
      <c r="H64" s="12" t="s">
        <v>613</v>
      </c>
      <c r="I64" s="2"/>
      <c r="K64" s="81" t="str">
        <f t="shared" si="0"/>
        <v>20940880</v>
      </c>
      <c r="L64" s="81" t="str">
        <f t="shared" si="1"/>
        <v>020940880</v>
      </c>
      <c r="M64" s="82">
        <f t="shared" si="2"/>
        <v>1</v>
      </c>
      <c r="N64" s="82">
        <f t="shared" si="3"/>
        <v>1</v>
      </c>
      <c r="O64" s="82">
        <f t="shared" si="4"/>
        <v>1</v>
      </c>
      <c r="P64" s="83">
        <f t="shared" si="5"/>
        <v>1</v>
      </c>
      <c r="Q64" s="84" t="str">
        <f t="shared" si="6"/>
        <v>093336705</v>
      </c>
      <c r="R64" s="81" t="str">
        <f t="shared" si="7"/>
        <v>093336705</v>
      </c>
      <c r="S64" s="82" t="e">
        <f t="shared" si="8"/>
        <v>#VALUE!</v>
      </c>
      <c r="T64" s="81" t="str">
        <f t="shared" si="9"/>
        <v>093336705</v>
      </c>
      <c r="U64" s="85" t="str">
        <f t="shared" si="10"/>
        <v>093336705</v>
      </c>
      <c r="V64" s="82">
        <f t="shared" si="11"/>
        <v>1</v>
      </c>
      <c r="W64" s="86">
        <f t="shared" si="12"/>
        <v>1</v>
      </c>
      <c r="X64" s="82">
        <f t="shared" si="13"/>
        <v>1</v>
      </c>
      <c r="Y64" s="83">
        <f t="shared" si="14"/>
        <v>1</v>
      </c>
      <c r="Z64" s="86" t="str">
        <f t="shared" si="15"/>
        <v/>
      </c>
      <c r="AA64" s="83">
        <f t="shared" si="16"/>
        <v>1</v>
      </c>
    </row>
    <row r="65" spans="1:27" ht="60" customHeight="1" x14ac:dyDescent="0.65">
      <c r="A65" s="2">
        <v>63</v>
      </c>
      <c r="B65" s="2" t="s">
        <v>198</v>
      </c>
      <c r="C65" s="2" t="s">
        <v>549</v>
      </c>
      <c r="D65" s="2" t="s">
        <v>199</v>
      </c>
      <c r="E65" s="21" t="s">
        <v>492</v>
      </c>
      <c r="F65" s="4" t="s">
        <v>200</v>
      </c>
      <c r="G65" s="24" t="s">
        <v>504</v>
      </c>
      <c r="H65" s="12" t="s">
        <v>614</v>
      </c>
      <c r="I65" s="2"/>
      <c r="K65" s="81" t="str">
        <f t="shared" si="0"/>
        <v>020796222(01)</v>
      </c>
      <c r="L65" s="81" t="str">
        <f t="shared" si="1"/>
        <v>020796222</v>
      </c>
      <c r="M65" s="82">
        <f t="shared" si="2"/>
        <v>1</v>
      </c>
      <c r="N65" s="82">
        <f t="shared" si="3"/>
        <v>1</v>
      </c>
      <c r="O65" s="82">
        <f t="shared" si="4"/>
        <v>1</v>
      </c>
      <c r="P65" s="83">
        <f t="shared" si="5"/>
        <v>1</v>
      </c>
      <c r="Q65" s="84" t="str">
        <f t="shared" si="6"/>
        <v>086530945</v>
      </c>
      <c r="R65" s="81" t="str">
        <f t="shared" si="7"/>
        <v>086530945</v>
      </c>
      <c r="S65" s="82" t="e">
        <f t="shared" si="8"/>
        <v>#VALUE!</v>
      </c>
      <c r="T65" s="81" t="str">
        <f t="shared" si="9"/>
        <v>086530945</v>
      </c>
      <c r="U65" s="85" t="str">
        <f t="shared" si="10"/>
        <v>086530945</v>
      </c>
      <c r="V65" s="82">
        <f t="shared" si="11"/>
        <v>1</v>
      </c>
      <c r="W65" s="86">
        <f t="shared" si="12"/>
        <v>1</v>
      </c>
      <c r="X65" s="82">
        <f t="shared" si="13"/>
        <v>1</v>
      </c>
      <c r="Y65" s="83">
        <f t="shared" si="14"/>
        <v>1</v>
      </c>
      <c r="Z65" s="86" t="str">
        <f t="shared" si="15"/>
        <v/>
      </c>
      <c r="AA65" s="83">
        <f t="shared" si="16"/>
        <v>1</v>
      </c>
    </row>
    <row r="66" spans="1:27" ht="60" customHeight="1" x14ac:dyDescent="0.65">
      <c r="A66" s="2">
        <v>64</v>
      </c>
      <c r="B66" s="2" t="s">
        <v>201</v>
      </c>
      <c r="C66" s="2" t="s">
        <v>549</v>
      </c>
      <c r="D66" s="2" t="s">
        <v>202</v>
      </c>
      <c r="E66" s="28" t="s">
        <v>502</v>
      </c>
      <c r="F66" s="4" t="s">
        <v>203</v>
      </c>
      <c r="G66" s="29">
        <v>61834600</v>
      </c>
      <c r="H66" s="12" t="s">
        <v>615</v>
      </c>
      <c r="I66" s="2"/>
      <c r="K66" s="81" t="str">
        <f t="shared" si="0"/>
        <v>61834600</v>
      </c>
      <c r="L66" s="81" t="str">
        <f t="shared" si="1"/>
        <v>061834600</v>
      </c>
      <c r="M66" s="82">
        <f t="shared" si="2"/>
        <v>1</v>
      </c>
      <c r="N66" s="82">
        <f t="shared" si="3"/>
        <v>1</v>
      </c>
      <c r="O66" s="82">
        <f t="shared" si="4"/>
        <v>1</v>
      </c>
      <c r="P66" s="83">
        <f t="shared" si="5"/>
        <v>1</v>
      </c>
      <c r="Q66" s="84" t="str">
        <f t="shared" si="6"/>
        <v>096444473</v>
      </c>
      <c r="R66" s="81" t="str">
        <f t="shared" si="7"/>
        <v>096444473</v>
      </c>
      <c r="S66" s="82" t="e">
        <f t="shared" si="8"/>
        <v>#VALUE!</v>
      </c>
      <c r="T66" s="81" t="str">
        <f t="shared" si="9"/>
        <v>096444473</v>
      </c>
      <c r="U66" s="85" t="str">
        <f t="shared" si="10"/>
        <v>096444473</v>
      </c>
      <c r="V66" s="82">
        <f t="shared" si="11"/>
        <v>1</v>
      </c>
      <c r="W66" s="86">
        <f t="shared" si="12"/>
        <v>1</v>
      </c>
      <c r="X66" s="82">
        <f t="shared" si="13"/>
        <v>1</v>
      </c>
      <c r="Y66" s="83">
        <f t="shared" si="14"/>
        <v>1</v>
      </c>
      <c r="Z66" s="86" t="str">
        <f t="shared" si="15"/>
        <v/>
      </c>
      <c r="AA66" s="83">
        <f t="shared" si="16"/>
        <v>1</v>
      </c>
    </row>
    <row r="67" spans="1:27" ht="60" customHeight="1" x14ac:dyDescent="0.65">
      <c r="A67" s="2">
        <v>65</v>
      </c>
      <c r="B67" s="2" t="s">
        <v>204</v>
      </c>
      <c r="C67" s="2" t="s">
        <v>547</v>
      </c>
      <c r="D67" s="2" t="s">
        <v>205</v>
      </c>
      <c r="E67" s="7" t="s">
        <v>490</v>
      </c>
      <c r="F67" s="4" t="s">
        <v>206</v>
      </c>
      <c r="G67" s="36">
        <v>110406694</v>
      </c>
      <c r="H67" s="11" t="s">
        <v>616</v>
      </c>
      <c r="I67" s="2"/>
      <c r="K67" s="81" t="str">
        <f t="shared" si="0"/>
        <v>110406694</v>
      </c>
      <c r="L67" s="81" t="str">
        <f t="shared" si="1"/>
        <v>110406694</v>
      </c>
      <c r="M67" s="82">
        <f t="shared" si="2"/>
        <v>1</v>
      </c>
      <c r="N67" s="82">
        <f t="shared" si="3"/>
        <v>1</v>
      </c>
      <c r="O67" s="82">
        <f t="shared" si="4"/>
        <v>1</v>
      </c>
      <c r="P67" s="83">
        <f t="shared" si="5"/>
        <v>1</v>
      </c>
      <c r="Q67" s="84" t="str">
        <f t="shared" si="6"/>
        <v>0965868029</v>
      </c>
      <c r="R67" s="81" t="str">
        <f t="shared" si="7"/>
        <v>0965868029</v>
      </c>
      <c r="S67" s="82" t="e">
        <f t="shared" si="8"/>
        <v>#VALUE!</v>
      </c>
      <c r="T67" s="81" t="str">
        <f t="shared" si="9"/>
        <v>0965868029</v>
      </c>
      <c r="U67" s="85" t="str">
        <f t="shared" si="10"/>
        <v>0965868029</v>
      </c>
      <c r="V67" s="82">
        <f t="shared" si="11"/>
        <v>1</v>
      </c>
      <c r="W67" s="86">
        <f t="shared" si="12"/>
        <v>1</v>
      </c>
      <c r="X67" s="82">
        <f t="shared" si="13"/>
        <v>1</v>
      </c>
      <c r="Y67" s="83">
        <f t="shared" si="14"/>
        <v>1</v>
      </c>
      <c r="Z67" s="86" t="str">
        <f t="shared" si="15"/>
        <v/>
      </c>
      <c r="AA67" s="83">
        <f t="shared" si="16"/>
        <v>1</v>
      </c>
    </row>
    <row r="68" spans="1:27" ht="60" customHeight="1" x14ac:dyDescent="0.65">
      <c r="A68" s="2">
        <v>66</v>
      </c>
      <c r="B68" s="2" t="s">
        <v>207</v>
      </c>
      <c r="C68" s="2" t="s">
        <v>547</v>
      </c>
      <c r="D68" s="2" t="s">
        <v>208</v>
      </c>
      <c r="E68" s="42" t="s">
        <v>505</v>
      </c>
      <c r="F68" s="4" t="s">
        <v>209</v>
      </c>
      <c r="G68" s="18">
        <v>160487153</v>
      </c>
      <c r="H68" s="11" t="s">
        <v>617</v>
      </c>
      <c r="I68" s="2"/>
      <c r="K68" s="81" t="str">
        <f t="shared" ref="K68:K131" si="1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160487153</v>
      </c>
      <c r="L68" s="81" t="str">
        <f t="shared" ref="L68:L131" si="18">IF(LEN(K68)=8,"0"&amp;K68,IF(LEN(K68)-9=0,K68,LEFT(K68,9)))</f>
        <v>160487153</v>
      </c>
      <c r="M68" s="82">
        <f t="shared" ref="M68:M131" si="19">IF(L68="បរទេស",1,IF((LEN($L68)-9)=0,1,2))</f>
        <v>1</v>
      </c>
      <c r="N68" s="82">
        <f t="shared" ref="N68:N131" si="20">IF(L68="",2,1)</f>
        <v>1</v>
      </c>
      <c r="O68" s="82">
        <f t="shared" ref="O68:O131" si="21">IF(L68="បរទេស",1,IF(COUNTIF(L:L,$L68)&gt;1,2,1))</f>
        <v>1</v>
      </c>
      <c r="P68" s="83">
        <f t="shared" ref="P68:P131" si="22">MAX(M68:O68)</f>
        <v>1</v>
      </c>
      <c r="Q68" s="84" t="str">
        <f t="shared" ref="Q68:Q131" si="23">H68</f>
        <v>0963003903</v>
      </c>
      <c r="R68" s="81" t="str">
        <f t="shared" ref="R68:R131" si="24">SUBSTITUTE(SUBSTITUTE(SUBSTITUTE(SUBSTITUTE(SUBSTITUTE(SUBSTITUTE(SUBSTITUTE(SUBSTITUTE(SUBSTITUTE(SUBSTITUTE(SUBSTITUTE(SUBSTITUTE(SUBSTITUTE(SUBSTITUTE(SUBSTITUTE(SUBSTITUTE(SUBSTITUTE(SUBSTITUTE(SUBSTITUTE(SUBSTITUTE(SUBSTITUTE(SUBSTITUTE(Q68,"១","1"),"២","2"),"៣","3"),"៤","4"),"៥","5"),"៦","6"),"៧","7"),"៨","8"),"៩","9"),"០","0")," ","")," ",""),"​",""),",","/"),"-",""),"(",""),")",""),"+855","0"),"(855)","0"),"O","0"),"o","0"),".","")</f>
        <v>0963003903</v>
      </c>
      <c r="S68" s="82" t="e">
        <f t="shared" ref="S68:S131" si="25">LEFT(R68, SEARCH("/",R68,1)-1)</f>
        <v>#VALUE!</v>
      </c>
      <c r="T68" s="81" t="str">
        <f t="shared" ref="T68:T131" si="26">IFERROR(S68,R68)</f>
        <v>0963003903</v>
      </c>
      <c r="U68" s="85" t="str">
        <f t="shared" ref="U68:U131" si="27">IF(LEFT(T68,5)="បរទេស","បរទេស",IF(LEFT(T68,3)="855","0"&amp;MID(T68,4,10),IF(LEFT(T68,1)="0",MID(T68,1,10),IF(LEFT(T68,1)&gt;=1,"0"&amp;MID(T68,1,10),T68))))</f>
        <v>0963003903</v>
      </c>
      <c r="V68" s="82">
        <f t="shared" ref="V68:V131" si="28">IF(U68="បរទេស",1,IF(OR(LEN(U68)=9,LEN(U68)=10),1,2))</f>
        <v>1</v>
      </c>
      <c r="W68" s="86">
        <f t="shared" ref="W68:W131" si="29">IF(U68="",2,1)</f>
        <v>1</v>
      </c>
      <c r="X68" s="82">
        <f t="shared" ref="X68:X131" si="30">IF(U68="បរទេស",1,IF(COUNTIF(U:U,$U68)&gt;1,2,1))</f>
        <v>1</v>
      </c>
      <c r="Y68" s="83">
        <f t="shared" ref="Y68:Y131" si="31">MAX(V68:X68)</f>
        <v>1</v>
      </c>
      <c r="Z68" s="86" t="str">
        <f t="shared" ref="Z68:Z131" si="32">IF(H68="បរទេស",2,"")</f>
        <v/>
      </c>
      <c r="AA68" s="83">
        <f t="shared" ref="AA68:AA131" si="33">MAX(J68,P68,Y68)</f>
        <v>1</v>
      </c>
    </row>
    <row r="69" spans="1:27" ht="60" customHeight="1" x14ac:dyDescent="0.65">
      <c r="A69" s="2">
        <v>67</v>
      </c>
      <c r="B69" s="2" t="s">
        <v>210</v>
      </c>
      <c r="C69" s="2" t="s">
        <v>547</v>
      </c>
      <c r="D69" s="2" t="s">
        <v>211</v>
      </c>
      <c r="E69" s="13" t="s">
        <v>486</v>
      </c>
      <c r="F69" s="4" t="s">
        <v>212</v>
      </c>
      <c r="G69" s="26">
        <v>171181412</v>
      </c>
      <c r="H69" s="11" t="s">
        <v>618</v>
      </c>
      <c r="I69" s="2"/>
      <c r="K69" s="81" t="str">
        <f t="shared" si="17"/>
        <v>171181412</v>
      </c>
      <c r="L69" s="81" t="str">
        <f t="shared" si="18"/>
        <v>171181412</v>
      </c>
      <c r="M69" s="82">
        <f t="shared" si="19"/>
        <v>1</v>
      </c>
      <c r="N69" s="82">
        <f t="shared" si="20"/>
        <v>1</v>
      </c>
      <c r="O69" s="82">
        <f t="shared" si="21"/>
        <v>1</v>
      </c>
      <c r="P69" s="83">
        <f t="shared" si="22"/>
        <v>1</v>
      </c>
      <c r="Q69" s="84" t="str">
        <f t="shared" si="23"/>
        <v>0888297204</v>
      </c>
      <c r="R69" s="81" t="str">
        <f t="shared" si="24"/>
        <v>0888297204</v>
      </c>
      <c r="S69" s="82" t="e">
        <f t="shared" si="25"/>
        <v>#VALUE!</v>
      </c>
      <c r="T69" s="81" t="str">
        <f t="shared" si="26"/>
        <v>0888297204</v>
      </c>
      <c r="U69" s="85" t="str">
        <f t="shared" si="27"/>
        <v>0888297204</v>
      </c>
      <c r="V69" s="82">
        <f t="shared" si="28"/>
        <v>1</v>
      </c>
      <c r="W69" s="86">
        <f t="shared" si="29"/>
        <v>1</v>
      </c>
      <c r="X69" s="82">
        <f t="shared" si="30"/>
        <v>1</v>
      </c>
      <c r="Y69" s="83">
        <f t="shared" si="31"/>
        <v>1</v>
      </c>
      <c r="Z69" s="86" t="str">
        <f t="shared" si="32"/>
        <v/>
      </c>
      <c r="AA69" s="83">
        <f t="shared" si="33"/>
        <v>1</v>
      </c>
    </row>
    <row r="70" spans="1:27" ht="60" customHeight="1" x14ac:dyDescent="0.65">
      <c r="A70" s="2">
        <v>68</v>
      </c>
      <c r="B70" s="2" t="s">
        <v>213</v>
      </c>
      <c r="C70" s="2" t="s">
        <v>547</v>
      </c>
      <c r="D70" s="2" t="s">
        <v>214</v>
      </c>
      <c r="E70" s="7" t="s">
        <v>490</v>
      </c>
      <c r="F70" s="4" t="s">
        <v>215</v>
      </c>
      <c r="G70" s="10">
        <v>170881927</v>
      </c>
      <c r="H70" s="12" t="s">
        <v>619</v>
      </c>
      <c r="I70" s="2"/>
      <c r="K70" s="81" t="str">
        <f t="shared" si="17"/>
        <v>170881927</v>
      </c>
      <c r="L70" s="81" t="str">
        <f t="shared" si="18"/>
        <v>170881927</v>
      </c>
      <c r="M70" s="82">
        <f t="shared" si="19"/>
        <v>1</v>
      </c>
      <c r="N70" s="82">
        <f t="shared" si="20"/>
        <v>1</v>
      </c>
      <c r="O70" s="82">
        <f t="shared" si="21"/>
        <v>1</v>
      </c>
      <c r="P70" s="83">
        <f t="shared" si="22"/>
        <v>1</v>
      </c>
      <c r="Q70" s="84" t="str">
        <f t="shared" si="23"/>
        <v>011397517</v>
      </c>
      <c r="R70" s="81" t="str">
        <f t="shared" si="24"/>
        <v>011397517</v>
      </c>
      <c r="S70" s="82" t="e">
        <f t="shared" si="25"/>
        <v>#VALUE!</v>
      </c>
      <c r="T70" s="81" t="str">
        <f t="shared" si="26"/>
        <v>011397517</v>
      </c>
      <c r="U70" s="85" t="str">
        <f t="shared" si="27"/>
        <v>011397517</v>
      </c>
      <c r="V70" s="82">
        <f t="shared" si="28"/>
        <v>1</v>
      </c>
      <c r="W70" s="86">
        <f t="shared" si="29"/>
        <v>1</v>
      </c>
      <c r="X70" s="82">
        <f t="shared" si="30"/>
        <v>1</v>
      </c>
      <c r="Y70" s="83">
        <f t="shared" si="31"/>
        <v>1</v>
      </c>
      <c r="Z70" s="86" t="str">
        <f t="shared" si="32"/>
        <v/>
      </c>
      <c r="AA70" s="83">
        <f t="shared" si="33"/>
        <v>1</v>
      </c>
    </row>
    <row r="71" spans="1:27" ht="60" customHeight="1" x14ac:dyDescent="0.65">
      <c r="A71" s="2">
        <v>69</v>
      </c>
      <c r="B71" s="2" t="s">
        <v>216</v>
      </c>
      <c r="C71" s="2" t="s">
        <v>549</v>
      </c>
      <c r="D71" s="2" t="s">
        <v>217</v>
      </c>
      <c r="E71" s="13" t="s">
        <v>486</v>
      </c>
      <c r="F71" s="4" t="s">
        <v>218</v>
      </c>
      <c r="G71" s="43">
        <v>20939586</v>
      </c>
      <c r="H71" s="12" t="s">
        <v>620</v>
      </c>
      <c r="I71" s="2"/>
      <c r="K71" s="81" t="str">
        <f t="shared" si="17"/>
        <v>20939586</v>
      </c>
      <c r="L71" s="81" t="str">
        <f t="shared" si="18"/>
        <v>020939586</v>
      </c>
      <c r="M71" s="82">
        <f t="shared" si="19"/>
        <v>1</v>
      </c>
      <c r="N71" s="82">
        <f t="shared" si="20"/>
        <v>1</v>
      </c>
      <c r="O71" s="82">
        <f t="shared" si="21"/>
        <v>1</v>
      </c>
      <c r="P71" s="83">
        <f t="shared" si="22"/>
        <v>1</v>
      </c>
      <c r="Q71" s="84" t="str">
        <f t="shared" si="23"/>
        <v>081779171</v>
      </c>
      <c r="R71" s="81" t="str">
        <f t="shared" si="24"/>
        <v>081779171</v>
      </c>
      <c r="S71" s="82" t="e">
        <f t="shared" si="25"/>
        <v>#VALUE!</v>
      </c>
      <c r="T71" s="81" t="str">
        <f t="shared" si="26"/>
        <v>081779171</v>
      </c>
      <c r="U71" s="85" t="str">
        <f t="shared" si="27"/>
        <v>081779171</v>
      </c>
      <c r="V71" s="82">
        <f t="shared" si="28"/>
        <v>1</v>
      </c>
      <c r="W71" s="86">
        <f t="shared" si="29"/>
        <v>1</v>
      </c>
      <c r="X71" s="82">
        <f t="shared" si="30"/>
        <v>1</v>
      </c>
      <c r="Y71" s="83">
        <f t="shared" si="31"/>
        <v>1</v>
      </c>
      <c r="Z71" s="86" t="str">
        <f t="shared" si="32"/>
        <v/>
      </c>
      <c r="AA71" s="83">
        <f t="shared" si="33"/>
        <v>1</v>
      </c>
    </row>
    <row r="72" spans="1:27" ht="60" customHeight="1" x14ac:dyDescent="0.65">
      <c r="A72" s="2">
        <v>70</v>
      </c>
      <c r="B72" s="2" t="s">
        <v>219</v>
      </c>
      <c r="C72" s="2" t="s">
        <v>547</v>
      </c>
      <c r="D72" s="2" t="s">
        <v>220</v>
      </c>
      <c r="E72" s="15" t="s">
        <v>488</v>
      </c>
      <c r="F72" s="4" t="s">
        <v>221</v>
      </c>
      <c r="G72" s="18">
        <v>21079706</v>
      </c>
      <c r="H72" s="12" t="s">
        <v>558</v>
      </c>
      <c r="I72" s="2"/>
      <c r="K72" s="81" t="str">
        <f t="shared" si="17"/>
        <v>21079706</v>
      </c>
      <c r="L72" s="81" t="str">
        <f t="shared" si="18"/>
        <v>021079706</v>
      </c>
      <c r="M72" s="82">
        <f t="shared" si="19"/>
        <v>1</v>
      </c>
      <c r="N72" s="82">
        <f t="shared" si="20"/>
        <v>1</v>
      </c>
      <c r="O72" s="82">
        <f t="shared" si="21"/>
        <v>1</v>
      </c>
      <c r="P72" s="83">
        <f t="shared" si="22"/>
        <v>1</v>
      </c>
      <c r="Q72" s="84" t="str">
        <f t="shared" si="23"/>
        <v>016975687</v>
      </c>
      <c r="R72" s="81" t="str">
        <f t="shared" si="24"/>
        <v>016975687</v>
      </c>
      <c r="S72" s="82" t="e">
        <f t="shared" si="25"/>
        <v>#VALUE!</v>
      </c>
      <c r="T72" s="81" t="str">
        <f t="shared" si="26"/>
        <v>016975687</v>
      </c>
      <c r="U72" s="85" t="str">
        <f t="shared" si="27"/>
        <v>016975687</v>
      </c>
      <c r="V72" s="82">
        <f t="shared" si="28"/>
        <v>1</v>
      </c>
      <c r="W72" s="86">
        <f t="shared" si="29"/>
        <v>1</v>
      </c>
      <c r="X72" s="82">
        <f t="shared" si="30"/>
        <v>2</v>
      </c>
      <c r="Y72" s="83">
        <f t="shared" si="31"/>
        <v>2</v>
      </c>
      <c r="Z72" s="86" t="str">
        <f t="shared" si="32"/>
        <v/>
      </c>
      <c r="AA72" s="83">
        <f t="shared" si="33"/>
        <v>2</v>
      </c>
    </row>
    <row r="73" spans="1:27" ht="60" customHeight="1" x14ac:dyDescent="0.65">
      <c r="A73" s="2">
        <v>71</v>
      </c>
      <c r="B73" s="2" t="s">
        <v>222</v>
      </c>
      <c r="C73" s="2" t="s">
        <v>547</v>
      </c>
      <c r="D73" s="2" t="s">
        <v>223</v>
      </c>
      <c r="E73" s="15" t="s">
        <v>488</v>
      </c>
      <c r="F73" s="4" t="s">
        <v>224</v>
      </c>
      <c r="G73" s="44">
        <v>100851494</v>
      </c>
      <c r="H73" s="12" t="s">
        <v>621</v>
      </c>
      <c r="I73" s="2"/>
      <c r="K73" s="81" t="str">
        <f t="shared" si="17"/>
        <v>100851494</v>
      </c>
      <c r="L73" s="81" t="str">
        <f t="shared" si="18"/>
        <v>100851494</v>
      </c>
      <c r="M73" s="82">
        <f t="shared" si="19"/>
        <v>1</v>
      </c>
      <c r="N73" s="82">
        <f t="shared" si="20"/>
        <v>1</v>
      </c>
      <c r="O73" s="82">
        <f t="shared" si="21"/>
        <v>1</v>
      </c>
      <c r="P73" s="83">
        <f t="shared" si="22"/>
        <v>1</v>
      </c>
      <c r="Q73" s="84" t="str">
        <f t="shared" si="23"/>
        <v>015837385</v>
      </c>
      <c r="R73" s="81" t="str">
        <f t="shared" si="24"/>
        <v>015837385</v>
      </c>
      <c r="S73" s="82" t="e">
        <f t="shared" si="25"/>
        <v>#VALUE!</v>
      </c>
      <c r="T73" s="81" t="str">
        <f t="shared" si="26"/>
        <v>015837385</v>
      </c>
      <c r="U73" s="85" t="str">
        <f t="shared" si="27"/>
        <v>015837385</v>
      </c>
      <c r="V73" s="82">
        <f t="shared" si="28"/>
        <v>1</v>
      </c>
      <c r="W73" s="86">
        <f t="shared" si="29"/>
        <v>1</v>
      </c>
      <c r="X73" s="82">
        <f t="shared" si="30"/>
        <v>1</v>
      </c>
      <c r="Y73" s="83">
        <f t="shared" si="31"/>
        <v>1</v>
      </c>
      <c r="Z73" s="86" t="str">
        <f t="shared" si="32"/>
        <v/>
      </c>
      <c r="AA73" s="83">
        <f t="shared" si="33"/>
        <v>1</v>
      </c>
    </row>
    <row r="74" spans="1:27" ht="60" customHeight="1" x14ac:dyDescent="0.65">
      <c r="A74" s="2">
        <v>72</v>
      </c>
      <c r="B74" s="2" t="s">
        <v>225</v>
      </c>
      <c r="C74" s="2" t="s">
        <v>547</v>
      </c>
      <c r="D74" s="2" t="s">
        <v>226</v>
      </c>
      <c r="E74" s="15" t="s">
        <v>488</v>
      </c>
      <c r="F74" s="4" t="s">
        <v>227</v>
      </c>
      <c r="G74" s="14">
        <v>171038939</v>
      </c>
      <c r="H74" s="11" t="s">
        <v>622</v>
      </c>
      <c r="I74" s="2"/>
      <c r="K74" s="81" t="str">
        <f t="shared" si="17"/>
        <v>171038939</v>
      </c>
      <c r="L74" s="81" t="str">
        <f t="shared" si="18"/>
        <v>171038939</v>
      </c>
      <c r="M74" s="82">
        <f t="shared" si="19"/>
        <v>1</v>
      </c>
      <c r="N74" s="82">
        <f t="shared" si="20"/>
        <v>1</v>
      </c>
      <c r="O74" s="82">
        <f t="shared" si="21"/>
        <v>1</v>
      </c>
      <c r="P74" s="83">
        <f t="shared" si="22"/>
        <v>1</v>
      </c>
      <c r="Q74" s="84" t="str">
        <f t="shared" si="23"/>
        <v>0976002357</v>
      </c>
      <c r="R74" s="81" t="str">
        <f t="shared" si="24"/>
        <v>0976002357</v>
      </c>
      <c r="S74" s="82" t="e">
        <f t="shared" si="25"/>
        <v>#VALUE!</v>
      </c>
      <c r="T74" s="81" t="str">
        <f t="shared" si="26"/>
        <v>0976002357</v>
      </c>
      <c r="U74" s="85" t="str">
        <f t="shared" si="27"/>
        <v>0976002357</v>
      </c>
      <c r="V74" s="82">
        <f t="shared" si="28"/>
        <v>1</v>
      </c>
      <c r="W74" s="86">
        <f t="shared" si="29"/>
        <v>1</v>
      </c>
      <c r="X74" s="82">
        <f t="shared" si="30"/>
        <v>1</v>
      </c>
      <c r="Y74" s="83">
        <f t="shared" si="31"/>
        <v>1</v>
      </c>
      <c r="Z74" s="86" t="str">
        <f t="shared" si="32"/>
        <v/>
      </c>
      <c r="AA74" s="83">
        <f t="shared" si="33"/>
        <v>1</v>
      </c>
    </row>
    <row r="75" spans="1:27" ht="60" customHeight="1" x14ac:dyDescent="0.65">
      <c r="A75" s="2">
        <v>73</v>
      </c>
      <c r="B75" s="2" t="s">
        <v>228</v>
      </c>
      <c r="C75" s="2" t="s">
        <v>547</v>
      </c>
      <c r="D75" s="2" t="s">
        <v>229</v>
      </c>
      <c r="E75" s="45" t="s">
        <v>506</v>
      </c>
      <c r="F75" s="4" t="s">
        <v>230</v>
      </c>
      <c r="G75" s="46" t="s">
        <v>507</v>
      </c>
      <c r="H75" s="12" t="s">
        <v>623</v>
      </c>
      <c r="I75" s="2"/>
      <c r="K75" s="81" t="str">
        <f t="shared" si="17"/>
        <v>030348915(01)</v>
      </c>
      <c r="L75" s="81" t="str">
        <f t="shared" si="18"/>
        <v>030348915</v>
      </c>
      <c r="M75" s="82">
        <f t="shared" si="19"/>
        <v>1</v>
      </c>
      <c r="N75" s="82">
        <f t="shared" si="20"/>
        <v>1</v>
      </c>
      <c r="O75" s="82">
        <f t="shared" si="21"/>
        <v>1</v>
      </c>
      <c r="P75" s="83">
        <f t="shared" si="22"/>
        <v>1</v>
      </c>
      <c r="Q75" s="84" t="str">
        <f t="shared" si="23"/>
        <v>069483454</v>
      </c>
      <c r="R75" s="81" t="str">
        <f t="shared" si="24"/>
        <v>069483454</v>
      </c>
      <c r="S75" s="82" t="e">
        <f t="shared" si="25"/>
        <v>#VALUE!</v>
      </c>
      <c r="T75" s="81" t="str">
        <f t="shared" si="26"/>
        <v>069483454</v>
      </c>
      <c r="U75" s="85" t="str">
        <f t="shared" si="27"/>
        <v>069483454</v>
      </c>
      <c r="V75" s="82">
        <f t="shared" si="28"/>
        <v>1</v>
      </c>
      <c r="W75" s="86">
        <f t="shared" si="29"/>
        <v>1</v>
      </c>
      <c r="X75" s="82">
        <f t="shared" si="30"/>
        <v>1</v>
      </c>
      <c r="Y75" s="83">
        <f t="shared" si="31"/>
        <v>1</v>
      </c>
      <c r="Z75" s="86" t="str">
        <f t="shared" si="32"/>
        <v/>
      </c>
      <c r="AA75" s="83">
        <f t="shared" si="33"/>
        <v>1</v>
      </c>
    </row>
    <row r="76" spans="1:27" ht="60" customHeight="1" x14ac:dyDescent="0.65">
      <c r="A76" s="2">
        <v>74</v>
      </c>
      <c r="B76" s="2" t="s">
        <v>231</v>
      </c>
      <c r="C76" s="2" t="s">
        <v>547</v>
      </c>
      <c r="D76" s="2" t="s">
        <v>232</v>
      </c>
      <c r="E76" s="7" t="s">
        <v>490</v>
      </c>
      <c r="F76" s="4" t="s">
        <v>233</v>
      </c>
      <c r="G76" s="16">
        <v>10863054</v>
      </c>
      <c r="H76" s="12" t="s">
        <v>624</v>
      </c>
      <c r="I76" s="2"/>
      <c r="K76" s="81" t="str">
        <f t="shared" si="17"/>
        <v>10863054</v>
      </c>
      <c r="L76" s="81" t="str">
        <f t="shared" si="18"/>
        <v>010863054</v>
      </c>
      <c r="M76" s="82">
        <f t="shared" si="19"/>
        <v>1</v>
      </c>
      <c r="N76" s="82">
        <f t="shared" si="20"/>
        <v>1</v>
      </c>
      <c r="O76" s="82">
        <f t="shared" si="21"/>
        <v>1</v>
      </c>
      <c r="P76" s="83">
        <f t="shared" si="22"/>
        <v>1</v>
      </c>
      <c r="Q76" s="84" t="str">
        <f t="shared" si="23"/>
        <v>086686263</v>
      </c>
      <c r="R76" s="81" t="str">
        <f t="shared" si="24"/>
        <v>086686263</v>
      </c>
      <c r="S76" s="82" t="e">
        <f t="shared" si="25"/>
        <v>#VALUE!</v>
      </c>
      <c r="T76" s="81" t="str">
        <f t="shared" si="26"/>
        <v>086686263</v>
      </c>
      <c r="U76" s="85" t="str">
        <f t="shared" si="27"/>
        <v>086686263</v>
      </c>
      <c r="V76" s="82">
        <f t="shared" si="28"/>
        <v>1</v>
      </c>
      <c r="W76" s="86">
        <f t="shared" si="29"/>
        <v>1</v>
      </c>
      <c r="X76" s="82">
        <f t="shared" si="30"/>
        <v>1</v>
      </c>
      <c r="Y76" s="83">
        <f t="shared" si="31"/>
        <v>1</v>
      </c>
      <c r="Z76" s="86" t="str">
        <f t="shared" si="32"/>
        <v/>
      </c>
      <c r="AA76" s="83">
        <f t="shared" si="33"/>
        <v>1</v>
      </c>
    </row>
    <row r="77" spans="1:27" ht="60" customHeight="1" x14ac:dyDescent="0.65">
      <c r="A77" s="2">
        <v>75</v>
      </c>
      <c r="B77" s="2" t="s">
        <v>234</v>
      </c>
      <c r="C77" s="2" t="s">
        <v>547</v>
      </c>
      <c r="D77" s="2" t="s">
        <v>235</v>
      </c>
      <c r="E77" s="15" t="s">
        <v>488</v>
      </c>
      <c r="F77" s="4" t="s">
        <v>236</v>
      </c>
      <c r="G77" s="24">
        <v>20877442</v>
      </c>
      <c r="H77" s="12" t="s">
        <v>625</v>
      </c>
      <c r="I77" s="2"/>
      <c r="K77" s="81" t="str">
        <f t="shared" si="17"/>
        <v>20877442</v>
      </c>
      <c r="L77" s="81" t="str">
        <f t="shared" si="18"/>
        <v>020877442</v>
      </c>
      <c r="M77" s="82">
        <f t="shared" si="19"/>
        <v>1</v>
      </c>
      <c r="N77" s="82">
        <f t="shared" si="20"/>
        <v>1</v>
      </c>
      <c r="O77" s="82">
        <f t="shared" si="21"/>
        <v>1</v>
      </c>
      <c r="P77" s="83">
        <f t="shared" si="22"/>
        <v>1</v>
      </c>
      <c r="Q77" s="84" t="str">
        <f t="shared" si="23"/>
        <v>081490086</v>
      </c>
      <c r="R77" s="81" t="str">
        <f t="shared" si="24"/>
        <v>081490086</v>
      </c>
      <c r="S77" s="82" t="e">
        <f t="shared" si="25"/>
        <v>#VALUE!</v>
      </c>
      <c r="T77" s="81" t="str">
        <f t="shared" si="26"/>
        <v>081490086</v>
      </c>
      <c r="U77" s="85" t="str">
        <f t="shared" si="27"/>
        <v>081490086</v>
      </c>
      <c r="V77" s="82">
        <f t="shared" si="28"/>
        <v>1</v>
      </c>
      <c r="W77" s="86">
        <f t="shared" si="29"/>
        <v>1</v>
      </c>
      <c r="X77" s="82">
        <f t="shared" si="30"/>
        <v>1</v>
      </c>
      <c r="Y77" s="83">
        <f t="shared" si="31"/>
        <v>1</v>
      </c>
      <c r="Z77" s="86" t="str">
        <f t="shared" si="32"/>
        <v/>
      </c>
      <c r="AA77" s="83">
        <f t="shared" si="33"/>
        <v>1</v>
      </c>
    </row>
    <row r="78" spans="1:27" ht="60" customHeight="1" x14ac:dyDescent="0.65">
      <c r="A78" s="2">
        <v>76</v>
      </c>
      <c r="B78" s="2" t="s">
        <v>237</v>
      </c>
      <c r="C78" s="2" t="s">
        <v>547</v>
      </c>
      <c r="D78" s="2" t="s">
        <v>238</v>
      </c>
      <c r="E78" s="6" t="s">
        <v>508</v>
      </c>
      <c r="F78" s="4" t="s">
        <v>239</v>
      </c>
      <c r="G78" s="47">
        <v>50662707</v>
      </c>
      <c r="H78" s="12" t="s">
        <v>626</v>
      </c>
      <c r="I78" s="2"/>
      <c r="K78" s="81" t="str">
        <f t="shared" si="17"/>
        <v>50662707</v>
      </c>
      <c r="L78" s="81" t="str">
        <f t="shared" si="18"/>
        <v>050662707</v>
      </c>
      <c r="M78" s="82">
        <f t="shared" si="19"/>
        <v>1</v>
      </c>
      <c r="N78" s="82">
        <f t="shared" si="20"/>
        <v>1</v>
      </c>
      <c r="O78" s="82">
        <f t="shared" si="21"/>
        <v>1</v>
      </c>
      <c r="P78" s="83">
        <f t="shared" si="22"/>
        <v>1</v>
      </c>
      <c r="Q78" s="84" t="str">
        <f t="shared" si="23"/>
        <v>081680297</v>
      </c>
      <c r="R78" s="81" t="str">
        <f t="shared" si="24"/>
        <v>081680297</v>
      </c>
      <c r="S78" s="82" t="e">
        <f t="shared" si="25"/>
        <v>#VALUE!</v>
      </c>
      <c r="T78" s="81" t="str">
        <f t="shared" si="26"/>
        <v>081680297</v>
      </c>
      <c r="U78" s="85" t="str">
        <f t="shared" si="27"/>
        <v>081680297</v>
      </c>
      <c r="V78" s="82">
        <f t="shared" si="28"/>
        <v>1</v>
      </c>
      <c r="W78" s="86">
        <f t="shared" si="29"/>
        <v>1</v>
      </c>
      <c r="X78" s="82">
        <f t="shared" si="30"/>
        <v>1</v>
      </c>
      <c r="Y78" s="83">
        <f t="shared" si="31"/>
        <v>1</v>
      </c>
      <c r="Z78" s="86" t="str">
        <f t="shared" si="32"/>
        <v/>
      </c>
      <c r="AA78" s="83">
        <f t="shared" si="33"/>
        <v>1</v>
      </c>
    </row>
    <row r="79" spans="1:27" ht="60" customHeight="1" x14ac:dyDescent="0.65">
      <c r="A79" s="2">
        <v>77</v>
      </c>
      <c r="B79" s="2" t="s">
        <v>240</v>
      </c>
      <c r="C79" s="2" t="s">
        <v>549</v>
      </c>
      <c r="D79" s="2" t="s">
        <v>241</v>
      </c>
      <c r="E79" s="28" t="s">
        <v>502</v>
      </c>
      <c r="F79" s="4" t="s">
        <v>242</v>
      </c>
      <c r="G79" s="29">
        <v>100637318</v>
      </c>
      <c r="H79" s="12" t="s">
        <v>627</v>
      </c>
      <c r="I79" s="2"/>
      <c r="K79" s="81" t="str">
        <f t="shared" si="17"/>
        <v>100637318</v>
      </c>
      <c r="L79" s="81" t="str">
        <f t="shared" si="18"/>
        <v>100637318</v>
      </c>
      <c r="M79" s="82">
        <f t="shared" si="19"/>
        <v>1</v>
      </c>
      <c r="N79" s="82">
        <f t="shared" si="20"/>
        <v>1</v>
      </c>
      <c r="O79" s="82">
        <f t="shared" si="21"/>
        <v>1</v>
      </c>
      <c r="P79" s="83">
        <f t="shared" si="22"/>
        <v>1</v>
      </c>
      <c r="Q79" s="84" t="str">
        <f t="shared" si="23"/>
        <v>087792090</v>
      </c>
      <c r="R79" s="81" t="str">
        <f t="shared" si="24"/>
        <v>087792090</v>
      </c>
      <c r="S79" s="82" t="e">
        <f t="shared" si="25"/>
        <v>#VALUE!</v>
      </c>
      <c r="T79" s="81" t="str">
        <f t="shared" si="26"/>
        <v>087792090</v>
      </c>
      <c r="U79" s="85" t="str">
        <f t="shared" si="27"/>
        <v>087792090</v>
      </c>
      <c r="V79" s="82">
        <f t="shared" si="28"/>
        <v>1</v>
      </c>
      <c r="W79" s="86">
        <f t="shared" si="29"/>
        <v>1</v>
      </c>
      <c r="X79" s="82">
        <f t="shared" si="30"/>
        <v>1</v>
      </c>
      <c r="Y79" s="83">
        <f t="shared" si="31"/>
        <v>1</v>
      </c>
      <c r="Z79" s="86" t="str">
        <f t="shared" si="32"/>
        <v/>
      </c>
      <c r="AA79" s="83">
        <f t="shared" si="33"/>
        <v>1</v>
      </c>
    </row>
    <row r="80" spans="1:27" ht="60" customHeight="1" x14ac:dyDescent="0.65">
      <c r="A80" s="2">
        <v>78</v>
      </c>
      <c r="B80" s="2" t="s">
        <v>243</v>
      </c>
      <c r="C80" s="2" t="s">
        <v>549</v>
      </c>
      <c r="D80" s="2" t="s">
        <v>244</v>
      </c>
      <c r="E80" s="21" t="s">
        <v>492</v>
      </c>
      <c r="F80" s="4" t="s">
        <v>245</v>
      </c>
      <c r="G80" s="18">
        <v>100924417</v>
      </c>
      <c r="H80" s="11" t="s">
        <v>628</v>
      </c>
      <c r="I80" s="2"/>
      <c r="K80" s="81" t="str">
        <f t="shared" si="17"/>
        <v>100924417</v>
      </c>
      <c r="L80" s="81" t="str">
        <f t="shared" si="18"/>
        <v>100924417</v>
      </c>
      <c r="M80" s="82">
        <f t="shared" si="19"/>
        <v>1</v>
      </c>
      <c r="N80" s="82">
        <f t="shared" si="20"/>
        <v>1</v>
      </c>
      <c r="O80" s="82">
        <f t="shared" si="21"/>
        <v>1</v>
      </c>
      <c r="P80" s="83">
        <f t="shared" si="22"/>
        <v>1</v>
      </c>
      <c r="Q80" s="84" t="str">
        <f t="shared" si="23"/>
        <v>0967670235</v>
      </c>
      <c r="R80" s="81" t="str">
        <f t="shared" si="24"/>
        <v>0967670235</v>
      </c>
      <c r="S80" s="82" t="e">
        <f t="shared" si="25"/>
        <v>#VALUE!</v>
      </c>
      <c r="T80" s="81" t="str">
        <f t="shared" si="26"/>
        <v>0967670235</v>
      </c>
      <c r="U80" s="85" t="str">
        <f t="shared" si="27"/>
        <v>0967670235</v>
      </c>
      <c r="V80" s="82">
        <f t="shared" si="28"/>
        <v>1</v>
      </c>
      <c r="W80" s="86">
        <f t="shared" si="29"/>
        <v>1</v>
      </c>
      <c r="X80" s="82">
        <f t="shared" si="30"/>
        <v>1</v>
      </c>
      <c r="Y80" s="83">
        <f t="shared" si="31"/>
        <v>1</v>
      </c>
      <c r="Z80" s="86" t="str">
        <f t="shared" si="32"/>
        <v/>
      </c>
      <c r="AA80" s="83">
        <f t="shared" si="33"/>
        <v>1</v>
      </c>
    </row>
    <row r="81" spans="1:27" ht="60" customHeight="1" x14ac:dyDescent="0.65">
      <c r="A81" s="2">
        <v>79</v>
      </c>
      <c r="B81" s="2" t="s">
        <v>246</v>
      </c>
      <c r="C81" s="2" t="s">
        <v>549</v>
      </c>
      <c r="D81" s="2" t="s">
        <v>247</v>
      </c>
      <c r="E81" s="15" t="s">
        <v>495</v>
      </c>
      <c r="F81" s="4" t="s">
        <v>248</v>
      </c>
      <c r="G81" s="27">
        <v>101203438</v>
      </c>
      <c r="H81" s="12" t="s">
        <v>629</v>
      </c>
      <c r="I81" s="2"/>
      <c r="K81" s="81" t="str">
        <f t="shared" si="17"/>
        <v>101203438</v>
      </c>
      <c r="L81" s="81" t="str">
        <f t="shared" si="18"/>
        <v>101203438</v>
      </c>
      <c r="M81" s="82">
        <f t="shared" si="19"/>
        <v>1</v>
      </c>
      <c r="N81" s="82">
        <f t="shared" si="20"/>
        <v>1</v>
      </c>
      <c r="O81" s="82">
        <f t="shared" si="21"/>
        <v>1</v>
      </c>
      <c r="P81" s="83">
        <f t="shared" si="22"/>
        <v>1</v>
      </c>
      <c r="Q81" s="84" t="str">
        <f t="shared" si="23"/>
        <v>087813392</v>
      </c>
      <c r="R81" s="81" t="str">
        <f t="shared" si="24"/>
        <v>087813392</v>
      </c>
      <c r="S81" s="82" t="e">
        <f t="shared" si="25"/>
        <v>#VALUE!</v>
      </c>
      <c r="T81" s="81" t="str">
        <f t="shared" si="26"/>
        <v>087813392</v>
      </c>
      <c r="U81" s="85" t="str">
        <f t="shared" si="27"/>
        <v>087813392</v>
      </c>
      <c r="V81" s="82">
        <f t="shared" si="28"/>
        <v>1</v>
      </c>
      <c r="W81" s="86">
        <f t="shared" si="29"/>
        <v>1</v>
      </c>
      <c r="X81" s="82">
        <f t="shared" si="30"/>
        <v>1</v>
      </c>
      <c r="Y81" s="83">
        <f t="shared" si="31"/>
        <v>1</v>
      </c>
      <c r="Z81" s="86" t="str">
        <f t="shared" si="32"/>
        <v/>
      </c>
      <c r="AA81" s="83">
        <f t="shared" si="33"/>
        <v>1</v>
      </c>
    </row>
    <row r="82" spans="1:27" ht="60" customHeight="1" x14ac:dyDescent="0.65">
      <c r="A82" s="2">
        <v>80</v>
      </c>
      <c r="B82" s="2" t="s">
        <v>249</v>
      </c>
      <c r="C82" s="2" t="s">
        <v>547</v>
      </c>
      <c r="D82" s="2" t="s">
        <v>250</v>
      </c>
      <c r="E82" s="7" t="s">
        <v>490</v>
      </c>
      <c r="F82" s="4" t="s">
        <v>251</v>
      </c>
      <c r="G82" s="10">
        <v>60610268</v>
      </c>
      <c r="H82" s="48" t="s">
        <v>630</v>
      </c>
      <c r="I82" s="2"/>
      <c r="K82" s="81" t="str">
        <f t="shared" si="17"/>
        <v>60610268</v>
      </c>
      <c r="L82" s="81" t="str">
        <f t="shared" si="18"/>
        <v>060610268</v>
      </c>
      <c r="M82" s="82">
        <f t="shared" si="19"/>
        <v>1</v>
      </c>
      <c r="N82" s="82">
        <f t="shared" si="20"/>
        <v>1</v>
      </c>
      <c r="O82" s="82">
        <f t="shared" si="21"/>
        <v>1</v>
      </c>
      <c r="P82" s="83">
        <f t="shared" si="22"/>
        <v>1</v>
      </c>
      <c r="Q82" s="84" t="str">
        <f t="shared" si="23"/>
        <v>0973389774</v>
      </c>
      <c r="R82" s="81" t="str">
        <f t="shared" si="24"/>
        <v>0973389774</v>
      </c>
      <c r="S82" s="82" t="e">
        <f t="shared" si="25"/>
        <v>#VALUE!</v>
      </c>
      <c r="T82" s="81" t="str">
        <f t="shared" si="26"/>
        <v>0973389774</v>
      </c>
      <c r="U82" s="85" t="str">
        <f t="shared" si="27"/>
        <v>0973389774</v>
      </c>
      <c r="V82" s="82">
        <f t="shared" si="28"/>
        <v>1</v>
      </c>
      <c r="W82" s="86">
        <f t="shared" si="29"/>
        <v>1</v>
      </c>
      <c r="X82" s="82">
        <f t="shared" si="30"/>
        <v>1</v>
      </c>
      <c r="Y82" s="83">
        <f t="shared" si="31"/>
        <v>1</v>
      </c>
      <c r="Z82" s="86" t="str">
        <f t="shared" si="32"/>
        <v/>
      </c>
      <c r="AA82" s="83">
        <f t="shared" si="33"/>
        <v>1</v>
      </c>
    </row>
    <row r="83" spans="1:27" ht="60" customHeight="1" x14ac:dyDescent="0.65">
      <c r="A83" s="2">
        <v>81</v>
      </c>
      <c r="B83" s="2" t="s">
        <v>252</v>
      </c>
      <c r="C83" s="2" t="s">
        <v>547</v>
      </c>
      <c r="D83" s="2" t="s">
        <v>253</v>
      </c>
      <c r="E83" s="15" t="s">
        <v>488</v>
      </c>
      <c r="F83" s="4" t="s">
        <v>254</v>
      </c>
      <c r="G83" s="14">
        <v>11317111</v>
      </c>
      <c r="H83" s="11" t="s">
        <v>631</v>
      </c>
      <c r="I83" s="2"/>
      <c r="K83" s="81" t="str">
        <f t="shared" si="17"/>
        <v>11317111</v>
      </c>
      <c r="L83" s="81" t="str">
        <f t="shared" si="18"/>
        <v>011317111</v>
      </c>
      <c r="M83" s="82">
        <f t="shared" si="19"/>
        <v>1</v>
      </c>
      <c r="N83" s="82">
        <f t="shared" si="20"/>
        <v>1</v>
      </c>
      <c r="O83" s="82">
        <f t="shared" si="21"/>
        <v>1</v>
      </c>
      <c r="P83" s="83">
        <f t="shared" si="22"/>
        <v>1</v>
      </c>
      <c r="Q83" s="84" t="str">
        <f t="shared" si="23"/>
        <v>0975780942</v>
      </c>
      <c r="R83" s="81" t="str">
        <f t="shared" si="24"/>
        <v>0975780942</v>
      </c>
      <c r="S83" s="82" t="e">
        <f t="shared" si="25"/>
        <v>#VALUE!</v>
      </c>
      <c r="T83" s="81" t="str">
        <f t="shared" si="26"/>
        <v>0975780942</v>
      </c>
      <c r="U83" s="85" t="str">
        <f t="shared" si="27"/>
        <v>0975780942</v>
      </c>
      <c r="V83" s="82">
        <f t="shared" si="28"/>
        <v>1</v>
      </c>
      <c r="W83" s="86">
        <f t="shared" si="29"/>
        <v>1</v>
      </c>
      <c r="X83" s="82">
        <f t="shared" si="30"/>
        <v>1</v>
      </c>
      <c r="Y83" s="83">
        <f t="shared" si="31"/>
        <v>1</v>
      </c>
      <c r="Z83" s="86" t="str">
        <f t="shared" si="32"/>
        <v/>
      </c>
      <c r="AA83" s="83">
        <f t="shared" si="33"/>
        <v>1</v>
      </c>
    </row>
    <row r="84" spans="1:27" ht="60" customHeight="1" x14ac:dyDescent="0.65">
      <c r="A84" s="2">
        <v>82</v>
      </c>
      <c r="B84" s="2" t="s">
        <v>255</v>
      </c>
      <c r="C84" s="2" t="s">
        <v>547</v>
      </c>
      <c r="D84" s="2" t="s">
        <v>256</v>
      </c>
      <c r="E84" s="15" t="s">
        <v>488</v>
      </c>
      <c r="F84" s="4" t="s">
        <v>257</v>
      </c>
      <c r="G84" s="14">
        <v>10879427</v>
      </c>
      <c r="H84" s="11" t="s">
        <v>632</v>
      </c>
      <c r="I84" s="2"/>
      <c r="K84" s="81" t="str">
        <f t="shared" si="17"/>
        <v>10879427</v>
      </c>
      <c r="L84" s="81" t="str">
        <f t="shared" si="18"/>
        <v>010879427</v>
      </c>
      <c r="M84" s="82">
        <f t="shared" si="19"/>
        <v>1</v>
      </c>
      <c r="N84" s="82">
        <f t="shared" si="20"/>
        <v>1</v>
      </c>
      <c r="O84" s="82">
        <f t="shared" si="21"/>
        <v>1</v>
      </c>
      <c r="P84" s="83">
        <f t="shared" si="22"/>
        <v>1</v>
      </c>
      <c r="Q84" s="84" t="str">
        <f t="shared" si="23"/>
        <v>0964009496</v>
      </c>
      <c r="R84" s="81" t="str">
        <f t="shared" si="24"/>
        <v>0964009496</v>
      </c>
      <c r="S84" s="82" t="e">
        <f t="shared" si="25"/>
        <v>#VALUE!</v>
      </c>
      <c r="T84" s="81" t="str">
        <f t="shared" si="26"/>
        <v>0964009496</v>
      </c>
      <c r="U84" s="85" t="str">
        <f t="shared" si="27"/>
        <v>0964009496</v>
      </c>
      <c r="V84" s="82">
        <f t="shared" si="28"/>
        <v>1</v>
      </c>
      <c r="W84" s="86">
        <f t="shared" si="29"/>
        <v>1</v>
      </c>
      <c r="X84" s="82">
        <f t="shared" si="30"/>
        <v>1</v>
      </c>
      <c r="Y84" s="83">
        <f t="shared" si="31"/>
        <v>1</v>
      </c>
      <c r="Z84" s="86" t="str">
        <f t="shared" si="32"/>
        <v/>
      </c>
      <c r="AA84" s="83">
        <f t="shared" si="33"/>
        <v>1</v>
      </c>
    </row>
    <row r="85" spans="1:27" ht="60" customHeight="1" x14ac:dyDescent="0.65">
      <c r="A85" s="2">
        <v>83</v>
      </c>
      <c r="B85" s="2" t="s">
        <v>258</v>
      </c>
      <c r="C85" s="2" t="s">
        <v>549</v>
      </c>
      <c r="D85" s="2" t="s">
        <v>259</v>
      </c>
      <c r="E85" s="21" t="s">
        <v>492</v>
      </c>
      <c r="F85" s="4" t="s">
        <v>260</v>
      </c>
      <c r="G85" s="19">
        <v>20796855</v>
      </c>
      <c r="H85" s="12" t="s">
        <v>633</v>
      </c>
      <c r="I85" s="2"/>
      <c r="K85" s="81" t="str">
        <f t="shared" si="17"/>
        <v>20796855</v>
      </c>
      <c r="L85" s="81" t="str">
        <f t="shared" si="18"/>
        <v>020796855</v>
      </c>
      <c r="M85" s="82">
        <f t="shared" si="19"/>
        <v>1</v>
      </c>
      <c r="N85" s="82">
        <f t="shared" si="20"/>
        <v>1</v>
      </c>
      <c r="O85" s="82">
        <f t="shared" si="21"/>
        <v>1</v>
      </c>
      <c r="P85" s="83">
        <f t="shared" si="22"/>
        <v>1</v>
      </c>
      <c r="Q85" s="84" t="str">
        <f t="shared" si="23"/>
        <v>081945591</v>
      </c>
      <c r="R85" s="81" t="str">
        <f t="shared" si="24"/>
        <v>081945591</v>
      </c>
      <c r="S85" s="82" t="e">
        <f t="shared" si="25"/>
        <v>#VALUE!</v>
      </c>
      <c r="T85" s="81" t="str">
        <f t="shared" si="26"/>
        <v>081945591</v>
      </c>
      <c r="U85" s="85" t="str">
        <f t="shared" si="27"/>
        <v>081945591</v>
      </c>
      <c r="V85" s="82">
        <f t="shared" si="28"/>
        <v>1</v>
      </c>
      <c r="W85" s="86">
        <f t="shared" si="29"/>
        <v>1</v>
      </c>
      <c r="X85" s="82">
        <f t="shared" si="30"/>
        <v>1</v>
      </c>
      <c r="Y85" s="83">
        <f t="shared" si="31"/>
        <v>1</v>
      </c>
      <c r="Z85" s="86" t="str">
        <f t="shared" si="32"/>
        <v/>
      </c>
      <c r="AA85" s="83">
        <f t="shared" si="33"/>
        <v>1</v>
      </c>
    </row>
    <row r="86" spans="1:27" ht="60" customHeight="1" x14ac:dyDescent="0.65">
      <c r="A86" s="2">
        <v>84</v>
      </c>
      <c r="B86" s="2" t="s">
        <v>261</v>
      </c>
      <c r="C86" s="2" t="s">
        <v>547</v>
      </c>
      <c r="D86" s="2" t="s">
        <v>262</v>
      </c>
      <c r="E86" s="7" t="s">
        <v>490</v>
      </c>
      <c r="F86" s="4" t="s">
        <v>263</v>
      </c>
      <c r="G86" s="20">
        <v>10988850</v>
      </c>
      <c r="H86" s="11" t="s">
        <v>634</v>
      </c>
      <c r="I86" s="2"/>
      <c r="K86" s="81" t="str">
        <f t="shared" si="17"/>
        <v>10988850</v>
      </c>
      <c r="L86" s="81" t="str">
        <f t="shared" si="18"/>
        <v>010988850</v>
      </c>
      <c r="M86" s="82">
        <f t="shared" si="19"/>
        <v>1</v>
      </c>
      <c r="N86" s="82">
        <f t="shared" si="20"/>
        <v>1</v>
      </c>
      <c r="O86" s="82">
        <f t="shared" si="21"/>
        <v>1</v>
      </c>
      <c r="P86" s="83">
        <f t="shared" si="22"/>
        <v>1</v>
      </c>
      <c r="Q86" s="84" t="str">
        <f t="shared" si="23"/>
        <v>0969935890</v>
      </c>
      <c r="R86" s="81" t="str">
        <f t="shared" si="24"/>
        <v>0969935890</v>
      </c>
      <c r="S86" s="82" t="e">
        <f t="shared" si="25"/>
        <v>#VALUE!</v>
      </c>
      <c r="T86" s="81" t="str">
        <f t="shared" si="26"/>
        <v>0969935890</v>
      </c>
      <c r="U86" s="85" t="str">
        <f t="shared" si="27"/>
        <v>0969935890</v>
      </c>
      <c r="V86" s="82">
        <f t="shared" si="28"/>
        <v>1</v>
      </c>
      <c r="W86" s="86">
        <f t="shared" si="29"/>
        <v>1</v>
      </c>
      <c r="X86" s="82">
        <f t="shared" si="30"/>
        <v>1</v>
      </c>
      <c r="Y86" s="83">
        <f t="shared" si="31"/>
        <v>1</v>
      </c>
      <c r="Z86" s="86" t="str">
        <f t="shared" si="32"/>
        <v/>
      </c>
      <c r="AA86" s="83">
        <f t="shared" si="33"/>
        <v>1</v>
      </c>
    </row>
    <row r="87" spans="1:27" ht="60" customHeight="1" x14ac:dyDescent="0.65">
      <c r="A87" s="2">
        <v>85</v>
      </c>
      <c r="B87" s="2" t="s">
        <v>264</v>
      </c>
      <c r="C87" s="2" t="s">
        <v>547</v>
      </c>
      <c r="D87" s="2" t="s">
        <v>265</v>
      </c>
      <c r="E87" s="15" t="s">
        <v>488</v>
      </c>
      <c r="F87" s="4" t="s">
        <v>266</v>
      </c>
      <c r="G87" s="32">
        <v>20907143</v>
      </c>
      <c r="H87" s="12" t="s">
        <v>635</v>
      </c>
      <c r="I87" s="2"/>
      <c r="K87" s="81" t="str">
        <f t="shared" si="17"/>
        <v>20907143</v>
      </c>
      <c r="L87" s="81" t="str">
        <f t="shared" si="18"/>
        <v>020907143</v>
      </c>
      <c r="M87" s="82">
        <f t="shared" si="19"/>
        <v>1</v>
      </c>
      <c r="N87" s="82">
        <f t="shared" si="20"/>
        <v>1</v>
      </c>
      <c r="O87" s="82">
        <f t="shared" si="21"/>
        <v>1</v>
      </c>
      <c r="P87" s="83">
        <f t="shared" si="22"/>
        <v>1</v>
      </c>
      <c r="Q87" s="84" t="str">
        <f t="shared" si="23"/>
        <v>081779261</v>
      </c>
      <c r="R87" s="81" t="str">
        <f t="shared" si="24"/>
        <v>081779261</v>
      </c>
      <c r="S87" s="82" t="e">
        <f t="shared" si="25"/>
        <v>#VALUE!</v>
      </c>
      <c r="T87" s="81" t="str">
        <f t="shared" si="26"/>
        <v>081779261</v>
      </c>
      <c r="U87" s="85" t="str">
        <f t="shared" si="27"/>
        <v>081779261</v>
      </c>
      <c r="V87" s="82">
        <f t="shared" si="28"/>
        <v>1</v>
      </c>
      <c r="W87" s="86">
        <f t="shared" si="29"/>
        <v>1</v>
      </c>
      <c r="X87" s="82">
        <f t="shared" si="30"/>
        <v>1</v>
      </c>
      <c r="Y87" s="83">
        <f t="shared" si="31"/>
        <v>1</v>
      </c>
      <c r="Z87" s="86" t="str">
        <f t="shared" si="32"/>
        <v/>
      </c>
      <c r="AA87" s="83">
        <f t="shared" si="33"/>
        <v>1</v>
      </c>
    </row>
    <row r="88" spans="1:27" ht="60" customHeight="1" x14ac:dyDescent="0.65">
      <c r="A88" s="2">
        <v>86</v>
      </c>
      <c r="B88" s="2" t="s">
        <v>267</v>
      </c>
      <c r="C88" s="2" t="s">
        <v>547</v>
      </c>
      <c r="D88" s="2" t="s">
        <v>268</v>
      </c>
      <c r="E88" s="15" t="s">
        <v>488</v>
      </c>
      <c r="F88" s="4" t="s">
        <v>269</v>
      </c>
      <c r="G88" s="14">
        <v>21279351</v>
      </c>
      <c r="H88" s="12" t="s">
        <v>636</v>
      </c>
      <c r="I88" s="2"/>
      <c r="K88" s="81" t="str">
        <f t="shared" si="17"/>
        <v>21279351</v>
      </c>
      <c r="L88" s="81" t="str">
        <f t="shared" si="18"/>
        <v>021279351</v>
      </c>
      <c r="M88" s="82">
        <f t="shared" si="19"/>
        <v>1</v>
      </c>
      <c r="N88" s="82">
        <f t="shared" si="20"/>
        <v>1</v>
      </c>
      <c r="O88" s="82">
        <f t="shared" si="21"/>
        <v>1</v>
      </c>
      <c r="P88" s="83">
        <f t="shared" si="22"/>
        <v>1</v>
      </c>
      <c r="Q88" s="84" t="str">
        <f t="shared" si="23"/>
        <v>087549207</v>
      </c>
      <c r="R88" s="81" t="str">
        <f t="shared" si="24"/>
        <v>087549207</v>
      </c>
      <c r="S88" s="82" t="e">
        <f t="shared" si="25"/>
        <v>#VALUE!</v>
      </c>
      <c r="T88" s="81" t="str">
        <f t="shared" si="26"/>
        <v>087549207</v>
      </c>
      <c r="U88" s="85" t="str">
        <f t="shared" si="27"/>
        <v>087549207</v>
      </c>
      <c r="V88" s="82">
        <f t="shared" si="28"/>
        <v>1</v>
      </c>
      <c r="W88" s="86">
        <f t="shared" si="29"/>
        <v>1</v>
      </c>
      <c r="X88" s="82">
        <f t="shared" si="30"/>
        <v>1</v>
      </c>
      <c r="Y88" s="83">
        <f t="shared" si="31"/>
        <v>1</v>
      </c>
      <c r="Z88" s="86" t="str">
        <f t="shared" si="32"/>
        <v/>
      </c>
      <c r="AA88" s="83">
        <f t="shared" si="33"/>
        <v>1</v>
      </c>
    </row>
    <row r="89" spans="1:27" ht="60" customHeight="1" x14ac:dyDescent="0.65">
      <c r="A89" s="2">
        <v>87</v>
      </c>
      <c r="B89" s="2" t="s">
        <v>270</v>
      </c>
      <c r="C89" s="2" t="s">
        <v>547</v>
      </c>
      <c r="D89" s="2" t="s">
        <v>271</v>
      </c>
      <c r="E89" s="7" t="s">
        <v>490</v>
      </c>
      <c r="F89" s="4" t="s">
        <v>272</v>
      </c>
      <c r="G89" s="49">
        <v>20940603</v>
      </c>
      <c r="H89" s="11" t="s">
        <v>637</v>
      </c>
      <c r="I89" s="2"/>
      <c r="K89" s="81" t="str">
        <f t="shared" si="17"/>
        <v>20940603</v>
      </c>
      <c r="L89" s="81" t="str">
        <f t="shared" si="18"/>
        <v>020940603</v>
      </c>
      <c r="M89" s="82">
        <f t="shared" si="19"/>
        <v>1</v>
      </c>
      <c r="N89" s="82">
        <f t="shared" si="20"/>
        <v>1</v>
      </c>
      <c r="O89" s="82">
        <f t="shared" si="21"/>
        <v>1</v>
      </c>
      <c r="P89" s="83">
        <f t="shared" si="22"/>
        <v>1</v>
      </c>
      <c r="Q89" s="84" t="str">
        <f t="shared" si="23"/>
        <v>0967302563</v>
      </c>
      <c r="R89" s="81" t="str">
        <f t="shared" si="24"/>
        <v>0967302563</v>
      </c>
      <c r="S89" s="82" t="e">
        <f t="shared" si="25"/>
        <v>#VALUE!</v>
      </c>
      <c r="T89" s="81" t="str">
        <f t="shared" si="26"/>
        <v>0967302563</v>
      </c>
      <c r="U89" s="85" t="str">
        <f t="shared" si="27"/>
        <v>0967302563</v>
      </c>
      <c r="V89" s="82">
        <f t="shared" si="28"/>
        <v>1</v>
      </c>
      <c r="W89" s="86">
        <f t="shared" si="29"/>
        <v>1</v>
      </c>
      <c r="X89" s="82">
        <f t="shared" si="30"/>
        <v>1</v>
      </c>
      <c r="Y89" s="83">
        <f t="shared" si="31"/>
        <v>1</v>
      </c>
      <c r="Z89" s="86" t="str">
        <f t="shared" si="32"/>
        <v/>
      </c>
      <c r="AA89" s="83">
        <f t="shared" si="33"/>
        <v>1</v>
      </c>
    </row>
    <row r="90" spans="1:27" ht="60" customHeight="1" x14ac:dyDescent="0.65">
      <c r="A90" s="2">
        <v>88</v>
      </c>
      <c r="B90" s="2" t="s">
        <v>273</v>
      </c>
      <c r="C90" s="2" t="s">
        <v>547</v>
      </c>
      <c r="D90" s="2" t="s">
        <v>274</v>
      </c>
      <c r="E90" s="17" t="s">
        <v>489</v>
      </c>
      <c r="F90" s="4" t="s">
        <v>275</v>
      </c>
      <c r="G90" s="18" t="s">
        <v>509</v>
      </c>
      <c r="H90" s="11" t="s">
        <v>638</v>
      </c>
      <c r="I90" s="2"/>
      <c r="K90" s="81" t="str">
        <f t="shared" si="17"/>
        <v>110315960(01)</v>
      </c>
      <c r="L90" s="81" t="str">
        <f t="shared" si="18"/>
        <v>110315960</v>
      </c>
      <c r="M90" s="82">
        <f t="shared" si="19"/>
        <v>1</v>
      </c>
      <c r="N90" s="82">
        <f t="shared" si="20"/>
        <v>1</v>
      </c>
      <c r="O90" s="82">
        <f t="shared" si="21"/>
        <v>1</v>
      </c>
      <c r="P90" s="83">
        <f t="shared" si="22"/>
        <v>1</v>
      </c>
      <c r="Q90" s="84" t="str">
        <f t="shared" si="23"/>
        <v>0974858868</v>
      </c>
      <c r="R90" s="81" t="str">
        <f t="shared" si="24"/>
        <v>0974858868</v>
      </c>
      <c r="S90" s="82" t="e">
        <f t="shared" si="25"/>
        <v>#VALUE!</v>
      </c>
      <c r="T90" s="81" t="str">
        <f t="shared" si="26"/>
        <v>0974858868</v>
      </c>
      <c r="U90" s="85" t="str">
        <f t="shared" si="27"/>
        <v>0974858868</v>
      </c>
      <c r="V90" s="82">
        <f t="shared" si="28"/>
        <v>1</v>
      </c>
      <c r="W90" s="86">
        <f t="shared" si="29"/>
        <v>1</v>
      </c>
      <c r="X90" s="82">
        <f t="shared" si="30"/>
        <v>1</v>
      </c>
      <c r="Y90" s="83">
        <f t="shared" si="31"/>
        <v>1</v>
      </c>
      <c r="Z90" s="86" t="str">
        <f t="shared" si="32"/>
        <v/>
      </c>
      <c r="AA90" s="83">
        <f t="shared" si="33"/>
        <v>1</v>
      </c>
    </row>
    <row r="91" spans="1:27" ht="60" customHeight="1" x14ac:dyDescent="0.65">
      <c r="A91" s="2">
        <v>89</v>
      </c>
      <c r="B91" s="2" t="s">
        <v>276</v>
      </c>
      <c r="C91" s="2" t="s">
        <v>547</v>
      </c>
      <c r="D91" s="2" t="s">
        <v>277</v>
      </c>
      <c r="E91" s="7" t="s">
        <v>490</v>
      </c>
      <c r="F91" s="4" t="s">
        <v>278</v>
      </c>
      <c r="G91" s="14" t="s">
        <v>510</v>
      </c>
      <c r="H91" s="11" t="s">
        <v>639</v>
      </c>
      <c r="I91" s="2"/>
      <c r="K91" s="81" t="str">
        <f t="shared" si="17"/>
        <v>020684924(01)</v>
      </c>
      <c r="L91" s="81" t="str">
        <f t="shared" si="18"/>
        <v>020684924</v>
      </c>
      <c r="M91" s="82">
        <f t="shared" si="19"/>
        <v>1</v>
      </c>
      <c r="N91" s="82">
        <f t="shared" si="20"/>
        <v>1</v>
      </c>
      <c r="O91" s="82">
        <f t="shared" si="21"/>
        <v>1</v>
      </c>
      <c r="P91" s="83">
        <f t="shared" si="22"/>
        <v>1</v>
      </c>
      <c r="Q91" s="84" t="str">
        <f t="shared" si="23"/>
        <v>0975697065</v>
      </c>
      <c r="R91" s="81" t="str">
        <f t="shared" si="24"/>
        <v>0975697065</v>
      </c>
      <c r="S91" s="82" t="e">
        <f t="shared" si="25"/>
        <v>#VALUE!</v>
      </c>
      <c r="T91" s="81" t="str">
        <f t="shared" si="26"/>
        <v>0975697065</v>
      </c>
      <c r="U91" s="85" t="str">
        <f t="shared" si="27"/>
        <v>0975697065</v>
      </c>
      <c r="V91" s="82">
        <f t="shared" si="28"/>
        <v>1</v>
      </c>
      <c r="W91" s="86">
        <f t="shared" si="29"/>
        <v>1</v>
      </c>
      <c r="X91" s="82">
        <f t="shared" si="30"/>
        <v>1</v>
      </c>
      <c r="Y91" s="83">
        <f t="shared" si="31"/>
        <v>1</v>
      </c>
      <c r="Z91" s="86" t="str">
        <f t="shared" si="32"/>
        <v/>
      </c>
      <c r="AA91" s="83">
        <f t="shared" si="33"/>
        <v>1</v>
      </c>
    </row>
    <row r="92" spans="1:27" ht="60" customHeight="1" x14ac:dyDescent="0.65">
      <c r="A92" s="2">
        <v>90</v>
      </c>
      <c r="B92" s="2" t="s">
        <v>279</v>
      </c>
      <c r="C92" s="2" t="s">
        <v>547</v>
      </c>
      <c r="D92" s="2" t="s">
        <v>280</v>
      </c>
      <c r="E92" s="7" t="s">
        <v>490</v>
      </c>
      <c r="F92" s="4" t="s">
        <v>281</v>
      </c>
      <c r="G92" s="23">
        <v>70073256</v>
      </c>
      <c r="H92" s="12" t="s">
        <v>640</v>
      </c>
      <c r="I92" s="2"/>
      <c r="K92" s="81" t="str">
        <f t="shared" si="17"/>
        <v>70073256</v>
      </c>
      <c r="L92" s="81" t="str">
        <f t="shared" si="18"/>
        <v>070073256</v>
      </c>
      <c r="M92" s="82">
        <f t="shared" si="19"/>
        <v>1</v>
      </c>
      <c r="N92" s="82">
        <f t="shared" si="20"/>
        <v>1</v>
      </c>
      <c r="O92" s="82">
        <f t="shared" si="21"/>
        <v>1</v>
      </c>
      <c r="P92" s="83">
        <f t="shared" si="22"/>
        <v>1</v>
      </c>
      <c r="Q92" s="84" t="str">
        <f t="shared" si="23"/>
        <v>016732589</v>
      </c>
      <c r="R92" s="81" t="str">
        <f t="shared" si="24"/>
        <v>016732589</v>
      </c>
      <c r="S92" s="82" t="e">
        <f t="shared" si="25"/>
        <v>#VALUE!</v>
      </c>
      <c r="T92" s="81" t="str">
        <f t="shared" si="26"/>
        <v>016732589</v>
      </c>
      <c r="U92" s="85" t="str">
        <f t="shared" si="27"/>
        <v>016732589</v>
      </c>
      <c r="V92" s="82">
        <f t="shared" si="28"/>
        <v>1</v>
      </c>
      <c r="W92" s="86">
        <f t="shared" si="29"/>
        <v>1</v>
      </c>
      <c r="X92" s="82">
        <f t="shared" si="30"/>
        <v>1</v>
      </c>
      <c r="Y92" s="83">
        <f t="shared" si="31"/>
        <v>1</v>
      </c>
      <c r="Z92" s="86" t="str">
        <f t="shared" si="32"/>
        <v/>
      </c>
      <c r="AA92" s="83">
        <f t="shared" si="33"/>
        <v>1</v>
      </c>
    </row>
    <row r="93" spans="1:27" ht="60" customHeight="1" x14ac:dyDescent="0.65">
      <c r="A93" s="2">
        <v>91</v>
      </c>
      <c r="B93" s="2" t="s">
        <v>282</v>
      </c>
      <c r="C93" s="2" t="s">
        <v>547</v>
      </c>
      <c r="D93" s="2" t="s">
        <v>283</v>
      </c>
      <c r="E93" s="17" t="s">
        <v>489</v>
      </c>
      <c r="F93" s="4" t="s">
        <v>284</v>
      </c>
      <c r="G93" s="24">
        <v>10769898</v>
      </c>
      <c r="H93" s="11" t="s">
        <v>641</v>
      </c>
      <c r="I93" s="2"/>
      <c r="K93" s="81" t="str">
        <f t="shared" si="17"/>
        <v>10769898</v>
      </c>
      <c r="L93" s="81" t="str">
        <f t="shared" si="18"/>
        <v>010769898</v>
      </c>
      <c r="M93" s="82">
        <f t="shared" si="19"/>
        <v>1</v>
      </c>
      <c r="N93" s="82">
        <f t="shared" si="20"/>
        <v>1</v>
      </c>
      <c r="O93" s="82">
        <f t="shared" si="21"/>
        <v>1</v>
      </c>
      <c r="P93" s="83">
        <f t="shared" si="22"/>
        <v>1</v>
      </c>
      <c r="Q93" s="84" t="str">
        <f t="shared" si="23"/>
        <v>0967531155</v>
      </c>
      <c r="R93" s="81" t="str">
        <f t="shared" si="24"/>
        <v>0967531155</v>
      </c>
      <c r="S93" s="82" t="e">
        <f t="shared" si="25"/>
        <v>#VALUE!</v>
      </c>
      <c r="T93" s="81" t="str">
        <f t="shared" si="26"/>
        <v>0967531155</v>
      </c>
      <c r="U93" s="85" t="str">
        <f t="shared" si="27"/>
        <v>0967531155</v>
      </c>
      <c r="V93" s="82">
        <f t="shared" si="28"/>
        <v>1</v>
      </c>
      <c r="W93" s="86">
        <f t="shared" si="29"/>
        <v>1</v>
      </c>
      <c r="X93" s="82">
        <f t="shared" si="30"/>
        <v>1</v>
      </c>
      <c r="Y93" s="83">
        <f t="shared" si="31"/>
        <v>1</v>
      </c>
      <c r="Z93" s="86" t="str">
        <f t="shared" si="32"/>
        <v/>
      </c>
      <c r="AA93" s="83">
        <f t="shared" si="33"/>
        <v>1</v>
      </c>
    </row>
    <row r="94" spans="1:27" ht="60" customHeight="1" x14ac:dyDescent="0.65">
      <c r="A94" s="2">
        <v>92</v>
      </c>
      <c r="B94" s="2" t="s">
        <v>282</v>
      </c>
      <c r="C94" s="2" t="s">
        <v>547</v>
      </c>
      <c r="D94" s="2" t="s">
        <v>285</v>
      </c>
      <c r="E94" s="17" t="s">
        <v>489</v>
      </c>
      <c r="F94" s="4" t="s">
        <v>286</v>
      </c>
      <c r="G94" s="18">
        <v>160277844</v>
      </c>
      <c r="H94" s="11" t="s">
        <v>642</v>
      </c>
      <c r="I94" s="2"/>
      <c r="K94" s="81" t="str">
        <f t="shared" si="17"/>
        <v>160277844</v>
      </c>
      <c r="L94" s="81" t="str">
        <f t="shared" si="18"/>
        <v>160277844</v>
      </c>
      <c r="M94" s="82">
        <f t="shared" si="19"/>
        <v>1</v>
      </c>
      <c r="N94" s="82">
        <f t="shared" si="20"/>
        <v>1</v>
      </c>
      <c r="O94" s="82">
        <f t="shared" si="21"/>
        <v>1</v>
      </c>
      <c r="P94" s="83">
        <f t="shared" si="22"/>
        <v>1</v>
      </c>
      <c r="Q94" s="84" t="str">
        <f t="shared" si="23"/>
        <v>0963199884</v>
      </c>
      <c r="R94" s="81" t="str">
        <f t="shared" si="24"/>
        <v>0963199884</v>
      </c>
      <c r="S94" s="82" t="e">
        <f t="shared" si="25"/>
        <v>#VALUE!</v>
      </c>
      <c r="T94" s="81" t="str">
        <f t="shared" si="26"/>
        <v>0963199884</v>
      </c>
      <c r="U94" s="85" t="str">
        <f t="shared" si="27"/>
        <v>0963199884</v>
      </c>
      <c r="V94" s="82">
        <f t="shared" si="28"/>
        <v>1</v>
      </c>
      <c r="W94" s="86">
        <f t="shared" si="29"/>
        <v>1</v>
      </c>
      <c r="X94" s="82">
        <f t="shared" si="30"/>
        <v>1</v>
      </c>
      <c r="Y94" s="83">
        <f t="shared" si="31"/>
        <v>1</v>
      </c>
      <c r="Z94" s="86" t="str">
        <f t="shared" si="32"/>
        <v/>
      </c>
      <c r="AA94" s="83">
        <f t="shared" si="33"/>
        <v>1</v>
      </c>
    </row>
    <row r="95" spans="1:27" ht="60" customHeight="1" x14ac:dyDescent="0.65">
      <c r="A95" s="2">
        <v>93</v>
      </c>
      <c r="B95" s="2" t="s">
        <v>287</v>
      </c>
      <c r="C95" s="2" t="s">
        <v>549</v>
      </c>
      <c r="D95" s="2" t="s">
        <v>288</v>
      </c>
      <c r="E95" s="15" t="s">
        <v>495</v>
      </c>
      <c r="F95" s="4" t="s">
        <v>289</v>
      </c>
      <c r="G95" s="27">
        <v>30951937</v>
      </c>
      <c r="H95" s="11" t="s">
        <v>643</v>
      </c>
      <c r="I95" s="2"/>
      <c r="K95" s="81" t="str">
        <f t="shared" si="17"/>
        <v>30951937</v>
      </c>
      <c r="L95" s="81" t="str">
        <f t="shared" si="18"/>
        <v>030951937</v>
      </c>
      <c r="M95" s="82">
        <f t="shared" si="19"/>
        <v>1</v>
      </c>
      <c r="N95" s="82">
        <f t="shared" si="20"/>
        <v>1</v>
      </c>
      <c r="O95" s="82">
        <f t="shared" si="21"/>
        <v>1</v>
      </c>
      <c r="P95" s="83">
        <f t="shared" si="22"/>
        <v>1</v>
      </c>
      <c r="Q95" s="84" t="str">
        <f t="shared" si="23"/>
        <v>0968323181</v>
      </c>
      <c r="R95" s="81" t="str">
        <f t="shared" si="24"/>
        <v>0968323181</v>
      </c>
      <c r="S95" s="82" t="e">
        <f t="shared" si="25"/>
        <v>#VALUE!</v>
      </c>
      <c r="T95" s="81" t="str">
        <f t="shared" si="26"/>
        <v>0968323181</v>
      </c>
      <c r="U95" s="85" t="str">
        <f t="shared" si="27"/>
        <v>0968323181</v>
      </c>
      <c r="V95" s="82">
        <f t="shared" si="28"/>
        <v>1</v>
      </c>
      <c r="W95" s="86">
        <f t="shared" si="29"/>
        <v>1</v>
      </c>
      <c r="X95" s="82">
        <f t="shared" si="30"/>
        <v>1</v>
      </c>
      <c r="Y95" s="83">
        <f t="shared" si="31"/>
        <v>1</v>
      </c>
      <c r="Z95" s="86" t="str">
        <f t="shared" si="32"/>
        <v/>
      </c>
      <c r="AA95" s="83">
        <f t="shared" si="33"/>
        <v>1</v>
      </c>
    </row>
    <row r="96" spans="1:27" ht="60" customHeight="1" x14ac:dyDescent="0.65">
      <c r="A96" s="2">
        <v>94</v>
      </c>
      <c r="B96" s="2" t="s">
        <v>290</v>
      </c>
      <c r="C96" s="2" t="s">
        <v>547</v>
      </c>
      <c r="D96" s="2" t="s">
        <v>291</v>
      </c>
      <c r="E96" s="15" t="s">
        <v>488</v>
      </c>
      <c r="F96" s="4" t="s">
        <v>292</v>
      </c>
      <c r="G96" s="10">
        <v>160324790</v>
      </c>
      <c r="H96" s="11" t="s">
        <v>644</v>
      </c>
      <c r="I96" s="2"/>
      <c r="K96" s="81" t="str">
        <f t="shared" si="17"/>
        <v>160324790</v>
      </c>
      <c r="L96" s="81" t="str">
        <f t="shared" si="18"/>
        <v>160324790</v>
      </c>
      <c r="M96" s="82">
        <f t="shared" si="19"/>
        <v>1</v>
      </c>
      <c r="N96" s="82">
        <f t="shared" si="20"/>
        <v>1</v>
      </c>
      <c r="O96" s="82">
        <f t="shared" si="21"/>
        <v>1</v>
      </c>
      <c r="P96" s="83">
        <f t="shared" si="22"/>
        <v>1</v>
      </c>
      <c r="Q96" s="84" t="str">
        <f t="shared" si="23"/>
        <v>0968388378</v>
      </c>
      <c r="R96" s="81" t="str">
        <f t="shared" si="24"/>
        <v>0968388378</v>
      </c>
      <c r="S96" s="82" t="e">
        <f t="shared" si="25"/>
        <v>#VALUE!</v>
      </c>
      <c r="T96" s="81" t="str">
        <f t="shared" si="26"/>
        <v>0968388378</v>
      </c>
      <c r="U96" s="85" t="str">
        <f t="shared" si="27"/>
        <v>0968388378</v>
      </c>
      <c r="V96" s="82">
        <f t="shared" si="28"/>
        <v>1</v>
      </c>
      <c r="W96" s="86">
        <f t="shared" si="29"/>
        <v>1</v>
      </c>
      <c r="X96" s="82">
        <f t="shared" si="30"/>
        <v>1</v>
      </c>
      <c r="Y96" s="83">
        <f t="shared" si="31"/>
        <v>1</v>
      </c>
      <c r="Z96" s="86" t="str">
        <f t="shared" si="32"/>
        <v/>
      </c>
      <c r="AA96" s="83">
        <f t="shared" si="33"/>
        <v>1</v>
      </c>
    </row>
    <row r="97" spans="1:27" ht="60" customHeight="1" x14ac:dyDescent="0.65">
      <c r="A97" s="2">
        <v>95</v>
      </c>
      <c r="B97" s="2" t="s">
        <v>293</v>
      </c>
      <c r="C97" s="2" t="s">
        <v>549</v>
      </c>
      <c r="D97" s="2" t="s">
        <v>294</v>
      </c>
      <c r="E97" s="21" t="s">
        <v>492</v>
      </c>
      <c r="F97" s="4" t="s">
        <v>295</v>
      </c>
      <c r="G97" s="18">
        <v>160472003</v>
      </c>
      <c r="H97" s="11" t="s">
        <v>645</v>
      </c>
      <c r="I97" s="2"/>
      <c r="K97" s="81" t="str">
        <f t="shared" si="17"/>
        <v>160472003</v>
      </c>
      <c r="L97" s="81" t="str">
        <f t="shared" si="18"/>
        <v>160472003</v>
      </c>
      <c r="M97" s="82">
        <f t="shared" si="19"/>
        <v>1</v>
      </c>
      <c r="N97" s="82">
        <f t="shared" si="20"/>
        <v>1</v>
      </c>
      <c r="O97" s="82">
        <f t="shared" si="21"/>
        <v>1</v>
      </c>
      <c r="P97" s="83">
        <f t="shared" si="22"/>
        <v>1</v>
      </c>
      <c r="Q97" s="84" t="str">
        <f t="shared" si="23"/>
        <v>0968469378</v>
      </c>
      <c r="R97" s="81" t="str">
        <f t="shared" si="24"/>
        <v>0968469378</v>
      </c>
      <c r="S97" s="82" t="e">
        <f t="shared" si="25"/>
        <v>#VALUE!</v>
      </c>
      <c r="T97" s="81" t="str">
        <f t="shared" si="26"/>
        <v>0968469378</v>
      </c>
      <c r="U97" s="85" t="str">
        <f t="shared" si="27"/>
        <v>0968469378</v>
      </c>
      <c r="V97" s="82">
        <f t="shared" si="28"/>
        <v>1</v>
      </c>
      <c r="W97" s="86">
        <f t="shared" si="29"/>
        <v>1</v>
      </c>
      <c r="X97" s="82">
        <f t="shared" si="30"/>
        <v>1</v>
      </c>
      <c r="Y97" s="83">
        <f t="shared" si="31"/>
        <v>1</v>
      </c>
      <c r="Z97" s="86" t="str">
        <f t="shared" si="32"/>
        <v/>
      </c>
      <c r="AA97" s="83">
        <f t="shared" si="33"/>
        <v>1</v>
      </c>
    </row>
    <row r="98" spans="1:27" ht="60" customHeight="1" x14ac:dyDescent="0.65">
      <c r="A98" s="2">
        <v>96</v>
      </c>
      <c r="B98" s="2" t="s">
        <v>296</v>
      </c>
      <c r="C98" s="2" t="s">
        <v>547</v>
      </c>
      <c r="D98" s="2" t="s">
        <v>297</v>
      </c>
      <c r="E98" s="15" t="s">
        <v>488</v>
      </c>
      <c r="F98" s="4" t="s">
        <v>298</v>
      </c>
      <c r="G98" s="50">
        <v>51553251</v>
      </c>
      <c r="H98" s="12" t="s">
        <v>646</v>
      </c>
      <c r="I98" s="2"/>
      <c r="K98" s="81" t="str">
        <f t="shared" si="17"/>
        <v>51553251</v>
      </c>
      <c r="L98" s="81" t="str">
        <f t="shared" si="18"/>
        <v>051553251</v>
      </c>
      <c r="M98" s="82">
        <f t="shared" si="19"/>
        <v>1</v>
      </c>
      <c r="N98" s="82">
        <f t="shared" si="20"/>
        <v>1</v>
      </c>
      <c r="O98" s="82">
        <f t="shared" si="21"/>
        <v>1</v>
      </c>
      <c r="P98" s="83">
        <f t="shared" si="22"/>
        <v>1</v>
      </c>
      <c r="Q98" s="84" t="str">
        <f t="shared" si="23"/>
        <v>010659406</v>
      </c>
      <c r="R98" s="81" t="str">
        <f t="shared" si="24"/>
        <v>010659406</v>
      </c>
      <c r="S98" s="82" t="e">
        <f t="shared" si="25"/>
        <v>#VALUE!</v>
      </c>
      <c r="T98" s="81" t="str">
        <f t="shared" si="26"/>
        <v>010659406</v>
      </c>
      <c r="U98" s="85" t="str">
        <f t="shared" si="27"/>
        <v>010659406</v>
      </c>
      <c r="V98" s="82">
        <f t="shared" si="28"/>
        <v>1</v>
      </c>
      <c r="W98" s="86">
        <f t="shared" si="29"/>
        <v>1</v>
      </c>
      <c r="X98" s="82">
        <f t="shared" si="30"/>
        <v>1</v>
      </c>
      <c r="Y98" s="83">
        <f t="shared" si="31"/>
        <v>1</v>
      </c>
      <c r="Z98" s="86" t="str">
        <f t="shared" si="32"/>
        <v/>
      </c>
      <c r="AA98" s="83">
        <f t="shared" si="33"/>
        <v>1</v>
      </c>
    </row>
    <row r="99" spans="1:27" ht="60" customHeight="1" x14ac:dyDescent="0.65">
      <c r="A99" s="2">
        <v>97</v>
      </c>
      <c r="B99" s="2" t="s">
        <v>299</v>
      </c>
      <c r="C99" s="2" t="s">
        <v>547</v>
      </c>
      <c r="D99" s="2" t="s">
        <v>300</v>
      </c>
      <c r="E99" s="51" t="s">
        <v>511</v>
      </c>
      <c r="F99" s="4" t="s">
        <v>301</v>
      </c>
      <c r="G99" s="36">
        <v>171049328</v>
      </c>
      <c r="H99" s="11" t="s">
        <v>647</v>
      </c>
      <c r="I99" s="2"/>
      <c r="K99" s="81" t="str">
        <f t="shared" si="17"/>
        <v>171049328</v>
      </c>
      <c r="L99" s="81" t="str">
        <f t="shared" si="18"/>
        <v>171049328</v>
      </c>
      <c r="M99" s="82">
        <f t="shared" si="19"/>
        <v>1</v>
      </c>
      <c r="N99" s="82">
        <f t="shared" si="20"/>
        <v>1</v>
      </c>
      <c r="O99" s="82">
        <f t="shared" si="21"/>
        <v>1</v>
      </c>
      <c r="P99" s="83">
        <f t="shared" si="22"/>
        <v>1</v>
      </c>
      <c r="Q99" s="84" t="str">
        <f t="shared" si="23"/>
        <v>0962481213</v>
      </c>
      <c r="R99" s="81" t="str">
        <f t="shared" si="24"/>
        <v>0962481213</v>
      </c>
      <c r="S99" s="82" t="e">
        <f t="shared" si="25"/>
        <v>#VALUE!</v>
      </c>
      <c r="T99" s="81" t="str">
        <f t="shared" si="26"/>
        <v>0962481213</v>
      </c>
      <c r="U99" s="85" t="str">
        <f t="shared" si="27"/>
        <v>0962481213</v>
      </c>
      <c r="V99" s="82">
        <f t="shared" si="28"/>
        <v>1</v>
      </c>
      <c r="W99" s="86">
        <f t="shared" si="29"/>
        <v>1</v>
      </c>
      <c r="X99" s="82">
        <f t="shared" si="30"/>
        <v>1</v>
      </c>
      <c r="Y99" s="83">
        <f t="shared" si="31"/>
        <v>1</v>
      </c>
      <c r="Z99" s="86" t="str">
        <f t="shared" si="32"/>
        <v/>
      </c>
      <c r="AA99" s="83">
        <f t="shared" si="33"/>
        <v>1</v>
      </c>
    </row>
    <row r="100" spans="1:27" ht="60" customHeight="1" x14ac:dyDescent="0.65">
      <c r="A100" s="2">
        <v>98</v>
      </c>
      <c r="B100" s="2" t="s">
        <v>302</v>
      </c>
      <c r="C100" s="2" t="s">
        <v>547</v>
      </c>
      <c r="D100" s="2" t="s">
        <v>303</v>
      </c>
      <c r="E100" s="7" t="s">
        <v>490</v>
      </c>
      <c r="F100" s="4" t="s">
        <v>304</v>
      </c>
      <c r="G100" s="36">
        <v>110546481</v>
      </c>
      <c r="H100" s="11" t="s">
        <v>648</v>
      </c>
      <c r="I100" s="2"/>
      <c r="K100" s="81" t="str">
        <f t="shared" si="17"/>
        <v>110546481</v>
      </c>
      <c r="L100" s="81" t="str">
        <f t="shared" si="18"/>
        <v>110546481</v>
      </c>
      <c r="M100" s="82">
        <f t="shared" si="19"/>
        <v>1</v>
      </c>
      <c r="N100" s="82">
        <f t="shared" si="20"/>
        <v>1</v>
      </c>
      <c r="O100" s="82">
        <f t="shared" si="21"/>
        <v>1</v>
      </c>
      <c r="P100" s="83">
        <f t="shared" si="22"/>
        <v>1</v>
      </c>
      <c r="Q100" s="84" t="str">
        <f t="shared" si="23"/>
        <v>0977427718</v>
      </c>
      <c r="R100" s="81" t="str">
        <f t="shared" si="24"/>
        <v>0977427718</v>
      </c>
      <c r="S100" s="82" t="e">
        <f t="shared" si="25"/>
        <v>#VALUE!</v>
      </c>
      <c r="T100" s="81" t="str">
        <f t="shared" si="26"/>
        <v>0977427718</v>
      </c>
      <c r="U100" s="85" t="str">
        <f t="shared" si="27"/>
        <v>0977427718</v>
      </c>
      <c r="V100" s="82">
        <f t="shared" si="28"/>
        <v>1</v>
      </c>
      <c r="W100" s="86">
        <f t="shared" si="29"/>
        <v>1</v>
      </c>
      <c r="X100" s="82">
        <f t="shared" si="30"/>
        <v>1</v>
      </c>
      <c r="Y100" s="83">
        <f t="shared" si="31"/>
        <v>1</v>
      </c>
      <c r="Z100" s="86" t="str">
        <f t="shared" si="32"/>
        <v/>
      </c>
      <c r="AA100" s="83">
        <f t="shared" si="33"/>
        <v>1</v>
      </c>
    </row>
    <row r="101" spans="1:27" ht="60" customHeight="1" x14ac:dyDescent="0.65">
      <c r="A101" s="2">
        <v>99</v>
      </c>
      <c r="B101" s="2" t="s">
        <v>305</v>
      </c>
      <c r="C101" s="2" t="s">
        <v>547</v>
      </c>
      <c r="D101" s="2" t="s">
        <v>306</v>
      </c>
      <c r="E101" s="13" t="s">
        <v>486</v>
      </c>
      <c r="F101" s="4" t="s">
        <v>307</v>
      </c>
      <c r="G101" s="14">
        <v>51620359</v>
      </c>
      <c r="H101" s="11" t="s">
        <v>649</v>
      </c>
      <c r="I101" s="2"/>
      <c r="K101" s="81" t="str">
        <f t="shared" si="17"/>
        <v>51620359</v>
      </c>
      <c r="L101" s="81" t="str">
        <f t="shared" si="18"/>
        <v>051620359</v>
      </c>
      <c r="M101" s="82">
        <f t="shared" si="19"/>
        <v>1</v>
      </c>
      <c r="N101" s="82">
        <f t="shared" si="20"/>
        <v>1</v>
      </c>
      <c r="O101" s="82">
        <f t="shared" si="21"/>
        <v>1</v>
      </c>
      <c r="P101" s="83">
        <f t="shared" si="22"/>
        <v>1</v>
      </c>
      <c r="Q101" s="84" t="str">
        <f t="shared" si="23"/>
        <v>0964578647</v>
      </c>
      <c r="R101" s="81" t="str">
        <f t="shared" si="24"/>
        <v>0964578647</v>
      </c>
      <c r="S101" s="82" t="e">
        <f t="shared" si="25"/>
        <v>#VALUE!</v>
      </c>
      <c r="T101" s="81" t="str">
        <f t="shared" si="26"/>
        <v>0964578647</v>
      </c>
      <c r="U101" s="85" t="str">
        <f t="shared" si="27"/>
        <v>0964578647</v>
      </c>
      <c r="V101" s="82">
        <f t="shared" si="28"/>
        <v>1</v>
      </c>
      <c r="W101" s="86">
        <f t="shared" si="29"/>
        <v>1</v>
      </c>
      <c r="X101" s="82">
        <f t="shared" si="30"/>
        <v>1</v>
      </c>
      <c r="Y101" s="83">
        <f t="shared" si="31"/>
        <v>1</v>
      </c>
      <c r="Z101" s="86" t="str">
        <f t="shared" si="32"/>
        <v/>
      </c>
      <c r="AA101" s="83">
        <f t="shared" si="33"/>
        <v>1</v>
      </c>
    </row>
    <row r="102" spans="1:27" ht="60" customHeight="1" x14ac:dyDescent="0.65">
      <c r="A102" s="2">
        <v>100</v>
      </c>
      <c r="B102" s="2" t="s">
        <v>308</v>
      </c>
      <c r="C102" s="2" t="s">
        <v>547</v>
      </c>
      <c r="D102" s="2" t="s">
        <v>309</v>
      </c>
      <c r="E102" s="15" t="s">
        <v>488</v>
      </c>
      <c r="F102" s="4" t="s">
        <v>310</v>
      </c>
      <c r="G102" s="18">
        <v>100692574</v>
      </c>
      <c r="H102" s="12" t="s">
        <v>650</v>
      </c>
      <c r="I102" s="2"/>
      <c r="K102" s="81" t="str">
        <f t="shared" si="17"/>
        <v>100692574</v>
      </c>
      <c r="L102" s="81" t="str">
        <f t="shared" si="18"/>
        <v>100692574</v>
      </c>
      <c r="M102" s="82">
        <f t="shared" si="19"/>
        <v>1</v>
      </c>
      <c r="N102" s="82">
        <f t="shared" si="20"/>
        <v>1</v>
      </c>
      <c r="O102" s="82">
        <f t="shared" si="21"/>
        <v>1</v>
      </c>
      <c r="P102" s="83">
        <f t="shared" si="22"/>
        <v>1</v>
      </c>
      <c r="Q102" s="84" t="str">
        <f t="shared" si="23"/>
        <v>086771286</v>
      </c>
      <c r="R102" s="81" t="str">
        <f t="shared" si="24"/>
        <v>086771286</v>
      </c>
      <c r="S102" s="82" t="e">
        <f t="shared" si="25"/>
        <v>#VALUE!</v>
      </c>
      <c r="T102" s="81" t="str">
        <f t="shared" si="26"/>
        <v>086771286</v>
      </c>
      <c r="U102" s="85" t="str">
        <f t="shared" si="27"/>
        <v>086771286</v>
      </c>
      <c r="V102" s="82">
        <f t="shared" si="28"/>
        <v>1</v>
      </c>
      <c r="W102" s="86">
        <f t="shared" si="29"/>
        <v>1</v>
      </c>
      <c r="X102" s="82">
        <f t="shared" si="30"/>
        <v>1</v>
      </c>
      <c r="Y102" s="83">
        <f t="shared" si="31"/>
        <v>1</v>
      </c>
      <c r="Z102" s="86" t="str">
        <f t="shared" si="32"/>
        <v/>
      </c>
      <c r="AA102" s="83">
        <f t="shared" si="33"/>
        <v>1</v>
      </c>
    </row>
    <row r="103" spans="1:27" ht="60" customHeight="1" x14ac:dyDescent="0.65">
      <c r="A103" s="2">
        <v>101</v>
      </c>
      <c r="B103" s="2" t="s">
        <v>311</v>
      </c>
      <c r="C103" s="2" t="s">
        <v>547</v>
      </c>
      <c r="D103" s="2" t="s">
        <v>312</v>
      </c>
      <c r="E103" s="17" t="s">
        <v>489</v>
      </c>
      <c r="F103" s="4" t="s">
        <v>313</v>
      </c>
      <c r="G103" s="10">
        <v>20039402</v>
      </c>
      <c r="H103" s="12" t="s">
        <v>651</v>
      </c>
      <c r="I103" s="2"/>
      <c r="K103" s="81" t="str">
        <f t="shared" si="17"/>
        <v>20039402</v>
      </c>
      <c r="L103" s="81" t="str">
        <f t="shared" si="18"/>
        <v>020039402</v>
      </c>
      <c r="M103" s="82">
        <f t="shared" si="19"/>
        <v>1</v>
      </c>
      <c r="N103" s="82">
        <f t="shared" si="20"/>
        <v>1</v>
      </c>
      <c r="O103" s="82">
        <f t="shared" si="21"/>
        <v>1</v>
      </c>
      <c r="P103" s="83">
        <f t="shared" si="22"/>
        <v>1</v>
      </c>
      <c r="Q103" s="84" t="str">
        <f t="shared" si="23"/>
        <v>081318930</v>
      </c>
      <c r="R103" s="81" t="str">
        <f t="shared" si="24"/>
        <v>081318930</v>
      </c>
      <c r="S103" s="82" t="e">
        <f t="shared" si="25"/>
        <v>#VALUE!</v>
      </c>
      <c r="T103" s="81" t="str">
        <f t="shared" si="26"/>
        <v>081318930</v>
      </c>
      <c r="U103" s="85" t="str">
        <f t="shared" si="27"/>
        <v>081318930</v>
      </c>
      <c r="V103" s="82">
        <f t="shared" si="28"/>
        <v>1</v>
      </c>
      <c r="W103" s="86">
        <f t="shared" si="29"/>
        <v>1</v>
      </c>
      <c r="X103" s="82">
        <f t="shared" si="30"/>
        <v>1</v>
      </c>
      <c r="Y103" s="83">
        <f t="shared" si="31"/>
        <v>1</v>
      </c>
      <c r="Z103" s="86" t="str">
        <f t="shared" si="32"/>
        <v/>
      </c>
      <c r="AA103" s="83">
        <f t="shared" si="33"/>
        <v>1</v>
      </c>
    </row>
    <row r="104" spans="1:27" ht="60" customHeight="1" x14ac:dyDescent="0.65">
      <c r="A104" s="2">
        <v>102</v>
      </c>
      <c r="B104" s="2" t="s">
        <v>314</v>
      </c>
      <c r="C104" s="2" t="s">
        <v>547</v>
      </c>
      <c r="D104" s="2" t="s">
        <v>315</v>
      </c>
      <c r="E104" s="13" t="s">
        <v>486</v>
      </c>
      <c r="F104" s="4" t="s">
        <v>316</v>
      </c>
      <c r="G104" s="46">
        <v>101302641</v>
      </c>
      <c r="H104" s="11" t="s">
        <v>652</v>
      </c>
      <c r="I104" s="2"/>
      <c r="K104" s="81" t="str">
        <f t="shared" si="17"/>
        <v>101302641</v>
      </c>
      <c r="L104" s="81" t="str">
        <f t="shared" si="18"/>
        <v>101302641</v>
      </c>
      <c r="M104" s="82">
        <f t="shared" si="19"/>
        <v>1</v>
      </c>
      <c r="N104" s="82">
        <f t="shared" si="20"/>
        <v>1</v>
      </c>
      <c r="O104" s="82">
        <f t="shared" si="21"/>
        <v>1</v>
      </c>
      <c r="P104" s="83">
        <f t="shared" si="22"/>
        <v>1</v>
      </c>
      <c r="Q104" s="84" t="str">
        <f t="shared" si="23"/>
        <v>0962984567</v>
      </c>
      <c r="R104" s="81" t="str">
        <f t="shared" si="24"/>
        <v>0962984567</v>
      </c>
      <c r="S104" s="82" t="e">
        <f t="shared" si="25"/>
        <v>#VALUE!</v>
      </c>
      <c r="T104" s="81" t="str">
        <f t="shared" si="26"/>
        <v>0962984567</v>
      </c>
      <c r="U104" s="85" t="str">
        <f t="shared" si="27"/>
        <v>0962984567</v>
      </c>
      <c r="V104" s="82">
        <f t="shared" si="28"/>
        <v>1</v>
      </c>
      <c r="W104" s="86">
        <f t="shared" si="29"/>
        <v>1</v>
      </c>
      <c r="X104" s="82">
        <f t="shared" si="30"/>
        <v>1</v>
      </c>
      <c r="Y104" s="83">
        <f t="shared" si="31"/>
        <v>1</v>
      </c>
      <c r="Z104" s="86" t="str">
        <f t="shared" si="32"/>
        <v/>
      </c>
      <c r="AA104" s="83">
        <f t="shared" si="33"/>
        <v>1</v>
      </c>
    </row>
    <row r="105" spans="1:27" ht="60" customHeight="1" x14ac:dyDescent="0.65">
      <c r="A105" s="2">
        <v>103</v>
      </c>
      <c r="B105" s="2" t="s">
        <v>317</v>
      </c>
      <c r="C105" s="2" t="s">
        <v>549</v>
      </c>
      <c r="D105" s="2" t="s">
        <v>318</v>
      </c>
      <c r="E105" s="13" t="s">
        <v>486</v>
      </c>
      <c r="F105" s="4" t="s">
        <v>319</v>
      </c>
      <c r="G105" s="14">
        <v>11241467</v>
      </c>
      <c r="H105" s="11" t="s">
        <v>653</v>
      </c>
      <c r="I105" s="2"/>
      <c r="K105" s="81" t="str">
        <f t="shared" si="17"/>
        <v>11241467</v>
      </c>
      <c r="L105" s="81" t="str">
        <f t="shared" si="18"/>
        <v>011241467</v>
      </c>
      <c r="M105" s="82">
        <f t="shared" si="19"/>
        <v>1</v>
      </c>
      <c r="N105" s="82">
        <f t="shared" si="20"/>
        <v>1</v>
      </c>
      <c r="O105" s="82">
        <f t="shared" si="21"/>
        <v>1</v>
      </c>
      <c r="P105" s="83">
        <f t="shared" si="22"/>
        <v>1</v>
      </c>
      <c r="Q105" s="84" t="str">
        <f t="shared" si="23"/>
        <v>0967767772</v>
      </c>
      <c r="R105" s="81" t="str">
        <f t="shared" si="24"/>
        <v>0967767772</v>
      </c>
      <c r="S105" s="82" t="e">
        <f t="shared" si="25"/>
        <v>#VALUE!</v>
      </c>
      <c r="T105" s="81" t="str">
        <f t="shared" si="26"/>
        <v>0967767772</v>
      </c>
      <c r="U105" s="85" t="str">
        <f t="shared" si="27"/>
        <v>0967767772</v>
      </c>
      <c r="V105" s="82">
        <f t="shared" si="28"/>
        <v>1</v>
      </c>
      <c r="W105" s="86">
        <f t="shared" si="29"/>
        <v>1</v>
      </c>
      <c r="X105" s="82">
        <f t="shared" si="30"/>
        <v>1</v>
      </c>
      <c r="Y105" s="83">
        <f t="shared" si="31"/>
        <v>1</v>
      </c>
      <c r="Z105" s="86" t="str">
        <f t="shared" si="32"/>
        <v/>
      </c>
      <c r="AA105" s="83">
        <f t="shared" si="33"/>
        <v>1</v>
      </c>
    </row>
    <row r="106" spans="1:27" ht="60" customHeight="1" x14ac:dyDescent="0.65">
      <c r="A106" s="2">
        <v>104</v>
      </c>
      <c r="B106" s="2" t="s">
        <v>320</v>
      </c>
      <c r="C106" s="2" t="s">
        <v>547</v>
      </c>
      <c r="D106" s="2" t="s">
        <v>321</v>
      </c>
      <c r="E106" s="15" t="s">
        <v>488</v>
      </c>
      <c r="F106" s="4" t="s">
        <v>322</v>
      </c>
      <c r="G106" s="10">
        <v>11062793</v>
      </c>
      <c r="H106" s="11" t="s">
        <v>654</v>
      </c>
      <c r="I106" s="2"/>
      <c r="K106" s="81" t="str">
        <f t="shared" si="17"/>
        <v>11062793</v>
      </c>
      <c r="L106" s="81" t="str">
        <f t="shared" si="18"/>
        <v>011062793</v>
      </c>
      <c r="M106" s="82">
        <f t="shared" si="19"/>
        <v>1</v>
      </c>
      <c r="N106" s="82">
        <f t="shared" si="20"/>
        <v>1</v>
      </c>
      <c r="O106" s="82">
        <f t="shared" si="21"/>
        <v>1</v>
      </c>
      <c r="P106" s="83">
        <f t="shared" si="22"/>
        <v>1</v>
      </c>
      <c r="Q106" s="84" t="str">
        <f t="shared" si="23"/>
        <v>0964942908</v>
      </c>
      <c r="R106" s="81" t="str">
        <f t="shared" si="24"/>
        <v>0964942908</v>
      </c>
      <c r="S106" s="82" t="e">
        <f t="shared" si="25"/>
        <v>#VALUE!</v>
      </c>
      <c r="T106" s="81" t="str">
        <f t="shared" si="26"/>
        <v>0964942908</v>
      </c>
      <c r="U106" s="85" t="str">
        <f t="shared" si="27"/>
        <v>0964942908</v>
      </c>
      <c r="V106" s="82">
        <f t="shared" si="28"/>
        <v>1</v>
      </c>
      <c r="W106" s="86">
        <f t="shared" si="29"/>
        <v>1</v>
      </c>
      <c r="X106" s="82">
        <f t="shared" si="30"/>
        <v>1</v>
      </c>
      <c r="Y106" s="83">
        <f t="shared" si="31"/>
        <v>1</v>
      </c>
      <c r="Z106" s="86" t="str">
        <f t="shared" si="32"/>
        <v/>
      </c>
      <c r="AA106" s="83">
        <f t="shared" si="33"/>
        <v>1</v>
      </c>
    </row>
    <row r="107" spans="1:27" ht="60" customHeight="1" x14ac:dyDescent="0.65">
      <c r="A107" s="2">
        <v>105</v>
      </c>
      <c r="B107" s="2" t="s">
        <v>323</v>
      </c>
      <c r="C107" s="2" t="s">
        <v>547</v>
      </c>
      <c r="D107" s="2" t="s">
        <v>324</v>
      </c>
      <c r="E107" s="13" t="s">
        <v>486</v>
      </c>
      <c r="F107" s="4" t="s">
        <v>325</v>
      </c>
      <c r="G107" s="35">
        <v>21144426</v>
      </c>
      <c r="H107" s="11" t="s">
        <v>655</v>
      </c>
      <c r="I107" s="2"/>
      <c r="K107" s="81" t="str">
        <f t="shared" si="17"/>
        <v>21144426</v>
      </c>
      <c r="L107" s="81" t="str">
        <f t="shared" si="18"/>
        <v>021144426</v>
      </c>
      <c r="M107" s="82">
        <f t="shared" si="19"/>
        <v>1</v>
      </c>
      <c r="N107" s="82">
        <f t="shared" si="20"/>
        <v>1</v>
      </c>
      <c r="O107" s="82">
        <f t="shared" si="21"/>
        <v>1</v>
      </c>
      <c r="P107" s="83">
        <f t="shared" si="22"/>
        <v>1</v>
      </c>
      <c r="Q107" s="84" t="str">
        <f t="shared" si="23"/>
        <v>0966392084</v>
      </c>
      <c r="R107" s="81" t="str">
        <f t="shared" si="24"/>
        <v>0966392084</v>
      </c>
      <c r="S107" s="82" t="e">
        <f t="shared" si="25"/>
        <v>#VALUE!</v>
      </c>
      <c r="T107" s="81" t="str">
        <f t="shared" si="26"/>
        <v>0966392084</v>
      </c>
      <c r="U107" s="85" t="str">
        <f t="shared" si="27"/>
        <v>0966392084</v>
      </c>
      <c r="V107" s="82">
        <f t="shared" si="28"/>
        <v>1</v>
      </c>
      <c r="W107" s="86">
        <f t="shared" si="29"/>
        <v>1</v>
      </c>
      <c r="X107" s="82">
        <f t="shared" si="30"/>
        <v>1</v>
      </c>
      <c r="Y107" s="83">
        <f t="shared" si="31"/>
        <v>1</v>
      </c>
      <c r="Z107" s="86" t="str">
        <f t="shared" si="32"/>
        <v/>
      </c>
      <c r="AA107" s="83">
        <f t="shared" si="33"/>
        <v>1</v>
      </c>
    </row>
    <row r="108" spans="1:27" ht="60" customHeight="1" x14ac:dyDescent="0.65">
      <c r="A108" s="2">
        <v>106</v>
      </c>
      <c r="B108" s="2" t="s">
        <v>326</v>
      </c>
      <c r="C108" s="2" t="s">
        <v>547</v>
      </c>
      <c r="D108" s="2" t="s">
        <v>327</v>
      </c>
      <c r="E108" s="17" t="s">
        <v>489</v>
      </c>
      <c r="F108" s="4" t="s">
        <v>328</v>
      </c>
      <c r="G108" s="8">
        <v>101381714</v>
      </c>
      <c r="H108" s="11" t="s">
        <v>656</v>
      </c>
      <c r="I108" s="2"/>
      <c r="K108" s="81" t="str">
        <f t="shared" si="17"/>
        <v>101381714</v>
      </c>
      <c r="L108" s="81" t="str">
        <f t="shared" si="18"/>
        <v>101381714</v>
      </c>
      <c r="M108" s="82">
        <f t="shared" si="19"/>
        <v>1</v>
      </c>
      <c r="N108" s="82">
        <f t="shared" si="20"/>
        <v>1</v>
      </c>
      <c r="O108" s="82">
        <f t="shared" si="21"/>
        <v>1</v>
      </c>
      <c r="P108" s="83">
        <f t="shared" si="22"/>
        <v>1</v>
      </c>
      <c r="Q108" s="84" t="str">
        <f t="shared" si="23"/>
        <v>0883458621</v>
      </c>
      <c r="R108" s="81" t="str">
        <f t="shared" si="24"/>
        <v>0883458621</v>
      </c>
      <c r="S108" s="82" t="e">
        <f t="shared" si="25"/>
        <v>#VALUE!</v>
      </c>
      <c r="T108" s="81" t="str">
        <f t="shared" si="26"/>
        <v>0883458621</v>
      </c>
      <c r="U108" s="85" t="str">
        <f t="shared" si="27"/>
        <v>0883458621</v>
      </c>
      <c r="V108" s="82">
        <f t="shared" si="28"/>
        <v>1</v>
      </c>
      <c r="W108" s="86">
        <f t="shared" si="29"/>
        <v>1</v>
      </c>
      <c r="X108" s="82">
        <f t="shared" si="30"/>
        <v>1</v>
      </c>
      <c r="Y108" s="83">
        <f t="shared" si="31"/>
        <v>1</v>
      </c>
      <c r="Z108" s="86" t="str">
        <f t="shared" si="32"/>
        <v/>
      </c>
      <c r="AA108" s="83">
        <f t="shared" si="33"/>
        <v>1</v>
      </c>
    </row>
    <row r="109" spans="1:27" ht="60" customHeight="1" x14ac:dyDescent="0.65">
      <c r="A109" s="2">
        <v>107</v>
      </c>
      <c r="B109" s="2" t="s">
        <v>329</v>
      </c>
      <c r="C109" s="2" t="s">
        <v>547</v>
      </c>
      <c r="D109" s="2" t="s">
        <v>330</v>
      </c>
      <c r="E109" s="15" t="s">
        <v>488</v>
      </c>
      <c r="F109" s="4" t="s">
        <v>331</v>
      </c>
      <c r="G109" s="24">
        <v>30659562</v>
      </c>
      <c r="H109" s="12" t="s">
        <v>657</v>
      </c>
      <c r="I109" s="2"/>
      <c r="K109" s="81" t="str">
        <f t="shared" si="17"/>
        <v>30659562</v>
      </c>
      <c r="L109" s="81" t="str">
        <f t="shared" si="18"/>
        <v>030659562</v>
      </c>
      <c r="M109" s="82">
        <f t="shared" si="19"/>
        <v>1</v>
      </c>
      <c r="N109" s="82">
        <f t="shared" si="20"/>
        <v>1</v>
      </c>
      <c r="O109" s="82">
        <f t="shared" si="21"/>
        <v>1</v>
      </c>
      <c r="P109" s="83">
        <f t="shared" si="22"/>
        <v>1</v>
      </c>
      <c r="Q109" s="84" t="str">
        <f t="shared" si="23"/>
        <v>087932621</v>
      </c>
      <c r="R109" s="81" t="str">
        <f t="shared" si="24"/>
        <v>087932621</v>
      </c>
      <c r="S109" s="82" t="e">
        <f t="shared" si="25"/>
        <v>#VALUE!</v>
      </c>
      <c r="T109" s="81" t="str">
        <f t="shared" si="26"/>
        <v>087932621</v>
      </c>
      <c r="U109" s="85" t="str">
        <f t="shared" si="27"/>
        <v>087932621</v>
      </c>
      <c r="V109" s="82">
        <f t="shared" si="28"/>
        <v>1</v>
      </c>
      <c r="W109" s="86">
        <f t="shared" si="29"/>
        <v>1</v>
      </c>
      <c r="X109" s="82">
        <f t="shared" si="30"/>
        <v>1</v>
      </c>
      <c r="Y109" s="83">
        <f t="shared" si="31"/>
        <v>1</v>
      </c>
      <c r="Z109" s="86" t="str">
        <f t="shared" si="32"/>
        <v/>
      </c>
      <c r="AA109" s="83">
        <f t="shared" si="33"/>
        <v>1</v>
      </c>
    </row>
    <row r="110" spans="1:27" ht="60" customHeight="1" x14ac:dyDescent="0.65">
      <c r="A110" s="2">
        <v>108</v>
      </c>
      <c r="B110" s="2" t="s">
        <v>332</v>
      </c>
      <c r="C110" s="2" t="s">
        <v>547</v>
      </c>
      <c r="D110" s="2" t="s">
        <v>333</v>
      </c>
      <c r="E110" s="7" t="s">
        <v>490</v>
      </c>
      <c r="F110" s="4" t="s">
        <v>334</v>
      </c>
      <c r="G110" s="10">
        <v>50835523</v>
      </c>
      <c r="H110" s="12" t="s">
        <v>658</v>
      </c>
      <c r="I110" s="2"/>
      <c r="K110" s="81" t="str">
        <f t="shared" si="17"/>
        <v>50835523</v>
      </c>
      <c r="L110" s="81" t="str">
        <f t="shared" si="18"/>
        <v>050835523</v>
      </c>
      <c r="M110" s="82">
        <f t="shared" si="19"/>
        <v>1</v>
      </c>
      <c r="N110" s="82">
        <f t="shared" si="20"/>
        <v>1</v>
      </c>
      <c r="O110" s="82">
        <f t="shared" si="21"/>
        <v>1</v>
      </c>
      <c r="P110" s="83">
        <f t="shared" si="22"/>
        <v>1</v>
      </c>
      <c r="Q110" s="84" t="str">
        <f t="shared" si="23"/>
        <v>016416369</v>
      </c>
      <c r="R110" s="81" t="str">
        <f t="shared" si="24"/>
        <v>016416369</v>
      </c>
      <c r="S110" s="82" t="e">
        <f t="shared" si="25"/>
        <v>#VALUE!</v>
      </c>
      <c r="T110" s="81" t="str">
        <f t="shared" si="26"/>
        <v>016416369</v>
      </c>
      <c r="U110" s="85" t="str">
        <f t="shared" si="27"/>
        <v>016416369</v>
      </c>
      <c r="V110" s="82">
        <f t="shared" si="28"/>
        <v>1</v>
      </c>
      <c r="W110" s="86">
        <f t="shared" si="29"/>
        <v>1</v>
      </c>
      <c r="X110" s="82">
        <f t="shared" si="30"/>
        <v>1</v>
      </c>
      <c r="Y110" s="83">
        <f t="shared" si="31"/>
        <v>1</v>
      </c>
      <c r="Z110" s="86" t="str">
        <f t="shared" si="32"/>
        <v/>
      </c>
      <c r="AA110" s="83">
        <f t="shared" si="33"/>
        <v>1</v>
      </c>
    </row>
    <row r="111" spans="1:27" ht="60" customHeight="1" x14ac:dyDescent="0.65">
      <c r="A111" s="2">
        <v>109</v>
      </c>
      <c r="B111" s="2" t="s">
        <v>335</v>
      </c>
      <c r="C111" s="2" t="s">
        <v>547</v>
      </c>
      <c r="D111" s="2" t="s">
        <v>336</v>
      </c>
      <c r="E111" s="15" t="s">
        <v>488</v>
      </c>
      <c r="F111" s="4" t="s">
        <v>337</v>
      </c>
      <c r="G111" s="10">
        <v>101173730</v>
      </c>
      <c r="H111" s="12" t="s">
        <v>659</v>
      </c>
      <c r="I111" s="2"/>
      <c r="K111" s="81" t="str">
        <f t="shared" si="17"/>
        <v>101173730</v>
      </c>
      <c r="L111" s="81" t="str">
        <f t="shared" si="18"/>
        <v>101173730</v>
      </c>
      <c r="M111" s="82">
        <f t="shared" si="19"/>
        <v>1</v>
      </c>
      <c r="N111" s="82">
        <f t="shared" si="20"/>
        <v>1</v>
      </c>
      <c r="O111" s="82">
        <f t="shared" si="21"/>
        <v>1</v>
      </c>
      <c r="P111" s="83">
        <f t="shared" si="22"/>
        <v>1</v>
      </c>
      <c r="Q111" s="84" t="str">
        <f t="shared" si="23"/>
        <v>016960478</v>
      </c>
      <c r="R111" s="81" t="str">
        <f t="shared" si="24"/>
        <v>016960478</v>
      </c>
      <c r="S111" s="82" t="e">
        <f t="shared" si="25"/>
        <v>#VALUE!</v>
      </c>
      <c r="T111" s="81" t="str">
        <f t="shared" si="26"/>
        <v>016960478</v>
      </c>
      <c r="U111" s="85" t="str">
        <f t="shared" si="27"/>
        <v>016960478</v>
      </c>
      <c r="V111" s="82">
        <f t="shared" si="28"/>
        <v>1</v>
      </c>
      <c r="W111" s="86">
        <f t="shared" si="29"/>
        <v>1</v>
      </c>
      <c r="X111" s="82">
        <f t="shared" si="30"/>
        <v>1</v>
      </c>
      <c r="Y111" s="83">
        <f t="shared" si="31"/>
        <v>1</v>
      </c>
      <c r="Z111" s="86" t="str">
        <f t="shared" si="32"/>
        <v/>
      </c>
      <c r="AA111" s="83">
        <f t="shared" si="33"/>
        <v>1</v>
      </c>
    </row>
    <row r="112" spans="1:27" ht="60" customHeight="1" x14ac:dyDescent="0.65">
      <c r="A112" s="2">
        <v>110</v>
      </c>
      <c r="B112" s="2" t="s">
        <v>338</v>
      </c>
      <c r="C112" s="2" t="s">
        <v>547</v>
      </c>
      <c r="D112" s="2" t="s">
        <v>339</v>
      </c>
      <c r="E112" s="13" t="s">
        <v>486</v>
      </c>
      <c r="F112" s="4" t="s">
        <v>340</v>
      </c>
      <c r="G112" s="52">
        <v>70323330</v>
      </c>
      <c r="H112" s="11" t="s">
        <v>660</v>
      </c>
      <c r="I112" s="2"/>
      <c r="K112" s="81" t="str">
        <f t="shared" si="17"/>
        <v>70323330</v>
      </c>
      <c r="L112" s="81" t="str">
        <f t="shared" si="18"/>
        <v>070323330</v>
      </c>
      <c r="M112" s="82">
        <f t="shared" si="19"/>
        <v>1</v>
      </c>
      <c r="N112" s="82">
        <f t="shared" si="20"/>
        <v>1</v>
      </c>
      <c r="O112" s="82">
        <f t="shared" si="21"/>
        <v>1</v>
      </c>
      <c r="P112" s="83">
        <f t="shared" si="22"/>
        <v>1</v>
      </c>
      <c r="Q112" s="84" t="str">
        <f t="shared" si="23"/>
        <v>0963060439</v>
      </c>
      <c r="R112" s="81" t="str">
        <f t="shared" si="24"/>
        <v>0963060439</v>
      </c>
      <c r="S112" s="82" t="e">
        <f t="shared" si="25"/>
        <v>#VALUE!</v>
      </c>
      <c r="T112" s="81" t="str">
        <f t="shared" si="26"/>
        <v>0963060439</v>
      </c>
      <c r="U112" s="85" t="str">
        <f t="shared" si="27"/>
        <v>0963060439</v>
      </c>
      <c r="V112" s="82">
        <f t="shared" si="28"/>
        <v>1</v>
      </c>
      <c r="W112" s="86">
        <f t="shared" si="29"/>
        <v>1</v>
      </c>
      <c r="X112" s="82">
        <f t="shared" si="30"/>
        <v>1</v>
      </c>
      <c r="Y112" s="83">
        <f t="shared" si="31"/>
        <v>1</v>
      </c>
      <c r="Z112" s="86" t="str">
        <f t="shared" si="32"/>
        <v/>
      </c>
      <c r="AA112" s="83">
        <f t="shared" si="33"/>
        <v>1</v>
      </c>
    </row>
    <row r="113" spans="1:27" ht="60" customHeight="1" x14ac:dyDescent="0.65">
      <c r="A113" s="2">
        <v>111</v>
      </c>
      <c r="B113" s="2" t="s">
        <v>341</v>
      </c>
      <c r="C113" s="2" t="s">
        <v>549</v>
      </c>
      <c r="D113" s="2" t="s">
        <v>342</v>
      </c>
      <c r="E113" s="21" t="s">
        <v>492</v>
      </c>
      <c r="F113" s="4" t="s">
        <v>343</v>
      </c>
      <c r="G113" s="18">
        <v>20916950</v>
      </c>
      <c r="H113" s="12" t="s">
        <v>661</v>
      </c>
      <c r="I113" s="2"/>
      <c r="K113" s="81" t="str">
        <f t="shared" si="17"/>
        <v>20916950</v>
      </c>
      <c r="L113" s="81" t="str">
        <f t="shared" si="18"/>
        <v>020916950</v>
      </c>
      <c r="M113" s="82">
        <f t="shared" si="19"/>
        <v>1</v>
      </c>
      <c r="N113" s="82">
        <f t="shared" si="20"/>
        <v>1</v>
      </c>
      <c r="O113" s="82">
        <f t="shared" si="21"/>
        <v>1</v>
      </c>
      <c r="P113" s="83">
        <f t="shared" si="22"/>
        <v>1</v>
      </c>
      <c r="Q113" s="84" t="str">
        <f t="shared" si="23"/>
        <v>015582925</v>
      </c>
      <c r="R113" s="81" t="str">
        <f t="shared" si="24"/>
        <v>015582925</v>
      </c>
      <c r="S113" s="82" t="e">
        <f t="shared" si="25"/>
        <v>#VALUE!</v>
      </c>
      <c r="T113" s="81" t="str">
        <f t="shared" si="26"/>
        <v>015582925</v>
      </c>
      <c r="U113" s="85" t="str">
        <f t="shared" si="27"/>
        <v>015582925</v>
      </c>
      <c r="V113" s="82">
        <f t="shared" si="28"/>
        <v>1</v>
      </c>
      <c r="W113" s="86">
        <f t="shared" si="29"/>
        <v>1</v>
      </c>
      <c r="X113" s="82">
        <f t="shared" si="30"/>
        <v>1</v>
      </c>
      <c r="Y113" s="83">
        <f t="shared" si="31"/>
        <v>1</v>
      </c>
      <c r="Z113" s="86" t="str">
        <f t="shared" si="32"/>
        <v/>
      </c>
      <c r="AA113" s="83">
        <f t="shared" si="33"/>
        <v>1</v>
      </c>
    </row>
    <row r="114" spans="1:27" ht="60" customHeight="1" x14ac:dyDescent="0.65">
      <c r="A114" s="2">
        <v>112</v>
      </c>
      <c r="B114" s="2" t="s">
        <v>344</v>
      </c>
      <c r="C114" s="2" t="s">
        <v>549</v>
      </c>
      <c r="D114" s="2" t="s">
        <v>345</v>
      </c>
      <c r="E114" s="15" t="s">
        <v>495</v>
      </c>
      <c r="F114" s="4" t="s">
        <v>346</v>
      </c>
      <c r="G114" s="27">
        <v>11055186</v>
      </c>
      <c r="H114" s="11" t="s">
        <v>662</v>
      </c>
      <c r="I114" s="2"/>
      <c r="K114" s="81" t="str">
        <f t="shared" si="17"/>
        <v>11055186</v>
      </c>
      <c r="L114" s="81" t="str">
        <f t="shared" si="18"/>
        <v>011055186</v>
      </c>
      <c r="M114" s="82">
        <f t="shared" si="19"/>
        <v>1</v>
      </c>
      <c r="N114" s="82">
        <f t="shared" si="20"/>
        <v>1</v>
      </c>
      <c r="O114" s="82">
        <f t="shared" si="21"/>
        <v>1</v>
      </c>
      <c r="P114" s="83">
        <f t="shared" si="22"/>
        <v>1</v>
      </c>
      <c r="Q114" s="84" t="str">
        <f t="shared" si="23"/>
        <v>0964199052</v>
      </c>
      <c r="R114" s="81" t="str">
        <f t="shared" si="24"/>
        <v>0964199052</v>
      </c>
      <c r="S114" s="82" t="e">
        <f t="shared" si="25"/>
        <v>#VALUE!</v>
      </c>
      <c r="T114" s="81" t="str">
        <f t="shared" si="26"/>
        <v>0964199052</v>
      </c>
      <c r="U114" s="85" t="str">
        <f t="shared" si="27"/>
        <v>0964199052</v>
      </c>
      <c r="V114" s="82">
        <f t="shared" si="28"/>
        <v>1</v>
      </c>
      <c r="W114" s="86">
        <f t="shared" si="29"/>
        <v>1</v>
      </c>
      <c r="X114" s="82">
        <f t="shared" si="30"/>
        <v>1</v>
      </c>
      <c r="Y114" s="83">
        <f t="shared" si="31"/>
        <v>1</v>
      </c>
      <c r="Z114" s="86" t="str">
        <f t="shared" si="32"/>
        <v/>
      </c>
      <c r="AA114" s="83">
        <f t="shared" si="33"/>
        <v>1</v>
      </c>
    </row>
    <row r="115" spans="1:27" ht="60" customHeight="1" x14ac:dyDescent="0.65">
      <c r="A115" s="2">
        <v>113</v>
      </c>
      <c r="B115" s="2" t="s">
        <v>347</v>
      </c>
      <c r="C115" s="2" t="s">
        <v>549</v>
      </c>
      <c r="D115" s="2" t="s">
        <v>348</v>
      </c>
      <c r="E115" s="15" t="s">
        <v>495</v>
      </c>
      <c r="F115" s="4" t="s">
        <v>349</v>
      </c>
      <c r="G115" s="38">
        <v>21162203</v>
      </c>
      <c r="H115" s="11" t="s">
        <v>663</v>
      </c>
      <c r="I115" s="2"/>
      <c r="K115" s="81" t="str">
        <f t="shared" si="17"/>
        <v>21162203</v>
      </c>
      <c r="L115" s="81" t="str">
        <f t="shared" si="18"/>
        <v>021162203</v>
      </c>
      <c r="M115" s="82">
        <f t="shared" si="19"/>
        <v>1</v>
      </c>
      <c r="N115" s="82">
        <f t="shared" si="20"/>
        <v>1</v>
      </c>
      <c r="O115" s="82">
        <f t="shared" si="21"/>
        <v>1</v>
      </c>
      <c r="P115" s="83">
        <f t="shared" si="22"/>
        <v>1</v>
      </c>
      <c r="Q115" s="84" t="str">
        <f t="shared" si="23"/>
        <v>0969679860</v>
      </c>
      <c r="R115" s="81" t="str">
        <f t="shared" si="24"/>
        <v>0969679860</v>
      </c>
      <c r="S115" s="82" t="e">
        <f t="shared" si="25"/>
        <v>#VALUE!</v>
      </c>
      <c r="T115" s="81" t="str">
        <f t="shared" si="26"/>
        <v>0969679860</v>
      </c>
      <c r="U115" s="85" t="str">
        <f t="shared" si="27"/>
        <v>0969679860</v>
      </c>
      <c r="V115" s="82">
        <f t="shared" si="28"/>
        <v>1</v>
      </c>
      <c r="W115" s="86">
        <f t="shared" si="29"/>
        <v>1</v>
      </c>
      <c r="X115" s="82">
        <f t="shared" si="30"/>
        <v>1</v>
      </c>
      <c r="Y115" s="83">
        <f t="shared" si="31"/>
        <v>1</v>
      </c>
      <c r="Z115" s="86" t="str">
        <f t="shared" si="32"/>
        <v/>
      </c>
      <c r="AA115" s="83">
        <f t="shared" si="33"/>
        <v>1</v>
      </c>
    </row>
    <row r="116" spans="1:27" ht="60" customHeight="1" x14ac:dyDescent="0.65">
      <c r="A116" s="2">
        <v>114</v>
      </c>
      <c r="B116" s="2" t="s">
        <v>350</v>
      </c>
      <c r="C116" s="2" t="s">
        <v>547</v>
      </c>
      <c r="D116" s="2" t="s">
        <v>351</v>
      </c>
      <c r="E116" s="17" t="s">
        <v>489</v>
      </c>
      <c r="F116" s="4" t="s">
        <v>352</v>
      </c>
      <c r="G116" s="53">
        <v>20671513</v>
      </c>
      <c r="H116" s="12" t="s">
        <v>664</v>
      </c>
      <c r="I116" s="2"/>
      <c r="K116" s="81" t="str">
        <f t="shared" si="17"/>
        <v>20671513</v>
      </c>
      <c r="L116" s="81" t="str">
        <f t="shared" si="18"/>
        <v>020671513</v>
      </c>
      <c r="M116" s="82">
        <f t="shared" si="19"/>
        <v>1</v>
      </c>
      <c r="N116" s="82">
        <f t="shared" si="20"/>
        <v>1</v>
      </c>
      <c r="O116" s="82">
        <f t="shared" si="21"/>
        <v>1</v>
      </c>
      <c r="P116" s="83">
        <f t="shared" si="22"/>
        <v>1</v>
      </c>
      <c r="Q116" s="84" t="str">
        <f t="shared" si="23"/>
        <v>086408716</v>
      </c>
      <c r="R116" s="81" t="str">
        <f t="shared" si="24"/>
        <v>086408716</v>
      </c>
      <c r="S116" s="82" t="e">
        <f t="shared" si="25"/>
        <v>#VALUE!</v>
      </c>
      <c r="T116" s="81" t="str">
        <f t="shared" si="26"/>
        <v>086408716</v>
      </c>
      <c r="U116" s="85" t="str">
        <f t="shared" si="27"/>
        <v>086408716</v>
      </c>
      <c r="V116" s="82">
        <f t="shared" si="28"/>
        <v>1</v>
      </c>
      <c r="W116" s="86">
        <f t="shared" si="29"/>
        <v>1</v>
      </c>
      <c r="X116" s="82">
        <f t="shared" si="30"/>
        <v>1</v>
      </c>
      <c r="Y116" s="83">
        <f t="shared" si="31"/>
        <v>1</v>
      </c>
      <c r="Z116" s="86" t="str">
        <f t="shared" si="32"/>
        <v/>
      </c>
      <c r="AA116" s="83">
        <f t="shared" si="33"/>
        <v>1</v>
      </c>
    </row>
    <row r="117" spans="1:27" ht="60" customHeight="1" x14ac:dyDescent="0.65">
      <c r="A117" s="2">
        <v>115</v>
      </c>
      <c r="B117" s="2" t="s">
        <v>353</v>
      </c>
      <c r="C117" s="2" t="s">
        <v>547</v>
      </c>
      <c r="D117" s="2" t="s">
        <v>354</v>
      </c>
      <c r="E117" s="17" t="s">
        <v>489</v>
      </c>
      <c r="F117" s="4" t="s">
        <v>355</v>
      </c>
      <c r="G117" s="18">
        <v>10861810</v>
      </c>
      <c r="H117" s="48" t="s">
        <v>665</v>
      </c>
      <c r="I117" s="2"/>
      <c r="K117" s="81" t="str">
        <f t="shared" si="17"/>
        <v>10861810</v>
      </c>
      <c r="L117" s="81" t="str">
        <f t="shared" si="18"/>
        <v>010861810</v>
      </c>
      <c r="M117" s="82">
        <f t="shared" si="19"/>
        <v>1</v>
      </c>
      <c r="N117" s="82">
        <f t="shared" si="20"/>
        <v>1</v>
      </c>
      <c r="O117" s="82">
        <f t="shared" si="21"/>
        <v>1</v>
      </c>
      <c r="P117" s="83">
        <f t="shared" si="22"/>
        <v>1</v>
      </c>
      <c r="Q117" s="84" t="str">
        <f t="shared" si="23"/>
        <v>0962301091</v>
      </c>
      <c r="R117" s="81" t="str">
        <f t="shared" si="24"/>
        <v>0962301091</v>
      </c>
      <c r="S117" s="82" t="e">
        <f t="shared" si="25"/>
        <v>#VALUE!</v>
      </c>
      <c r="T117" s="81" t="str">
        <f t="shared" si="26"/>
        <v>0962301091</v>
      </c>
      <c r="U117" s="85" t="str">
        <f t="shared" si="27"/>
        <v>0962301091</v>
      </c>
      <c r="V117" s="82">
        <f t="shared" si="28"/>
        <v>1</v>
      </c>
      <c r="W117" s="86">
        <f t="shared" si="29"/>
        <v>1</v>
      </c>
      <c r="X117" s="82">
        <f t="shared" si="30"/>
        <v>1</v>
      </c>
      <c r="Y117" s="83">
        <f t="shared" si="31"/>
        <v>1</v>
      </c>
      <c r="Z117" s="86" t="str">
        <f t="shared" si="32"/>
        <v/>
      </c>
      <c r="AA117" s="83">
        <f t="shared" si="33"/>
        <v>1</v>
      </c>
    </row>
    <row r="118" spans="1:27" ht="60" customHeight="1" x14ac:dyDescent="0.65">
      <c r="A118" s="2">
        <v>116</v>
      </c>
      <c r="B118" s="2" t="s">
        <v>356</v>
      </c>
      <c r="C118" s="2" t="s">
        <v>547</v>
      </c>
      <c r="D118" s="2" t="s">
        <v>357</v>
      </c>
      <c r="E118" s="21" t="s">
        <v>492</v>
      </c>
      <c r="F118" s="4" t="s">
        <v>358</v>
      </c>
      <c r="G118" s="19">
        <v>20672076</v>
      </c>
      <c r="H118" s="54" t="s">
        <v>666</v>
      </c>
      <c r="I118" s="2"/>
      <c r="K118" s="81" t="str">
        <f t="shared" si="17"/>
        <v>20672076</v>
      </c>
      <c r="L118" s="81" t="str">
        <f t="shared" si="18"/>
        <v>020672076</v>
      </c>
      <c r="M118" s="82">
        <f t="shared" si="19"/>
        <v>1</v>
      </c>
      <c r="N118" s="82">
        <f t="shared" si="20"/>
        <v>1</v>
      </c>
      <c r="O118" s="82">
        <f t="shared" si="21"/>
        <v>1</v>
      </c>
      <c r="P118" s="83">
        <f t="shared" si="22"/>
        <v>1</v>
      </c>
      <c r="Q118" s="84" t="str">
        <f t="shared" si="23"/>
        <v>093545320</v>
      </c>
      <c r="R118" s="81" t="str">
        <f t="shared" si="24"/>
        <v>093545320</v>
      </c>
      <c r="S118" s="82" t="e">
        <f t="shared" si="25"/>
        <v>#VALUE!</v>
      </c>
      <c r="T118" s="81" t="str">
        <f t="shared" si="26"/>
        <v>093545320</v>
      </c>
      <c r="U118" s="85" t="str">
        <f t="shared" si="27"/>
        <v>093545320</v>
      </c>
      <c r="V118" s="82">
        <f t="shared" si="28"/>
        <v>1</v>
      </c>
      <c r="W118" s="86">
        <f t="shared" si="29"/>
        <v>1</v>
      </c>
      <c r="X118" s="82">
        <f t="shared" si="30"/>
        <v>1</v>
      </c>
      <c r="Y118" s="83">
        <f t="shared" si="31"/>
        <v>1</v>
      </c>
      <c r="Z118" s="86" t="str">
        <f t="shared" si="32"/>
        <v/>
      </c>
      <c r="AA118" s="83">
        <f t="shared" si="33"/>
        <v>1</v>
      </c>
    </row>
    <row r="119" spans="1:27" ht="60" customHeight="1" x14ac:dyDescent="0.65">
      <c r="A119" s="2">
        <v>117</v>
      </c>
      <c r="B119" s="2" t="s">
        <v>359</v>
      </c>
      <c r="C119" s="2" t="s">
        <v>547</v>
      </c>
      <c r="D119" s="2" t="s">
        <v>360</v>
      </c>
      <c r="E119" s="15" t="s">
        <v>488</v>
      </c>
      <c r="F119" s="4" t="s">
        <v>361</v>
      </c>
      <c r="G119" s="44">
        <v>20046104</v>
      </c>
      <c r="H119" s="12" t="s">
        <v>667</v>
      </c>
      <c r="I119" s="2"/>
      <c r="K119" s="81" t="str">
        <f t="shared" si="17"/>
        <v>20046104</v>
      </c>
      <c r="L119" s="81" t="str">
        <f t="shared" si="18"/>
        <v>020046104</v>
      </c>
      <c r="M119" s="82">
        <f t="shared" si="19"/>
        <v>1</v>
      </c>
      <c r="N119" s="82">
        <f t="shared" si="20"/>
        <v>1</v>
      </c>
      <c r="O119" s="82">
        <f t="shared" si="21"/>
        <v>1</v>
      </c>
      <c r="P119" s="83">
        <f t="shared" si="22"/>
        <v>1</v>
      </c>
      <c r="Q119" s="84" t="str">
        <f t="shared" si="23"/>
        <v>068416713</v>
      </c>
      <c r="R119" s="81" t="str">
        <f t="shared" si="24"/>
        <v>068416713</v>
      </c>
      <c r="S119" s="82" t="e">
        <f t="shared" si="25"/>
        <v>#VALUE!</v>
      </c>
      <c r="T119" s="81" t="str">
        <f t="shared" si="26"/>
        <v>068416713</v>
      </c>
      <c r="U119" s="85" t="str">
        <f t="shared" si="27"/>
        <v>068416713</v>
      </c>
      <c r="V119" s="82">
        <f t="shared" si="28"/>
        <v>1</v>
      </c>
      <c r="W119" s="86">
        <f t="shared" si="29"/>
        <v>1</v>
      </c>
      <c r="X119" s="82">
        <f t="shared" si="30"/>
        <v>1</v>
      </c>
      <c r="Y119" s="83">
        <f t="shared" si="31"/>
        <v>1</v>
      </c>
      <c r="Z119" s="86" t="str">
        <f t="shared" si="32"/>
        <v/>
      </c>
      <c r="AA119" s="83">
        <f t="shared" si="33"/>
        <v>1</v>
      </c>
    </row>
    <row r="120" spans="1:27" ht="60" customHeight="1" x14ac:dyDescent="0.65">
      <c r="A120" s="2">
        <v>118</v>
      </c>
      <c r="B120" s="2" t="s">
        <v>362</v>
      </c>
      <c r="C120" s="2" t="s">
        <v>549</v>
      </c>
      <c r="D120" s="2" t="s">
        <v>363</v>
      </c>
      <c r="E120" s="15" t="s">
        <v>495</v>
      </c>
      <c r="F120" s="4" t="s">
        <v>364</v>
      </c>
      <c r="G120" s="27">
        <v>30725747</v>
      </c>
      <c r="H120" s="11" t="s">
        <v>668</v>
      </c>
      <c r="I120" s="2"/>
      <c r="K120" s="81" t="str">
        <f t="shared" si="17"/>
        <v>30725747</v>
      </c>
      <c r="L120" s="81" t="str">
        <f t="shared" si="18"/>
        <v>030725747</v>
      </c>
      <c r="M120" s="82">
        <f t="shared" si="19"/>
        <v>1</v>
      </c>
      <c r="N120" s="82">
        <f t="shared" si="20"/>
        <v>1</v>
      </c>
      <c r="O120" s="82">
        <f t="shared" si="21"/>
        <v>1</v>
      </c>
      <c r="P120" s="83">
        <f t="shared" si="22"/>
        <v>1</v>
      </c>
      <c r="Q120" s="84" t="str">
        <f t="shared" si="23"/>
        <v>0967761656</v>
      </c>
      <c r="R120" s="81" t="str">
        <f t="shared" si="24"/>
        <v>0967761656</v>
      </c>
      <c r="S120" s="82" t="e">
        <f t="shared" si="25"/>
        <v>#VALUE!</v>
      </c>
      <c r="T120" s="81" t="str">
        <f t="shared" si="26"/>
        <v>0967761656</v>
      </c>
      <c r="U120" s="85" t="str">
        <f t="shared" si="27"/>
        <v>0967761656</v>
      </c>
      <c r="V120" s="82">
        <f t="shared" si="28"/>
        <v>1</v>
      </c>
      <c r="W120" s="86">
        <f t="shared" si="29"/>
        <v>1</v>
      </c>
      <c r="X120" s="82">
        <f t="shared" si="30"/>
        <v>1</v>
      </c>
      <c r="Y120" s="83">
        <f t="shared" si="31"/>
        <v>1</v>
      </c>
      <c r="Z120" s="86" t="str">
        <f t="shared" si="32"/>
        <v/>
      </c>
      <c r="AA120" s="83">
        <f t="shared" si="33"/>
        <v>1</v>
      </c>
    </row>
    <row r="121" spans="1:27" ht="60" customHeight="1" x14ac:dyDescent="0.65">
      <c r="A121" s="2">
        <v>119</v>
      </c>
      <c r="B121" s="2" t="s">
        <v>365</v>
      </c>
      <c r="C121" s="2" t="s">
        <v>547</v>
      </c>
      <c r="D121" s="2" t="s">
        <v>366</v>
      </c>
      <c r="E121" s="17" t="s">
        <v>489</v>
      </c>
      <c r="F121" s="4" t="s">
        <v>367</v>
      </c>
      <c r="G121" s="18">
        <v>30844424</v>
      </c>
      <c r="H121" s="11" t="s">
        <v>669</v>
      </c>
      <c r="I121" s="2"/>
      <c r="K121" s="81" t="str">
        <f t="shared" si="17"/>
        <v>30844424</v>
      </c>
      <c r="L121" s="81" t="str">
        <f t="shared" si="18"/>
        <v>030844424</v>
      </c>
      <c r="M121" s="82">
        <f t="shared" si="19"/>
        <v>1</v>
      </c>
      <c r="N121" s="82">
        <f t="shared" si="20"/>
        <v>1</v>
      </c>
      <c r="O121" s="82">
        <f t="shared" si="21"/>
        <v>1</v>
      </c>
      <c r="P121" s="83">
        <f t="shared" si="22"/>
        <v>1</v>
      </c>
      <c r="Q121" s="84" t="str">
        <f t="shared" si="23"/>
        <v>0968266724</v>
      </c>
      <c r="R121" s="81" t="str">
        <f t="shared" si="24"/>
        <v>0968266724</v>
      </c>
      <c r="S121" s="82" t="e">
        <f t="shared" si="25"/>
        <v>#VALUE!</v>
      </c>
      <c r="T121" s="81" t="str">
        <f t="shared" si="26"/>
        <v>0968266724</v>
      </c>
      <c r="U121" s="85" t="str">
        <f t="shared" si="27"/>
        <v>0968266724</v>
      </c>
      <c r="V121" s="82">
        <f t="shared" si="28"/>
        <v>1</v>
      </c>
      <c r="W121" s="86">
        <f t="shared" si="29"/>
        <v>1</v>
      </c>
      <c r="X121" s="82">
        <f t="shared" si="30"/>
        <v>1</v>
      </c>
      <c r="Y121" s="83">
        <f t="shared" si="31"/>
        <v>1</v>
      </c>
      <c r="Z121" s="86" t="str">
        <f t="shared" si="32"/>
        <v/>
      </c>
      <c r="AA121" s="83">
        <f t="shared" si="33"/>
        <v>1</v>
      </c>
    </row>
    <row r="122" spans="1:27" ht="60" customHeight="1" x14ac:dyDescent="0.65">
      <c r="A122" s="2">
        <v>120</v>
      </c>
      <c r="B122" s="2" t="s">
        <v>368</v>
      </c>
      <c r="C122" s="2" t="s">
        <v>549</v>
      </c>
      <c r="D122" s="2" t="s">
        <v>369</v>
      </c>
      <c r="E122" s="21" t="s">
        <v>492</v>
      </c>
      <c r="F122" s="4" t="s">
        <v>370</v>
      </c>
      <c r="G122" s="19">
        <v>101172238</v>
      </c>
      <c r="H122" s="12" t="s">
        <v>670</v>
      </c>
      <c r="I122" s="2"/>
      <c r="K122" s="81" t="str">
        <f t="shared" si="17"/>
        <v>101172238</v>
      </c>
      <c r="L122" s="81" t="str">
        <f t="shared" si="18"/>
        <v>101172238</v>
      </c>
      <c r="M122" s="82">
        <f t="shared" si="19"/>
        <v>1</v>
      </c>
      <c r="N122" s="82">
        <f t="shared" si="20"/>
        <v>1</v>
      </c>
      <c r="O122" s="82">
        <f t="shared" si="21"/>
        <v>1</v>
      </c>
      <c r="P122" s="83">
        <f t="shared" si="22"/>
        <v>1</v>
      </c>
      <c r="Q122" s="84" t="str">
        <f t="shared" si="23"/>
        <v>087831560</v>
      </c>
      <c r="R122" s="81" t="str">
        <f t="shared" si="24"/>
        <v>087831560</v>
      </c>
      <c r="S122" s="82" t="e">
        <f t="shared" si="25"/>
        <v>#VALUE!</v>
      </c>
      <c r="T122" s="81" t="str">
        <f t="shared" si="26"/>
        <v>087831560</v>
      </c>
      <c r="U122" s="85" t="str">
        <f t="shared" si="27"/>
        <v>087831560</v>
      </c>
      <c r="V122" s="82">
        <f t="shared" si="28"/>
        <v>1</v>
      </c>
      <c r="W122" s="86">
        <f t="shared" si="29"/>
        <v>1</v>
      </c>
      <c r="X122" s="82">
        <f t="shared" si="30"/>
        <v>1</v>
      </c>
      <c r="Y122" s="83">
        <f t="shared" si="31"/>
        <v>1</v>
      </c>
      <c r="Z122" s="86" t="str">
        <f t="shared" si="32"/>
        <v/>
      </c>
      <c r="AA122" s="83">
        <f t="shared" si="33"/>
        <v>1</v>
      </c>
    </row>
    <row r="123" spans="1:27" ht="60" customHeight="1" x14ac:dyDescent="0.65">
      <c r="A123" s="2">
        <v>121</v>
      </c>
      <c r="B123" s="2" t="s">
        <v>371</v>
      </c>
      <c r="C123" s="2" t="s">
        <v>547</v>
      </c>
      <c r="D123" s="2" t="s">
        <v>372</v>
      </c>
      <c r="E123" s="15" t="s">
        <v>488</v>
      </c>
      <c r="F123" s="4" t="s">
        <v>373</v>
      </c>
      <c r="G123" s="10">
        <v>10886109</v>
      </c>
      <c r="H123" s="11" t="s">
        <v>671</v>
      </c>
      <c r="I123" s="2"/>
      <c r="K123" s="81" t="str">
        <f t="shared" si="17"/>
        <v>10886109</v>
      </c>
      <c r="L123" s="81" t="str">
        <f t="shared" si="18"/>
        <v>010886109</v>
      </c>
      <c r="M123" s="82">
        <f t="shared" si="19"/>
        <v>1</v>
      </c>
      <c r="N123" s="82">
        <f t="shared" si="20"/>
        <v>1</v>
      </c>
      <c r="O123" s="82">
        <f t="shared" si="21"/>
        <v>1</v>
      </c>
      <c r="P123" s="83">
        <f t="shared" si="22"/>
        <v>1</v>
      </c>
      <c r="Q123" s="84" t="str">
        <f t="shared" si="23"/>
        <v>0968515852</v>
      </c>
      <c r="R123" s="81" t="str">
        <f t="shared" si="24"/>
        <v>0968515852</v>
      </c>
      <c r="S123" s="82" t="e">
        <f t="shared" si="25"/>
        <v>#VALUE!</v>
      </c>
      <c r="T123" s="81" t="str">
        <f t="shared" si="26"/>
        <v>0968515852</v>
      </c>
      <c r="U123" s="85" t="str">
        <f t="shared" si="27"/>
        <v>0968515852</v>
      </c>
      <c r="V123" s="82">
        <f t="shared" si="28"/>
        <v>1</v>
      </c>
      <c r="W123" s="86">
        <f t="shared" si="29"/>
        <v>1</v>
      </c>
      <c r="X123" s="82">
        <f t="shared" si="30"/>
        <v>1</v>
      </c>
      <c r="Y123" s="83">
        <f t="shared" si="31"/>
        <v>1</v>
      </c>
      <c r="Z123" s="86" t="str">
        <f t="shared" si="32"/>
        <v/>
      </c>
      <c r="AA123" s="83">
        <f t="shared" si="33"/>
        <v>1</v>
      </c>
    </row>
    <row r="124" spans="1:27" ht="60" customHeight="1" x14ac:dyDescent="0.65">
      <c r="A124" s="2">
        <v>122</v>
      </c>
      <c r="B124" s="2" t="s">
        <v>374</v>
      </c>
      <c r="C124" s="2" t="s">
        <v>547</v>
      </c>
      <c r="D124" s="2" t="s">
        <v>375</v>
      </c>
      <c r="E124" s="30" t="s">
        <v>497</v>
      </c>
      <c r="F124" s="4" t="s">
        <v>376</v>
      </c>
      <c r="G124" s="31">
        <v>10842475</v>
      </c>
      <c r="H124" s="12" t="s">
        <v>672</v>
      </c>
      <c r="I124" s="2"/>
      <c r="K124" s="81" t="str">
        <f t="shared" si="17"/>
        <v>10842475</v>
      </c>
      <c r="L124" s="81" t="str">
        <f t="shared" si="18"/>
        <v>010842475</v>
      </c>
      <c r="M124" s="82">
        <f t="shared" si="19"/>
        <v>1</v>
      </c>
      <c r="N124" s="82">
        <f t="shared" si="20"/>
        <v>1</v>
      </c>
      <c r="O124" s="82">
        <f t="shared" si="21"/>
        <v>1</v>
      </c>
      <c r="P124" s="83">
        <f t="shared" si="22"/>
        <v>1</v>
      </c>
      <c r="Q124" s="84" t="str">
        <f t="shared" si="23"/>
        <v>087487465</v>
      </c>
      <c r="R124" s="81" t="str">
        <f t="shared" si="24"/>
        <v>087487465</v>
      </c>
      <c r="S124" s="82" t="e">
        <f t="shared" si="25"/>
        <v>#VALUE!</v>
      </c>
      <c r="T124" s="81" t="str">
        <f t="shared" si="26"/>
        <v>087487465</v>
      </c>
      <c r="U124" s="85" t="str">
        <f t="shared" si="27"/>
        <v>087487465</v>
      </c>
      <c r="V124" s="82">
        <f t="shared" si="28"/>
        <v>1</v>
      </c>
      <c r="W124" s="86">
        <f t="shared" si="29"/>
        <v>1</v>
      </c>
      <c r="X124" s="82">
        <f t="shared" si="30"/>
        <v>1</v>
      </c>
      <c r="Y124" s="83">
        <f t="shared" si="31"/>
        <v>1</v>
      </c>
      <c r="Z124" s="86" t="str">
        <f t="shared" si="32"/>
        <v/>
      </c>
      <c r="AA124" s="83">
        <f t="shared" si="33"/>
        <v>1</v>
      </c>
    </row>
    <row r="125" spans="1:27" ht="60" customHeight="1" x14ac:dyDescent="0.65">
      <c r="A125" s="2">
        <v>123</v>
      </c>
      <c r="B125" s="2" t="s">
        <v>377</v>
      </c>
      <c r="C125" s="2" t="s">
        <v>549</v>
      </c>
      <c r="D125" s="2" t="s">
        <v>378</v>
      </c>
      <c r="E125" s="21" t="s">
        <v>492</v>
      </c>
      <c r="F125" s="4" t="s">
        <v>379</v>
      </c>
      <c r="G125" s="19">
        <v>30337470</v>
      </c>
      <c r="H125" s="12" t="s">
        <v>673</v>
      </c>
      <c r="I125" s="2"/>
      <c r="K125" s="81" t="str">
        <f t="shared" si="17"/>
        <v>30337470</v>
      </c>
      <c r="L125" s="81" t="str">
        <f t="shared" si="18"/>
        <v>030337470</v>
      </c>
      <c r="M125" s="82">
        <f t="shared" si="19"/>
        <v>1</v>
      </c>
      <c r="N125" s="82">
        <f t="shared" si="20"/>
        <v>1</v>
      </c>
      <c r="O125" s="82">
        <f t="shared" si="21"/>
        <v>1</v>
      </c>
      <c r="P125" s="83">
        <f t="shared" si="22"/>
        <v>1</v>
      </c>
      <c r="Q125" s="84" t="str">
        <f t="shared" si="23"/>
        <v>070693123</v>
      </c>
      <c r="R125" s="81" t="str">
        <f t="shared" si="24"/>
        <v>070693123</v>
      </c>
      <c r="S125" s="82" t="e">
        <f t="shared" si="25"/>
        <v>#VALUE!</v>
      </c>
      <c r="T125" s="81" t="str">
        <f t="shared" si="26"/>
        <v>070693123</v>
      </c>
      <c r="U125" s="85" t="str">
        <f t="shared" si="27"/>
        <v>070693123</v>
      </c>
      <c r="V125" s="82">
        <f t="shared" si="28"/>
        <v>1</v>
      </c>
      <c r="W125" s="86">
        <f t="shared" si="29"/>
        <v>1</v>
      </c>
      <c r="X125" s="82">
        <f t="shared" si="30"/>
        <v>1</v>
      </c>
      <c r="Y125" s="83">
        <f t="shared" si="31"/>
        <v>1</v>
      </c>
      <c r="Z125" s="86" t="str">
        <f t="shared" si="32"/>
        <v/>
      </c>
      <c r="AA125" s="83">
        <f t="shared" si="33"/>
        <v>1</v>
      </c>
    </row>
    <row r="126" spans="1:27" ht="60" customHeight="1" x14ac:dyDescent="0.65">
      <c r="A126" s="2">
        <v>124</v>
      </c>
      <c r="B126" s="2" t="s">
        <v>380</v>
      </c>
      <c r="C126" s="2" t="s">
        <v>547</v>
      </c>
      <c r="D126" s="2" t="s">
        <v>381</v>
      </c>
      <c r="E126" s="15" t="s">
        <v>488</v>
      </c>
      <c r="F126" s="4" t="s">
        <v>382</v>
      </c>
      <c r="G126" s="18">
        <v>20684351</v>
      </c>
      <c r="H126" s="11" t="s">
        <v>674</v>
      </c>
      <c r="I126" s="2"/>
      <c r="K126" s="81" t="str">
        <f t="shared" si="17"/>
        <v>20684351</v>
      </c>
      <c r="L126" s="81" t="str">
        <f t="shared" si="18"/>
        <v>020684351</v>
      </c>
      <c r="M126" s="82">
        <f t="shared" si="19"/>
        <v>1</v>
      </c>
      <c r="N126" s="82">
        <f t="shared" si="20"/>
        <v>1</v>
      </c>
      <c r="O126" s="82">
        <f t="shared" si="21"/>
        <v>1</v>
      </c>
      <c r="P126" s="83">
        <f t="shared" si="22"/>
        <v>1</v>
      </c>
      <c r="Q126" s="84" t="str">
        <f t="shared" si="23"/>
        <v>0966744755</v>
      </c>
      <c r="R126" s="81" t="str">
        <f t="shared" si="24"/>
        <v>0966744755</v>
      </c>
      <c r="S126" s="82" t="e">
        <f t="shared" si="25"/>
        <v>#VALUE!</v>
      </c>
      <c r="T126" s="81" t="str">
        <f t="shared" si="26"/>
        <v>0966744755</v>
      </c>
      <c r="U126" s="85" t="str">
        <f t="shared" si="27"/>
        <v>0966744755</v>
      </c>
      <c r="V126" s="82">
        <f t="shared" si="28"/>
        <v>1</v>
      </c>
      <c r="W126" s="86">
        <f t="shared" si="29"/>
        <v>1</v>
      </c>
      <c r="X126" s="82">
        <f t="shared" si="30"/>
        <v>1</v>
      </c>
      <c r="Y126" s="83">
        <f t="shared" si="31"/>
        <v>1</v>
      </c>
      <c r="Z126" s="86" t="str">
        <f t="shared" si="32"/>
        <v/>
      </c>
      <c r="AA126" s="83">
        <f t="shared" si="33"/>
        <v>1</v>
      </c>
    </row>
    <row r="127" spans="1:27" ht="60" customHeight="1" x14ac:dyDescent="0.65">
      <c r="A127" s="2">
        <v>125</v>
      </c>
      <c r="B127" s="2" t="s">
        <v>383</v>
      </c>
      <c r="C127" s="2" t="s">
        <v>549</v>
      </c>
      <c r="D127" s="2" t="s">
        <v>384</v>
      </c>
      <c r="E127" s="15" t="s">
        <v>495</v>
      </c>
      <c r="F127" s="4" t="s">
        <v>385</v>
      </c>
      <c r="G127" s="55">
        <v>11173308</v>
      </c>
      <c r="H127" s="11" t="s">
        <v>675</v>
      </c>
      <c r="I127" s="2"/>
      <c r="K127" s="81" t="str">
        <f t="shared" si="17"/>
        <v>11173308</v>
      </c>
      <c r="L127" s="81" t="str">
        <f t="shared" si="18"/>
        <v>011173308</v>
      </c>
      <c r="M127" s="82">
        <f t="shared" si="19"/>
        <v>1</v>
      </c>
      <c r="N127" s="82">
        <f t="shared" si="20"/>
        <v>1</v>
      </c>
      <c r="O127" s="82">
        <f t="shared" si="21"/>
        <v>1</v>
      </c>
      <c r="P127" s="83">
        <f t="shared" si="22"/>
        <v>1</v>
      </c>
      <c r="Q127" s="84" t="str">
        <f t="shared" si="23"/>
        <v>0968171952</v>
      </c>
      <c r="R127" s="81" t="str">
        <f t="shared" si="24"/>
        <v>0968171952</v>
      </c>
      <c r="S127" s="82" t="e">
        <f t="shared" si="25"/>
        <v>#VALUE!</v>
      </c>
      <c r="T127" s="81" t="str">
        <f t="shared" si="26"/>
        <v>0968171952</v>
      </c>
      <c r="U127" s="85" t="str">
        <f t="shared" si="27"/>
        <v>0968171952</v>
      </c>
      <c r="V127" s="82">
        <f t="shared" si="28"/>
        <v>1</v>
      </c>
      <c r="W127" s="86">
        <f t="shared" si="29"/>
        <v>1</v>
      </c>
      <c r="X127" s="82">
        <f t="shared" si="30"/>
        <v>1</v>
      </c>
      <c r="Y127" s="83">
        <f t="shared" si="31"/>
        <v>1</v>
      </c>
      <c r="Z127" s="86" t="str">
        <f t="shared" si="32"/>
        <v/>
      </c>
      <c r="AA127" s="83">
        <f t="shared" si="33"/>
        <v>1</v>
      </c>
    </row>
    <row r="128" spans="1:27" ht="60" customHeight="1" x14ac:dyDescent="0.65">
      <c r="A128" s="2">
        <v>126</v>
      </c>
      <c r="B128" s="2" t="s">
        <v>386</v>
      </c>
      <c r="C128" s="2" t="s">
        <v>549</v>
      </c>
      <c r="D128" s="2" t="s">
        <v>387</v>
      </c>
      <c r="E128" s="21" t="s">
        <v>492</v>
      </c>
      <c r="F128" s="4" t="s">
        <v>388</v>
      </c>
      <c r="G128" s="18">
        <v>11095142</v>
      </c>
      <c r="H128" s="11" t="s">
        <v>676</v>
      </c>
      <c r="I128" s="2"/>
      <c r="K128" s="81" t="str">
        <f t="shared" si="17"/>
        <v>11095142</v>
      </c>
      <c r="L128" s="81" t="str">
        <f t="shared" si="18"/>
        <v>011095142</v>
      </c>
      <c r="M128" s="82">
        <f t="shared" si="19"/>
        <v>1</v>
      </c>
      <c r="N128" s="82">
        <f t="shared" si="20"/>
        <v>1</v>
      </c>
      <c r="O128" s="82">
        <f t="shared" si="21"/>
        <v>1</v>
      </c>
      <c r="P128" s="83">
        <f t="shared" si="22"/>
        <v>1</v>
      </c>
      <c r="Q128" s="84" t="str">
        <f t="shared" si="23"/>
        <v>0972131044</v>
      </c>
      <c r="R128" s="81" t="str">
        <f t="shared" si="24"/>
        <v>0972131044</v>
      </c>
      <c r="S128" s="82" t="e">
        <f t="shared" si="25"/>
        <v>#VALUE!</v>
      </c>
      <c r="T128" s="81" t="str">
        <f t="shared" si="26"/>
        <v>0972131044</v>
      </c>
      <c r="U128" s="85" t="str">
        <f t="shared" si="27"/>
        <v>0972131044</v>
      </c>
      <c r="V128" s="82">
        <f t="shared" si="28"/>
        <v>1</v>
      </c>
      <c r="W128" s="86">
        <f t="shared" si="29"/>
        <v>1</v>
      </c>
      <c r="X128" s="82">
        <f t="shared" si="30"/>
        <v>1</v>
      </c>
      <c r="Y128" s="83">
        <f t="shared" si="31"/>
        <v>1</v>
      </c>
      <c r="Z128" s="86" t="str">
        <f t="shared" si="32"/>
        <v/>
      </c>
      <c r="AA128" s="83">
        <f t="shared" si="33"/>
        <v>1</v>
      </c>
    </row>
    <row r="129" spans="1:27" ht="60" customHeight="1" x14ac:dyDescent="0.65">
      <c r="A129" s="2">
        <v>127</v>
      </c>
      <c r="B129" s="2" t="s">
        <v>389</v>
      </c>
      <c r="C129" s="2" t="s">
        <v>549</v>
      </c>
      <c r="D129" s="2" t="s">
        <v>390</v>
      </c>
      <c r="E129" s="15" t="s">
        <v>495</v>
      </c>
      <c r="F129" s="4" t="s">
        <v>391</v>
      </c>
      <c r="G129" s="27">
        <v>30850929</v>
      </c>
      <c r="H129" s="11" t="s">
        <v>677</v>
      </c>
      <c r="I129" s="2"/>
      <c r="K129" s="81" t="str">
        <f t="shared" si="17"/>
        <v>30850929</v>
      </c>
      <c r="L129" s="81" t="str">
        <f t="shared" si="18"/>
        <v>030850929</v>
      </c>
      <c r="M129" s="82">
        <f t="shared" si="19"/>
        <v>1</v>
      </c>
      <c r="N129" s="82">
        <f t="shared" si="20"/>
        <v>1</v>
      </c>
      <c r="O129" s="82">
        <f t="shared" si="21"/>
        <v>1</v>
      </c>
      <c r="P129" s="83">
        <f t="shared" si="22"/>
        <v>1</v>
      </c>
      <c r="Q129" s="84" t="str">
        <f t="shared" si="23"/>
        <v>0964692455</v>
      </c>
      <c r="R129" s="81" t="str">
        <f t="shared" si="24"/>
        <v>0964692455</v>
      </c>
      <c r="S129" s="82" t="e">
        <f t="shared" si="25"/>
        <v>#VALUE!</v>
      </c>
      <c r="T129" s="81" t="str">
        <f t="shared" si="26"/>
        <v>0964692455</v>
      </c>
      <c r="U129" s="85" t="str">
        <f t="shared" si="27"/>
        <v>0964692455</v>
      </c>
      <c r="V129" s="82">
        <f t="shared" si="28"/>
        <v>1</v>
      </c>
      <c r="W129" s="86">
        <f t="shared" si="29"/>
        <v>1</v>
      </c>
      <c r="X129" s="82">
        <f t="shared" si="30"/>
        <v>1</v>
      </c>
      <c r="Y129" s="83">
        <f t="shared" si="31"/>
        <v>1</v>
      </c>
      <c r="Z129" s="86" t="str">
        <f t="shared" si="32"/>
        <v/>
      </c>
      <c r="AA129" s="83">
        <f t="shared" si="33"/>
        <v>1</v>
      </c>
    </row>
    <row r="130" spans="1:27" ht="60" customHeight="1" x14ac:dyDescent="0.65">
      <c r="A130" s="2">
        <v>128</v>
      </c>
      <c r="B130" s="2" t="s">
        <v>392</v>
      </c>
      <c r="C130" s="2" t="s">
        <v>547</v>
      </c>
      <c r="D130" s="2" t="s">
        <v>393</v>
      </c>
      <c r="E130" s="15" t="s">
        <v>488</v>
      </c>
      <c r="F130" s="4" t="s">
        <v>394</v>
      </c>
      <c r="G130" s="14">
        <v>70279246</v>
      </c>
      <c r="H130" s="11" t="s">
        <v>678</v>
      </c>
      <c r="I130" s="2"/>
      <c r="K130" s="81" t="str">
        <f t="shared" si="17"/>
        <v>70279246</v>
      </c>
      <c r="L130" s="81" t="str">
        <f t="shared" si="18"/>
        <v>070279246</v>
      </c>
      <c r="M130" s="82">
        <f t="shared" si="19"/>
        <v>1</v>
      </c>
      <c r="N130" s="82">
        <f t="shared" si="20"/>
        <v>1</v>
      </c>
      <c r="O130" s="82">
        <f t="shared" si="21"/>
        <v>1</v>
      </c>
      <c r="P130" s="83">
        <f t="shared" si="22"/>
        <v>1</v>
      </c>
      <c r="Q130" s="84" t="str">
        <f t="shared" si="23"/>
        <v>0967378559</v>
      </c>
      <c r="R130" s="81" t="str">
        <f t="shared" si="24"/>
        <v>0967378559</v>
      </c>
      <c r="S130" s="82" t="e">
        <f t="shared" si="25"/>
        <v>#VALUE!</v>
      </c>
      <c r="T130" s="81" t="str">
        <f t="shared" si="26"/>
        <v>0967378559</v>
      </c>
      <c r="U130" s="85" t="str">
        <f t="shared" si="27"/>
        <v>0967378559</v>
      </c>
      <c r="V130" s="82">
        <f t="shared" si="28"/>
        <v>1</v>
      </c>
      <c r="W130" s="86">
        <f t="shared" si="29"/>
        <v>1</v>
      </c>
      <c r="X130" s="82">
        <f t="shared" si="30"/>
        <v>1</v>
      </c>
      <c r="Y130" s="83">
        <f t="shared" si="31"/>
        <v>1</v>
      </c>
      <c r="Z130" s="86" t="str">
        <f t="shared" si="32"/>
        <v/>
      </c>
      <c r="AA130" s="83">
        <f t="shared" si="33"/>
        <v>1</v>
      </c>
    </row>
    <row r="131" spans="1:27" ht="60" customHeight="1" x14ac:dyDescent="0.65">
      <c r="A131" s="2">
        <v>129</v>
      </c>
      <c r="B131" s="2" t="s">
        <v>395</v>
      </c>
      <c r="C131" s="2" t="s">
        <v>549</v>
      </c>
      <c r="D131" s="2" t="s">
        <v>396</v>
      </c>
      <c r="E131" s="21" t="s">
        <v>492</v>
      </c>
      <c r="F131" s="4" t="s">
        <v>397</v>
      </c>
      <c r="G131" s="24">
        <v>101222868</v>
      </c>
      <c r="H131" s="11" t="s">
        <v>679</v>
      </c>
      <c r="I131" s="2"/>
      <c r="K131" s="81" t="str">
        <f t="shared" si="17"/>
        <v>101222868</v>
      </c>
      <c r="L131" s="81" t="str">
        <f t="shared" si="18"/>
        <v>101222868</v>
      </c>
      <c r="M131" s="82">
        <f t="shared" si="19"/>
        <v>1</v>
      </c>
      <c r="N131" s="82">
        <f t="shared" si="20"/>
        <v>1</v>
      </c>
      <c r="O131" s="82">
        <f t="shared" si="21"/>
        <v>1</v>
      </c>
      <c r="P131" s="83">
        <f t="shared" si="22"/>
        <v>1</v>
      </c>
      <c r="Q131" s="84" t="str">
        <f t="shared" si="23"/>
        <v>0965298700</v>
      </c>
      <c r="R131" s="81" t="str">
        <f t="shared" si="24"/>
        <v>0965298700</v>
      </c>
      <c r="S131" s="82" t="e">
        <f t="shared" si="25"/>
        <v>#VALUE!</v>
      </c>
      <c r="T131" s="81" t="str">
        <f t="shared" si="26"/>
        <v>0965298700</v>
      </c>
      <c r="U131" s="85" t="str">
        <f t="shared" si="27"/>
        <v>0965298700</v>
      </c>
      <c r="V131" s="82">
        <f t="shared" si="28"/>
        <v>1</v>
      </c>
      <c r="W131" s="86">
        <f t="shared" si="29"/>
        <v>1</v>
      </c>
      <c r="X131" s="82">
        <f t="shared" si="30"/>
        <v>1</v>
      </c>
      <c r="Y131" s="83">
        <f t="shared" si="31"/>
        <v>1</v>
      </c>
      <c r="Z131" s="86" t="str">
        <f t="shared" si="32"/>
        <v/>
      </c>
      <c r="AA131" s="83">
        <f t="shared" si="33"/>
        <v>1</v>
      </c>
    </row>
    <row r="132" spans="1:27" ht="60" customHeight="1" x14ac:dyDescent="0.65">
      <c r="A132" s="2">
        <v>130</v>
      </c>
      <c r="B132" s="2" t="s">
        <v>398</v>
      </c>
      <c r="C132" s="2" t="s">
        <v>549</v>
      </c>
      <c r="D132" s="2" t="s">
        <v>330</v>
      </c>
      <c r="E132" s="28" t="s">
        <v>502</v>
      </c>
      <c r="F132" s="4" t="s">
        <v>399</v>
      </c>
      <c r="G132" s="44">
        <v>20475259</v>
      </c>
      <c r="H132" s="12" t="s">
        <v>680</v>
      </c>
      <c r="I132" s="2"/>
      <c r="K132" s="81" t="str">
        <f t="shared" ref="K132:K160" si="3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20475259</v>
      </c>
      <c r="L132" s="81" t="str">
        <f t="shared" ref="L132:L160" si="35">IF(LEN(K132)=8,"0"&amp;K132,IF(LEN(K132)-9=0,K132,LEFT(K132,9)))</f>
        <v>020475259</v>
      </c>
      <c r="M132" s="82">
        <f t="shared" ref="M132:M160" si="36">IF(L132="បរទេស",1,IF((LEN($L132)-9)=0,1,2))</f>
        <v>1</v>
      </c>
      <c r="N132" s="82">
        <f t="shared" ref="N132:N160" si="37">IF(L132="",2,1)</f>
        <v>1</v>
      </c>
      <c r="O132" s="82">
        <f t="shared" ref="O132:O160" si="38">IF(L132="បរទេស",1,IF(COUNTIF(L:L,$L132)&gt;1,2,1))</f>
        <v>1</v>
      </c>
      <c r="P132" s="83">
        <f t="shared" ref="P132:P160" si="39">MAX(M132:O132)</f>
        <v>1</v>
      </c>
      <c r="Q132" s="84" t="str">
        <f t="shared" ref="Q132:Q160" si="40">H132</f>
        <v>069358776</v>
      </c>
      <c r="R132" s="81" t="str">
        <f t="shared" ref="R132:R160" si="41">SUBSTITUTE(SUBSTITUTE(SUBSTITUTE(SUBSTITUTE(SUBSTITUTE(SUBSTITUTE(SUBSTITUTE(SUBSTITUTE(SUBSTITUTE(SUBSTITUTE(SUBSTITUTE(SUBSTITUTE(SUBSTITUTE(SUBSTITUTE(SUBSTITUTE(SUBSTITUTE(SUBSTITUTE(SUBSTITUTE(SUBSTITUTE(SUBSTITUTE(SUBSTITUTE(SUBSTITUTE(Q132,"១","1"),"២","2"),"៣","3"),"៤","4"),"៥","5"),"៦","6"),"៧","7"),"៨","8"),"៩","9"),"០","0")," ","")," ",""),"​",""),",","/"),"-",""),"(",""),")",""),"+855","0"),"(855)","0"),"O","0"),"o","0"),".","")</f>
        <v>069358776</v>
      </c>
      <c r="S132" s="82" t="e">
        <f t="shared" ref="S132:S160" si="42">LEFT(R132, SEARCH("/",R132,1)-1)</f>
        <v>#VALUE!</v>
      </c>
      <c r="T132" s="81" t="str">
        <f t="shared" ref="T132:T160" si="43">IFERROR(S132,R132)</f>
        <v>069358776</v>
      </c>
      <c r="U132" s="85" t="str">
        <f t="shared" ref="U132:U160" si="44">IF(LEFT(T132,5)="បរទេស","បរទេស",IF(LEFT(T132,3)="855","0"&amp;MID(T132,4,10),IF(LEFT(T132,1)="0",MID(T132,1,10),IF(LEFT(T132,1)&gt;=1,"0"&amp;MID(T132,1,10),T132))))</f>
        <v>069358776</v>
      </c>
      <c r="V132" s="82">
        <f t="shared" ref="V132:V160" si="45">IF(U132="បរទេស",1,IF(OR(LEN(U132)=9,LEN(U132)=10),1,2))</f>
        <v>1</v>
      </c>
      <c r="W132" s="86">
        <f t="shared" ref="W132:W160" si="46">IF(U132="",2,1)</f>
        <v>1</v>
      </c>
      <c r="X132" s="82">
        <f t="shared" ref="X132:X160" si="47">IF(U132="បរទេស",1,IF(COUNTIF(U:U,$U132)&gt;1,2,1))</f>
        <v>1</v>
      </c>
      <c r="Y132" s="83">
        <f t="shared" ref="Y132:Y160" si="48">MAX(V132:X132)</f>
        <v>1</v>
      </c>
      <c r="Z132" s="86" t="str">
        <f t="shared" ref="Z132:Z160" si="49">IF(H132="បរទេស",2,"")</f>
        <v/>
      </c>
      <c r="AA132" s="83">
        <f t="shared" ref="AA132:AA160" si="50">MAX(J132,P132,Y132)</f>
        <v>1</v>
      </c>
    </row>
    <row r="133" spans="1:27" ht="60" customHeight="1" x14ac:dyDescent="0.65">
      <c r="A133" s="2">
        <v>131</v>
      </c>
      <c r="B133" s="2" t="s">
        <v>400</v>
      </c>
      <c r="C133" s="2" t="s">
        <v>547</v>
      </c>
      <c r="D133" s="2" t="s">
        <v>401</v>
      </c>
      <c r="E133" s="7" t="s">
        <v>490</v>
      </c>
      <c r="F133" s="4" t="s">
        <v>402</v>
      </c>
      <c r="G133" s="18" t="s">
        <v>512</v>
      </c>
      <c r="H133" s="12" t="s">
        <v>681</v>
      </c>
      <c r="I133" s="2"/>
      <c r="K133" s="81" t="str">
        <f t="shared" si="34"/>
        <v>040310275(01)</v>
      </c>
      <c r="L133" s="81" t="str">
        <f t="shared" si="35"/>
        <v>040310275</v>
      </c>
      <c r="M133" s="82">
        <f t="shared" si="36"/>
        <v>1</v>
      </c>
      <c r="N133" s="82">
        <f t="shared" si="37"/>
        <v>1</v>
      </c>
      <c r="O133" s="82">
        <f t="shared" si="38"/>
        <v>1</v>
      </c>
      <c r="P133" s="83">
        <f t="shared" si="39"/>
        <v>1</v>
      </c>
      <c r="Q133" s="84" t="str">
        <f t="shared" si="40"/>
        <v>095421685</v>
      </c>
      <c r="R133" s="81" t="str">
        <f t="shared" si="41"/>
        <v>095421685</v>
      </c>
      <c r="S133" s="82" t="e">
        <f t="shared" si="42"/>
        <v>#VALUE!</v>
      </c>
      <c r="T133" s="81" t="str">
        <f t="shared" si="43"/>
        <v>095421685</v>
      </c>
      <c r="U133" s="85" t="str">
        <f t="shared" si="44"/>
        <v>095421685</v>
      </c>
      <c r="V133" s="82">
        <f t="shared" si="45"/>
        <v>1</v>
      </c>
      <c r="W133" s="86">
        <f t="shared" si="46"/>
        <v>1</v>
      </c>
      <c r="X133" s="82">
        <f t="shared" si="47"/>
        <v>1</v>
      </c>
      <c r="Y133" s="83">
        <f t="shared" si="48"/>
        <v>1</v>
      </c>
      <c r="Z133" s="86" t="str">
        <f t="shared" si="49"/>
        <v/>
      </c>
      <c r="AA133" s="83">
        <f t="shared" si="50"/>
        <v>1</v>
      </c>
    </row>
    <row r="134" spans="1:27" ht="60" customHeight="1" x14ac:dyDescent="0.65">
      <c r="A134" s="2">
        <v>132</v>
      </c>
      <c r="B134" s="2" t="s">
        <v>403</v>
      </c>
      <c r="C134" s="2" t="s">
        <v>547</v>
      </c>
      <c r="D134" s="2" t="s">
        <v>404</v>
      </c>
      <c r="E134" s="7" t="s">
        <v>490</v>
      </c>
      <c r="F134" s="4" t="s">
        <v>405</v>
      </c>
      <c r="G134" s="10">
        <v>20962935</v>
      </c>
      <c r="H134" s="11" t="s">
        <v>682</v>
      </c>
      <c r="I134" s="2"/>
      <c r="K134" s="81" t="str">
        <f t="shared" si="34"/>
        <v>20962935</v>
      </c>
      <c r="L134" s="81" t="str">
        <f t="shared" si="35"/>
        <v>020962935</v>
      </c>
      <c r="M134" s="82">
        <f t="shared" si="36"/>
        <v>1</v>
      </c>
      <c r="N134" s="82">
        <f t="shared" si="37"/>
        <v>1</v>
      </c>
      <c r="O134" s="82">
        <f t="shared" si="38"/>
        <v>1</v>
      </c>
      <c r="P134" s="83">
        <f t="shared" si="39"/>
        <v>1</v>
      </c>
      <c r="Q134" s="84" t="str">
        <f t="shared" si="40"/>
        <v>0978923138</v>
      </c>
      <c r="R134" s="81" t="str">
        <f t="shared" si="41"/>
        <v>0978923138</v>
      </c>
      <c r="S134" s="82" t="e">
        <f t="shared" si="42"/>
        <v>#VALUE!</v>
      </c>
      <c r="T134" s="81" t="str">
        <f t="shared" si="43"/>
        <v>0978923138</v>
      </c>
      <c r="U134" s="85" t="str">
        <f t="shared" si="44"/>
        <v>0978923138</v>
      </c>
      <c r="V134" s="82">
        <f t="shared" si="45"/>
        <v>1</v>
      </c>
      <c r="W134" s="86">
        <f t="shared" si="46"/>
        <v>1</v>
      </c>
      <c r="X134" s="82">
        <f t="shared" si="47"/>
        <v>1</v>
      </c>
      <c r="Y134" s="83">
        <f t="shared" si="48"/>
        <v>1</v>
      </c>
      <c r="Z134" s="86" t="str">
        <f t="shared" si="49"/>
        <v/>
      </c>
      <c r="AA134" s="83">
        <f t="shared" si="50"/>
        <v>1</v>
      </c>
    </row>
    <row r="135" spans="1:27" ht="60" customHeight="1" x14ac:dyDescent="0.65">
      <c r="A135" s="2">
        <v>133</v>
      </c>
      <c r="B135" s="2" t="s">
        <v>406</v>
      </c>
      <c r="C135" s="2" t="s">
        <v>547</v>
      </c>
      <c r="D135" s="2" t="s">
        <v>407</v>
      </c>
      <c r="E135" s="15" t="s">
        <v>488</v>
      </c>
      <c r="F135" s="4" t="s">
        <v>408</v>
      </c>
      <c r="G135" s="10">
        <v>61717385</v>
      </c>
      <c r="H135" s="11" t="s">
        <v>683</v>
      </c>
      <c r="I135" s="2"/>
      <c r="K135" s="81" t="str">
        <f t="shared" si="34"/>
        <v>61717385</v>
      </c>
      <c r="L135" s="81" t="str">
        <f t="shared" si="35"/>
        <v>061717385</v>
      </c>
      <c r="M135" s="82">
        <f t="shared" si="36"/>
        <v>1</v>
      </c>
      <c r="N135" s="82">
        <f t="shared" si="37"/>
        <v>1</v>
      </c>
      <c r="O135" s="82">
        <f t="shared" si="38"/>
        <v>1</v>
      </c>
      <c r="P135" s="83">
        <f t="shared" si="39"/>
        <v>1</v>
      </c>
      <c r="Q135" s="84" t="str">
        <f t="shared" si="40"/>
        <v>0964293853</v>
      </c>
      <c r="R135" s="81" t="str">
        <f t="shared" si="41"/>
        <v>0964293853</v>
      </c>
      <c r="S135" s="82" t="e">
        <f t="shared" si="42"/>
        <v>#VALUE!</v>
      </c>
      <c r="T135" s="81" t="str">
        <f t="shared" si="43"/>
        <v>0964293853</v>
      </c>
      <c r="U135" s="85" t="str">
        <f t="shared" si="44"/>
        <v>0964293853</v>
      </c>
      <c r="V135" s="82">
        <f t="shared" si="45"/>
        <v>1</v>
      </c>
      <c r="W135" s="86">
        <f t="shared" si="46"/>
        <v>1</v>
      </c>
      <c r="X135" s="82">
        <f t="shared" si="47"/>
        <v>1</v>
      </c>
      <c r="Y135" s="83">
        <f t="shared" si="48"/>
        <v>1</v>
      </c>
      <c r="Z135" s="86" t="str">
        <f t="shared" si="49"/>
        <v/>
      </c>
      <c r="AA135" s="83">
        <f t="shared" si="50"/>
        <v>1</v>
      </c>
    </row>
    <row r="136" spans="1:27" ht="60" customHeight="1" x14ac:dyDescent="0.65">
      <c r="A136" s="2">
        <v>134</v>
      </c>
      <c r="B136" s="2" t="s">
        <v>409</v>
      </c>
      <c r="C136" s="2" t="s">
        <v>547</v>
      </c>
      <c r="D136" s="2" t="s">
        <v>410</v>
      </c>
      <c r="E136" s="15" t="s">
        <v>488</v>
      </c>
      <c r="F136" s="4" t="s">
        <v>411</v>
      </c>
      <c r="G136" s="14" t="s">
        <v>513</v>
      </c>
      <c r="H136" s="11" t="s">
        <v>684</v>
      </c>
      <c r="I136" s="2"/>
      <c r="K136" s="81" t="str">
        <f t="shared" si="34"/>
        <v>160201081(01)</v>
      </c>
      <c r="L136" s="81" t="str">
        <f t="shared" si="35"/>
        <v>160201081</v>
      </c>
      <c r="M136" s="82">
        <f t="shared" si="36"/>
        <v>1</v>
      </c>
      <c r="N136" s="82">
        <f t="shared" si="37"/>
        <v>1</v>
      </c>
      <c r="O136" s="82">
        <f t="shared" si="38"/>
        <v>1</v>
      </c>
      <c r="P136" s="83">
        <f t="shared" si="39"/>
        <v>1</v>
      </c>
      <c r="Q136" s="84" t="str">
        <f t="shared" si="40"/>
        <v>0888578406</v>
      </c>
      <c r="R136" s="81" t="str">
        <f t="shared" si="41"/>
        <v>0888578406</v>
      </c>
      <c r="S136" s="82" t="e">
        <f t="shared" si="42"/>
        <v>#VALUE!</v>
      </c>
      <c r="T136" s="81" t="str">
        <f t="shared" si="43"/>
        <v>0888578406</v>
      </c>
      <c r="U136" s="85" t="str">
        <f t="shared" si="44"/>
        <v>0888578406</v>
      </c>
      <c r="V136" s="82">
        <f t="shared" si="45"/>
        <v>1</v>
      </c>
      <c r="W136" s="86">
        <f t="shared" si="46"/>
        <v>1</v>
      </c>
      <c r="X136" s="82">
        <f t="shared" si="47"/>
        <v>1</v>
      </c>
      <c r="Y136" s="83">
        <f t="shared" si="48"/>
        <v>1</v>
      </c>
      <c r="Z136" s="86" t="str">
        <f t="shared" si="49"/>
        <v/>
      </c>
      <c r="AA136" s="83">
        <f t="shared" si="50"/>
        <v>1</v>
      </c>
    </row>
    <row r="137" spans="1:27" ht="60" customHeight="1" x14ac:dyDescent="0.65">
      <c r="A137" s="2">
        <v>135</v>
      </c>
      <c r="B137" s="2" t="s">
        <v>412</v>
      </c>
      <c r="C137" s="2" t="s">
        <v>547</v>
      </c>
      <c r="D137" s="2" t="s">
        <v>413</v>
      </c>
      <c r="E137" s="7" t="s">
        <v>490</v>
      </c>
      <c r="F137" s="4" t="s">
        <v>414</v>
      </c>
      <c r="G137" s="36">
        <v>20988562</v>
      </c>
      <c r="H137" s="11" t="s">
        <v>685</v>
      </c>
      <c r="I137" s="2"/>
      <c r="K137" s="81" t="str">
        <f t="shared" si="34"/>
        <v>20988562</v>
      </c>
      <c r="L137" s="81" t="str">
        <f t="shared" si="35"/>
        <v>020988562</v>
      </c>
      <c r="M137" s="82">
        <f t="shared" si="36"/>
        <v>1</v>
      </c>
      <c r="N137" s="82">
        <f t="shared" si="37"/>
        <v>1</v>
      </c>
      <c r="O137" s="82">
        <f t="shared" si="38"/>
        <v>1</v>
      </c>
      <c r="P137" s="83">
        <f t="shared" si="39"/>
        <v>1</v>
      </c>
      <c r="Q137" s="84" t="str">
        <f t="shared" si="40"/>
        <v>0965447757</v>
      </c>
      <c r="R137" s="81" t="str">
        <f t="shared" si="41"/>
        <v>0965447757</v>
      </c>
      <c r="S137" s="82" t="e">
        <f t="shared" si="42"/>
        <v>#VALUE!</v>
      </c>
      <c r="T137" s="81" t="str">
        <f t="shared" si="43"/>
        <v>0965447757</v>
      </c>
      <c r="U137" s="85" t="str">
        <f t="shared" si="44"/>
        <v>0965447757</v>
      </c>
      <c r="V137" s="82">
        <f t="shared" si="45"/>
        <v>1</v>
      </c>
      <c r="W137" s="86">
        <f t="shared" si="46"/>
        <v>1</v>
      </c>
      <c r="X137" s="82">
        <f t="shared" si="47"/>
        <v>1</v>
      </c>
      <c r="Y137" s="83">
        <f t="shared" si="48"/>
        <v>1</v>
      </c>
      <c r="Z137" s="86" t="str">
        <f t="shared" si="49"/>
        <v/>
      </c>
      <c r="AA137" s="83">
        <f t="shared" si="50"/>
        <v>1</v>
      </c>
    </row>
    <row r="138" spans="1:27" ht="60" customHeight="1" x14ac:dyDescent="0.65">
      <c r="A138" s="2">
        <v>136</v>
      </c>
      <c r="B138" s="2" t="s">
        <v>415</v>
      </c>
      <c r="C138" s="2" t="s">
        <v>549</v>
      </c>
      <c r="D138" s="2" t="s">
        <v>416</v>
      </c>
      <c r="E138" s="15" t="s">
        <v>495</v>
      </c>
      <c r="F138" s="4" t="s">
        <v>417</v>
      </c>
      <c r="G138" s="27">
        <v>30659642</v>
      </c>
      <c r="H138" s="12" t="s">
        <v>686</v>
      </c>
      <c r="I138" s="2"/>
      <c r="K138" s="81" t="str">
        <f t="shared" si="34"/>
        <v>30659642</v>
      </c>
      <c r="L138" s="81" t="str">
        <f t="shared" si="35"/>
        <v>030659642</v>
      </c>
      <c r="M138" s="82">
        <f t="shared" si="36"/>
        <v>1</v>
      </c>
      <c r="N138" s="82">
        <f t="shared" si="37"/>
        <v>1</v>
      </c>
      <c r="O138" s="82">
        <f t="shared" si="38"/>
        <v>1</v>
      </c>
      <c r="P138" s="83">
        <f t="shared" si="39"/>
        <v>1</v>
      </c>
      <c r="Q138" s="84" t="str">
        <f t="shared" si="40"/>
        <v>081496540</v>
      </c>
      <c r="R138" s="81" t="str">
        <f t="shared" si="41"/>
        <v>081496540</v>
      </c>
      <c r="S138" s="82" t="e">
        <f t="shared" si="42"/>
        <v>#VALUE!</v>
      </c>
      <c r="T138" s="81" t="str">
        <f t="shared" si="43"/>
        <v>081496540</v>
      </c>
      <c r="U138" s="85" t="str">
        <f t="shared" si="44"/>
        <v>081496540</v>
      </c>
      <c r="V138" s="82">
        <f t="shared" si="45"/>
        <v>1</v>
      </c>
      <c r="W138" s="86">
        <f t="shared" si="46"/>
        <v>1</v>
      </c>
      <c r="X138" s="82">
        <f t="shared" si="47"/>
        <v>1</v>
      </c>
      <c r="Y138" s="83">
        <f t="shared" si="48"/>
        <v>1</v>
      </c>
      <c r="Z138" s="86" t="str">
        <f t="shared" si="49"/>
        <v/>
      </c>
      <c r="AA138" s="83">
        <f t="shared" si="50"/>
        <v>1</v>
      </c>
    </row>
    <row r="139" spans="1:27" ht="60" customHeight="1" x14ac:dyDescent="0.65">
      <c r="A139" s="2">
        <v>137</v>
      </c>
      <c r="B139" s="2" t="s">
        <v>418</v>
      </c>
      <c r="C139" s="2" t="s">
        <v>547</v>
      </c>
      <c r="D139" s="2" t="s">
        <v>419</v>
      </c>
      <c r="E139" s="30" t="s">
        <v>497</v>
      </c>
      <c r="F139" s="4" t="s">
        <v>420</v>
      </c>
      <c r="G139" s="31">
        <v>11139074</v>
      </c>
      <c r="H139" s="12" t="s">
        <v>687</v>
      </c>
      <c r="I139" s="2"/>
      <c r="K139" s="81" t="str">
        <f t="shared" si="34"/>
        <v>11139074</v>
      </c>
      <c r="L139" s="81" t="str">
        <f t="shared" si="35"/>
        <v>011139074</v>
      </c>
      <c r="M139" s="82">
        <f t="shared" si="36"/>
        <v>1</v>
      </c>
      <c r="N139" s="82">
        <f t="shared" si="37"/>
        <v>1</v>
      </c>
      <c r="O139" s="82">
        <f t="shared" si="38"/>
        <v>1</v>
      </c>
      <c r="P139" s="83">
        <f t="shared" si="39"/>
        <v>1</v>
      </c>
      <c r="Q139" s="84" t="str">
        <f t="shared" si="40"/>
        <v>098870809</v>
      </c>
      <c r="R139" s="81" t="str">
        <f t="shared" si="41"/>
        <v>098870809</v>
      </c>
      <c r="S139" s="82" t="e">
        <f t="shared" si="42"/>
        <v>#VALUE!</v>
      </c>
      <c r="T139" s="81" t="str">
        <f t="shared" si="43"/>
        <v>098870809</v>
      </c>
      <c r="U139" s="85" t="str">
        <f t="shared" si="44"/>
        <v>098870809</v>
      </c>
      <c r="V139" s="82">
        <f t="shared" si="45"/>
        <v>1</v>
      </c>
      <c r="W139" s="86">
        <f t="shared" si="46"/>
        <v>1</v>
      </c>
      <c r="X139" s="82">
        <f t="shared" si="47"/>
        <v>1</v>
      </c>
      <c r="Y139" s="83">
        <f t="shared" si="48"/>
        <v>1</v>
      </c>
      <c r="Z139" s="86" t="str">
        <f t="shared" si="49"/>
        <v/>
      </c>
      <c r="AA139" s="83">
        <f t="shared" si="50"/>
        <v>1</v>
      </c>
    </row>
    <row r="140" spans="1:27" ht="60" customHeight="1" x14ac:dyDescent="0.65">
      <c r="A140" s="2">
        <v>138</v>
      </c>
      <c r="B140" s="2" t="s">
        <v>421</v>
      </c>
      <c r="C140" s="2" t="s">
        <v>549</v>
      </c>
      <c r="D140" s="2" t="s">
        <v>422</v>
      </c>
      <c r="E140" s="15" t="s">
        <v>495</v>
      </c>
      <c r="F140" s="4" t="s">
        <v>423</v>
      </c>
      <c r="G140" s="27">
        <v>10474958</v>
      </c>
      <c r="H140" s="12" t="s">
        <v>688</v>
      </c>
      <c r="I140" s="2"/>
      <c r="K140" s="81" t="str">
        <f t="shared" si="34"/>
        <v>10474958</v>
      </c>
      <c r="L140" s="81" t="str">
        <f t="shared" si="35"/>
        <v>010474958</v>
      </c>
      <c r="M140" s="82">
        <f t="shared" si="36"/>
        <v>1</v>
      </c>
      <c r="N140" s="82">
        <f t="shared" si="37"/>
        <v>1</v>
      </c>
      <c r="O140" s="82">
        <f t="shared" si="38"/>
        <v>1</v>
      </c>
      <c r="P140" s="83">
        <f t="shared" si="39"/>
        <v>1</v>
      </c>
      <c r="Q140" s="84" t="str">
        <f t="shared" si="40"/>
        <v>010232381</v>
      </c>
      <c r="R140" s="81" t="str">
        <f t="shared" si="41"/>
        <v>010232381</v>
      </c>
      <c r="S140" s="82" t="e">
        <f t="shared" si="42"/>
        <v>#VALUE!</v>
      </c>
      <c r="T140" s="81" t="str">
        <f t="shared" si="43"/>
        <v>010232381</v>
      </c>
      <c r="U140" s="85" t="str">
        <f t="shared" si="44"/>
        <v>010232381</v>
      </c>
      <c r="V140" s="82">
        <f t="shared" si="45"/>
        <v>1</v>
      </c>
      <c r="W140" s="86">
        <f t="shared" si="46"/>
        <v>1</v>
      </c>
      <c r="X140" s="82">
        <f t="shared" si="47"/>
        <v>1</v>
      </c>
      <c r="Y140" s="83">
        <f t="shared" si="48"/>
        <v>1</v>
      </c>
      <c r="Z140" s="86" t="str">
        <f t="shared" si="49"/>
        <v/>
      </c>
      <c r="AA140" s="83">
        <f t="shared" si="50"/>
        <v>1</v>
      </c>
    </row>
    <row r="141" spans="1:27" ht="60" customHeight="1" x14ac:dyDescent="0.65">
      <c r="A141" s="2">
        <v>139</v>
      </c>
      <c r="B141" s="2" t="s">
        <v>424</v>
      </c>
      <c r="C141" s="2" t="s">
        <v>547</v>
      </c>
      <c r="D141" s="2" t="s">
        <v>425</v>
      </c>
      <c r="E141" s="13" t="s">
        <v>486</v>
      </c>
      <c r="F141" s="4" t="s">
        <v>426</v>
      </c>
      <c r="G141" s="27">
        <v>61485503</v>
      </c>
      <c r="H141" s="12" t="s">
        <v>689</v>
      </c>
      <c r="I141" s="2"/>
      <c r="K141" s="81" t="str">
        <f t="shared" si="34"/>
        <v>61485503</v>
      </c>
      <c r="L141" s="81" t="str">
        <f t="shared" si="35"/>
        <v>061485503</v>
      </c>
      <c r="M141" s="82">
        <f t="shared" si="36"/>
        <v>1</v>
      </c>
      <c r="N141" s="82">
        <f t="shared" si="37"/>
        <v>1</v>
      </c>
      <c r="O141" s="82">
        <f t="shared" si="38"/>
        <v>1</v>
      </c>
      <c r="P141" s="83">
        <f t="shared" si="39"/>
        <v>1</v>
      </c>
      <c r="Q141" s="84" t="str">
        <f t="shared" si="40"/>
        <v>081622787</v>
      </c>
      <c r="R141" s="81" t="str">
        <f t="shared" si="41"/>
        <v>081622787</v>
      </c>
      <c r="S141" s="82" t="e">
        <f t="shared" si="42"/>
        <v>#VALUE!</v>
      </c>
      <c r="T141" s="81" t="str">
        <f t="shared" si="43"/>
        <v>081622787</v>
      </c>
      <c r="U141" s="85" t="str">
        <f t="shared" si="44"/>
        <v>081622787</v>
      </c>
      <c r="V141" s="82">
        <f t="shared" si="45"/>
        <v>1</v>
      </c>
      <c r="W141" s="86">
        <f t="shared" si="46"/>
        <v>1</v>
      </c>
      <c r="X141" s="82">
        <f t="shared" si="47"/>
        <v>1</v>
      </c>
      <c r="Y141" s="83">
        <f t="shared" si="48"/>
        <v>1</v>
      </c>
      <c r="Z141" s="86" t="str">
        <f t="shared" si="49"/>
        <v/>
      </c>
      <c r="AA141" s="83">
        <f t="shared" si="50"/>
        <v>1</v>
      </c>
    </row>
    <row r="142" spans="1:27" ht="60" customHeight="1" x14ac:dyDescent="0.65">
      <c r="A142" s="2">
        <v>140</v>
      </c>
      <c r="B142" s="2" t="s">
        <v>427</v>
      </c>
      <c r="C142" s="2" t="s">
        <v>547</v>
      </c>
      <c r="D142" s="2" t="s">
        <v>428</v>
      </c>
      <c r="E142" s="7" t="s">
        <v>490</v>
      </c>
      <c r="F142" s="4" t="s">
        <v>429</v>
      </c>
      <c r="G142" s="18">
        <v>200207200</v>
      </c>
      <c r="H142" s="11" t="s">
        <v>690</v>
      </c>
      <c r="I142" s="2"/>
      <c r="K142" s="81" t="str">
        <f t="shared" si="34"/>
        <v>200207200</v>
      </c>
      <c r="L142" s="81" t="str">
        <f t="shared" si="35"/>
        <v>200207200</v>
      </c>
      <c r="M142" s="82">
        <f t="shared" si="36"/>
        <v>1</v>
      </c>
      <c r="N142" s="82">
        <f t="shared" si="37"/>
        <v>1</v>
      </c>
      <c r="O142" s="82">
        <f t="shared" si="38"/>
        <v>1</v>
      </c>
      <c r="P142" s="83">
        <f t="shared" si="39"/>
        <v>1</v>
      </c>
      <c r="Q142" s="84" t="str">
        <f t="shared" si="40"/>
        <v>0973931878</v>
      </c>
      <c r="R142" s="81" t="str">
        <f t="shared" si="41"/>
        <v>0973931878</v>
      </c>
      <c r="S142" s="82" t="e">
        <f t="shared" si="42"/>
        <v>#VALUE!</v>
      </c>
      <c r="T142" s="81" t="str">
        <f t="shared" si="43"/>
        <v>0973931878</v>
      </c>
      <c r="U142" s="85" t="str">
        <f t="shared" si="44"/>
        <v>0973931878</v>
      </c>
      <c r="V142" s="82">
        <f t="shared" si="45"/>
        <v>1</v>
      </c>
      <c r="W142" s="86">
        <f t="shared" si="46"/>
        <v>1</v>
      </c>
      <c r="X142" s="82">
        <f t="shared" si="47"/>
        <v>1</v>
      </c>
      <c r="Y142" s="83">
        <f t="shared" si="48"/>
        <v>1</v>
      </c>
      <c r="Z142" s="86" t="str">
        <f t="shared" si="49"/>
        <v/>
      </c>
      <c r="AA142" s="83">
        <f t="shared" si="50"/>
        <v>1</v>
      </c>
    </row>
    <row r="143" spans="1:27" ht="60" customHeight="1" x14ac:dyDescent="0.65">
      <c r="A143" s="2">
        <v>141</v>
      </c>
      <c r="B143" s="2" t="s">
        <v>430</v>
      </c>
      <c r="C143" s="2" t="s">
        <v>549</v>
      </c>
      <c r="D143" s="2" t="s">
        <v>431</v>
      </c>
      <c r="E143" s="15" t="s">
        <v>495</v>
      </c>
      <c r="F143" s="4" t="s">
        <v>432</v>
      </c>
      <c r="G143" s="27">
        <v>20673733</v>
      </c>
      <c r="H143" s="12" t="s">
        <v>691</v>
      </c>
      <c r="I143" s="2"/>
      <c r="K143" s="81" t="str">
        <f t="shared" si="34"/>
        <v>20673733</v>
      </c>
      <c r="L143" s="81" t="str">
        <f t="shared" si="35"/>
        <v>020673733</v>
      </c>
      <c r="M143" s="82">
        <f t="shared" si="36"/>
        <v>1</v>
      </c>
      <c r="N143" s="82">
        <f t="shared" si="37"/>
        <v>1</v>
      </c>
      <c r="O143" s="82">
        <f t="shared" si="38"/>
        <v>1</v>
      </c>
      <c r="P143" s="83">
        <f t="shared" si="39"/>
        <v>1</v>
      </c>
      <c r="Q143" s="84" t="str">
        <f t="shared" si="40"/>
        <v>010746367</v>
      </c>
      <c r="R143" s="81" t="str">
        <f t="shared" si="41"/>
        <v>010746367</v>
      </c>
      <c r="S143" s="82" t="e">
        <f t="shared" si="42"/>
        <v>#VALUE!</v>
      </c>
      <c r="T143" s="81" t="str">
        <f t="shared" si="43"/>
        <v>010746367</v>
      </c>
      <c r="U143" s="85" t="str">
        <f t="shared" si="44"/>
        <v>010746367</v>
      </c>
      <c r="V143" s="82">
        <f t="shared" si="45"/>
        <v>1</v>
      </c>
      <c r="W143" s="86">
        <f t="shared" si="46"/>
        <v>1</v>
      </c>
      <c r="X143" s="82">
        <f t="shared" si="47"/>
        <v>1</v>
      </c>
      <c r="Y143" s="83">
        <f t="shared" si="48"/>
        <v>1</v>
      </c>
      <c r="Z143" s="86" t="str">
        <f t="shared" si="49"/>
        <v/>
      </c>
      <c r="AA143" s="83">
        <f t="shared" si="50"/>
        <v>1</v>
      </c>
    </row>
    <row r="144" spans="1:27" ht="60" customHeight="1" x14ac:dyDescent="0.65">
      <c r="A144" s="2">
        <v>142</v>
      </c>
      <c r="B144" s="2" t="s">
        <v>433</v>
      </c>
      <c r="C144" s="2" t="s">
        <v>549</v>
      </c>
      <c r="D144" s="2" t="s">
        <v>434</v>
      </c>
      <c r="E144" s="15" t="s">
        <v>495</v>
      </c>
      <c r="F144" s="4" t="s">
        <v>435</v>
      </c>
      <c r="G144" s="27">
        <v>20774701</v>
      </c>
      <c r="H144" s="12" t="s">
        <v>692</v>
      </c>
      <c r="I144" s="2"/>
      <c r="K144" s="81" t="str">
        <f t="shared" si="34"/>
        <v>20774701</v>
      </c>
      <c r="L144" s="81" t="str">
        <f t="shared" si="35"/>
        <v>020774701</v>
      </c>
      <c r="M144" s="82">
        <f t="shared" si="36"/>
        <v>1</v>
      </c>
      <c r="N144" s="82">
        <f t="shared" si="37"/>
        <v>1</v>
      </c>
      <c r="O144" s="82">
        <f t="shared" si="38"/>
        <v>1</v>
      </c>
      <c r="P144" s="83">
        <f t="shared" si="39"/>
        <v>1</v>
      </c>
      <c r="Q144" s="84" t="str">
        <f t="shared" si="40"/>
        <v>010819487</v>
      </c>
      <c r="R144" s="81" t="str">
        <f t="shared" si="41"/>
        <v>010819487</v>
      </c>
      <c r="S144" s="82" t="e">
        <f t="shared" si="42"/>
        <v>#VALUE!</v>
      </c>
      <c r="T144" s="81" t="str">
        <f t="shared" si="43"/>
        <v>010819487</v>
      </c>
      <c r="U144" s="85" t="str">
        <f t="shared" si="44"/>
        <v>010819487</v>
      </c>
      <c r="V144" s="82">
        <f t="shared" si="45"/>
        <v>1</v>
      </c>
      <c r="W144" s="86">
        <f t="shared" si="46"/>
        <v>1</v>
      </c>
      <c r="X144" s="82">
        <f t="shared" si="47"/>
        <v>1</v>
      </c>
      <c r="Y144" s="83">
        <f t="shared" si="48"/>
        <v>1</v>
      </c>
      <c r="Z144" s="86" t="str">
        <f t="shared" si="49"/>
        <v/>
      </c>
      <c r="AA144" s="83">
        <f t="shared" si="50"/>
        <v>1</v>
      </c>
    </row>
    <row r="145" spans="1:27" ht="60" customHeight="1" x14ac:dyDescent="0.65">
      <c r="A145" s="2">
        <v>143</v>
      </c>
      <c r="B145" s="2" t="s">
        <v>436</v>
      </c>
      <c r="C145" s="2" t="s">
        <v>547</v>
      </c>
      <c r="D145" s="2" t="s">
        <v>437</v>
      </c>
      <c r="E145" s="15" t="s">
        <v>488</v>
      </c>
      <c r="F145" s="4" t="s">
        <v>438</v>
      </c>
      <c r="G145" s="10">
        <v>101039483</v>
      </c>
      <c r="H145" s="12" t="s">
        <v>693</v>
      </c>
      <c r="I145" s="2"/>
      <c r="K145" s="81" t="str">
        <f t="shared" si="34"/>
        <v>101039483</v>
      </c>
      <c r="L145" s="81" t="str">
        <f t="shared" si="35"/>
        <v>101039483</v>
      </c>
      <c r="M145" s="82">
        <f t="shared" si="36"/>
        <v>1</v>
      </c>
      <c r="N145" s="82">
        <f t="shared" si="37"/>
        <v>1</v>
      </c>
      <c r="O145" s="82">
        <f t="shared" si="38"/>
        <v>1</v>
      </c>
      <c r="P145" s="83">
        <f t="shared" si="39"/>
        <v>1</v>
      </c>
      <c r="Q145" s="84" t="str">
        <f t="shared" si="40"/>
        <v>087716329</v>
      </c>
      <c r="R145" s="81" t="str">
        <f t="shared" si="41"/>
        <v>087716329</v>
      </c>
      <c r="S145" s="82" t="e">
        <f t="shared" si="42"/>
        <v>#VALUE!</v>
      </c>
      <c r="T145" s="81" t="str">
        <f t="shared" si="43"/>
        <v>087716329</v>
      </c>
      <c r="U145" s="85" t="str">
        <f t="shared" si="44"/>
        <v>087716329</v>
      </c>
      <c r="V145" s="82">
        <f t="shared" si="45"/>
        <v>1</v>
      </c>
      <c r="W145" s="86">
        <f t="shared" si="46"/>
        <v>1</v>
      </c>
      <c r="X145" s="82">
        <f t="shared" si="47"/>
        <v>1</v>
      </c>
      <c r="Y145" s="83">
        <f t="shared" si="48"/>
        <v>1</v>
      </c>
      <c r="Z145" s="86" t="str">
        <f t="shared" si="49"/>
        <v/>
      </c>
      <c r="AA145" s="83">
        <f t="shared" si="50"/>
        <v>1</v>
      </c>
    </row>
    <row r="146" spans="1:27" ht="60" customHeight="1" x14ac:dyDescent="0.65">
      <c r="A146" s="2">
        <v>144</v>
      </c>
      <c r="B146" s="2" t="s">
        <v>439</v>
      </c>
      <c r="C146" s="2" t="s">
        <v>547</v>
      </c>
      <c r="D146" s="2" t="s">
        <v>440</v>
      </c>
      <c r="E146" s="7" t="s">
        <v>490</v>
      </c>
      <c r="F146" s="4" t="s">
        <v>441</v>
      </c>
      <c r="G146" s="20">
        <v>20756132</v>
      </c>
      <c r="H146" s="12" t="s">
        <v>694</v>
      </c>
      <c r="I146" s="2"/>
      <c r="K146" s="81" t="str">
        <f t="shared" si="34"/>
        <v>20756132</v>
      </c>
      <c r="L146" s="81" t="str">
        <f t="shared" si="35"/>
        <v>020756132</v>
      </c>
      <c r="M146" s="82">
        <f t="shared" si="36"/>
        <v>1</v>
      </c>
      <c r="N146" s="82">
        <f t="shared" si="37"/>
        <v>1</v>
      </c>
      <c r="O146" s="82">
        <f t="shared" si="38"/>
        <v>1</v>
      </c>
      <c r="P146" s="83">
        <f t="shared" si="39"/>
        <v>1</v>
      </c>
      <c r="Q146" s="84" t="str">
        <f t="shared" si="40"/>
        <v>086819057</v>
      </c>
      <c r="R146" s="81" t="str">
        <f t="shared" si="41"/>
        <v>086819057</v>
      </c>
      <c r="S146" s="82" t="e">
        <f t="shared" si="42"/>
        <v>#VALUE!</v>
      </c>
      <c r="T146" s="81" t="str">
        <f t="shared" si="43"/>
        <v>086819057</v>
      </c>
      <c r="U146" s="85" t="str">
        <f t="shared" si="44"/>
        <v>086819057</v>
      </c>
      <c r="V146" s="82">
        <f t="shared" si="45"/>
        <v>1</v>
      </c>
      <c r="W146" s="86">
        <f t="shared" si="46"/>
        <v>1</v>
      </c>
      <c r="X146" s="82">
        <f t="shared" si="47"/>
        <v>1</v>
      </c>
      <c r="Y146" s="83">
        <f t="shared" si="48"/>
        <v>1</v>
      </c>
      <c r="Z146" s="86" t="str">
        <f t="shared" si="49"/>
        <v/>
      </c>
      <c r="AA146" s="83">
        <f t="shared" si="50"/>
        <v>1</v>
      </c>
    </row>
    <row r="147" spans="1:27" ht="60" customHeight="1" x14ac:dyDescent="0.65">
      <c r="A147" s="2">
        <v>145</v>
      </c>
      <c r="B147" s="2" t="s">
        <v>442</v>
      </c>
      <c r="C147" s="2" t="s">
        <v>547</v>
      </c>
      <c r="D147" s="2" t="s">
        <v>443</v>
      </c>
      <c r="E147" s="7" t="s">
        <v>490</v>
      </c>
      <c r="F147" s="4" t="s">
        <v>444</v>
      </c>
      <c r="G147" s="20">
        <v>11237386</v>
      </c>
      <c r="H147" s="12" t="s">
        <v>695</v>
      </c>
      <c r="I147" s="2"/>
      <c r="K147" s="81" t="str">
        <f t="shared" si="34"/>
        <v>11237386</v>
      </c>
      <c r="L147" s="81" t="str">
        <f t="shared" si="35"/>
        <v>011237386</v>
      </c>
      <c r="M147" s="82">
        <f t="shared" si="36"/>
        <v>1</v>
      </c>
      <c r="N147" s="82">
        <f t="shared" si="37"/>
        <v>1</v>
      </c>
      <c r="O147" s="82">
        <f t="shared" si="38"/>
        <v>1</v>
      </c>
      <c r="P147" s="83">
        <f t="shared" si="39"/>
        <v>1</v>
      </c>
      <c r="Q147" s="84" t="str">
        <f t="shared" si="40"/>
        <v>086359339</v>
      </c>
      <c r="R147" s="81" t="str">
        <f t="shared" si="41"/>
        <v>086359339</v>
      </c>
      <c r="S147" s="82" t="e">
        <f t="shared" si="42"/>
        <v>#VALUE!</v>
      </c>
      <c r="T147" s="81" t="str">
        <f t="shared" si="43"/>
        <v>086359339</v>
      </c>
      <c r="U147" s="85" t="str">
        <f t="shared" si="44"/>
        <v>086359339</v>
      </c>
      <c r="V147" s="82">
        <f t="shared" si="45"/>
        <v>1</v>
      </c>
      <c r="W147" s="86">
        <f t="shared" si="46"/>
        <v>1</v>
      </c>
      <c r="X147" s="82">
        <f t="shared" si="47"/>
        <v>1</v>
      </c>
      <c r="Y147" s="83">
        <f t="shared" si="48"/>
        <v>1</v>
      </c>
      <c r="Z147" s="86" t="str">
        <f t="shared" si="49"/>
        <v/>
      </c>
      <c r="AA147" s="83">
        <f t="shared" si="50"/>
        <v>1</v>
      </c>
    </row>
    <row r="148" spans="1:27" ht="60" customHeight="1" x14ac:dyDescent="0.65">
      <c r="A148" s="2">
        <v>146</v>
      </c>
      <c r="B148" s="2" t="s">
        <v>445</v>
      </c>
      <c r="C148" s="2" t="s">
        <v>549</v>
      </c>
      <c r="D148" s="2" t="s">
        <v>446</v>
      </c>
      <c r="E148" s="21" t="s">
        <v>492</v>
      </c>
      <c r="F148" s="4" t="s">
        <v>447</v>
      </c>
      <c r="G148" s="18">
        <v>11289170</v>
      </c>
      <c r="H148" s="12" t="s">
        <v>696</v>
      </c>
      <c r="I148" s="2"/>
      <c r="K148" s="81" t="str">
        <f t="shared" si="34"/>
        <v>11289170</v>
      </c>
      <c r="L148" s="81" t="str">
        <f t="shared" si="35"/>
        <v>011289170</v>
      </c>
      <c r="M148" s="82">
        <f t="shared" si="36"/>
        <v>1</v>
      </c>
      <c r="N148" s="82">
        <f t="shared" si="37"/>
        <v>1</v>
      </c>
      <c r="O148" s="82">
        <f t="shared" si="38"/>
        <v>1</v>
      </c>
      <c r="P148" s="83">
        <f t="shared" si="39"/>
        <v>1</v>
      </c>
      <c r="Q148" s="84" t="str">
        <f t="shared" si="40"/>
        <v>016483140</v>
      </c>
      <c r="R148" s="81" t="str">
        <f t="shared" si="41"/>
        <v>016483140</v>
      </c>
      <c r="S148" s="82" t="e">
        <f t="shared" si="42"/>
        <v>#VALUE!</v>
      </c>
      <c r="T148" s="81" t="str">
        <f t="shared" si="43"/>
        <v>016483140</v>
      </c>
      <c r="U148" s="85" t="str">
        <f t="shared" si="44"/>
        <v>016483140</v>
      </c>
      <c r="V148" s="82">
        <f t="shared" si="45"/>
        <v>1</v>
      </c>
      <c r="W148" s="86">
        <f t="shared" si="46"/>
        <v>1</v>
      </c>
      <c r="X148" s="82">
        <f t="shared" si="47"/>
        <v>1</v>
      </c>
      <c r="Y148" s="83">
        <f t="shared" si="48"/>
        <v>1</v>
      </c>
      <c r="Z148" s="86" t="str">
        <f t="shared" si="49"/>
        <v/>
      </c>
      <c r="AA148" s="83">
        <f t="shared" si="50"/>
        <v>1</v>
      </c>
    </row>
    <row r="149" spans="1:27" ht="60" customHeight="1" x14ac:dyDescent="0.65">
      <c r="A149" s="2">
        <v>147</v>
      </c>
      <c r="B149" s="2" t="s">
        <v>448</v>
      </c>
      <c r="C149" s="2" t="s">
        <v>547</v>
      </c>
      <c r="D149" s="2" t="s">
        <v>449</v>
      </c>
      <c r="E149" s="17" t="s">
        <v>489</v>
      </c>
      <c r="F149" s="4" t="s">
        <v>450</v>
      </c>
      <c r="G149" s="18">
        <v>11094585</v>
      </c>
      <c r="H149" s="12" t="s">
        <v>697</v>
      </c>
      <c r="I149" s="2"/>
      <c r="K149" s="81" t="str">
        <f t="shared" si="34"/>
        <v>11094585</v>
      </c>
      <c r="L149" s="81" t="str">
        <f t="shared" si="35"/>
        <v>011094585</v>
      </c>
      <c r="M149" s="82">
        <f t="shared" si="36"/>
        <v>1</v>
      </c>
      <c r="N149" s="82">
        <f t="shared" si="37"/>
        <v>1</v>
      </c>
      <c r="O149" s="82">
        <f t="shared" si="38"/>
        <v>1</v>
      </c>
      <c r="P149" s="83">
        <f t="shared" si="39"/>
        <v>1</v>
      </c>
      <c r="Q149" s="84" t="str">
        <f t="shared" si="40"/>
        <v>016954692</v>
      </c>
      <c r="R149" s="81" t="str">
        <f t="shared" si="41"/>
        <v>016954692</v>
      </c>
      <c r="S149" s="82" t="e">
        <f t="shared" si="42"/>
        <v>#VALUE!</v>
      </c>
      <c r="T149" s="81" t="str">
        <f t="shared" si="43"/>
        <v>016954692</v>
      </c>
      <c r="U149" s="85" t="str">
        <f t="shared" si="44"/>
        <v>016954692</v>
      </c>
      <c r="V149" s="82">
        <f t="shared" si="45"/>
        <v>1</v>
      </c>
      <c r="W149" s="86">
        <f t="shared" si="46"/>
        <v>1</v>
      </c>
      <c r="X149" s="82">
        <f t="shared" si="47"/>
        <v>1</v>
      </c>
      <c r="Y149" s="83">
        <f t="shared" si="48"/>
        <v>1</v>
      </c>
      <c r="Z149" s="86" t="str">
        <f t="shared" si="49"/>
        <v/>
      </c>
      <c r="AA149" s="83">
        <f t="shared" si="50"/>
        <v>1</v>
      </c>
    </row>
    <row r="150" spans="1:27" ht="60" customHeight="1" x14ac:dyDescent="0.65">
      <c r="A150" s="2">
        <v>148</v>
      </c>
      <c r="B150" s="2" t="s">
        <v>451</v>
      </c>
      <c r="C150" s="2" t="s">
        <v>547</v>
      </c>
      <c r="D150" s="2" t="s">
        <v>452</v>
      </c>
      <c r="E150" s="7" t="s">
        <v>490</v>
      </c>
      <c r="F150" s="4" t="s">
        <v>453</v>
      </c>
      <c r="G150" s="56">
        <v>10843078</v>
      </c>
      <c r="H150" s="11" t="s">
        <v>698</v>
      </c>
      <c r="I150" s="2"/>
      <c r="K150" s="81" t="str">
        <f t="shared" si="34"/>
        <v>10843078</v>
      </c>
      <c r="L150" s="81" t="str">
        <f t="shared" si="35"/>
        <v>010843078</v>
      </c>
      <c r="M150" s="82">
        <f t="shared" si="36"/>
        <v>1</v>
      </c>
      <c r="N150" s="82">
        <f t="shared" si="37"/>
        <v>1</v>
      </c>
      <c r="O150" s="82">
        <f t="shared" si="38"/>
        <v>1</v>
      </c>
      <c r="P150" s="83">
        <f t="shared" si="39"/>
        <v>1</v>
      </c>
      <c r="Q150" s="84" t="str">
        <f t="shared" si="40"/>
        <v>0968939647</v>
      </c>
      <c r="R150" s="81" t="str">
        <f t="shared" si="41"/>
        <v>0968939647</v>
      </c>
      <c r="S150" s="82" t="e">
        <f t="shared" si="42"/>
        <v>#VALUE!</v>
      </c>
      <c r="T150" s="81" t="str">
        <f t="shared" si="43"/>
        <v>0968939647</v>
      </c>
      <c r="U150" s="85" t="str">
        <f t="shared" si="44"/>
        <v>0968939647</v>
      </c>
      <c r="V150" s="82">
        <f t="shared" si="45"/>
        <v>1</v>
      </c>
      <c r="W150" s="86">
        <f t="shared" si="46"/>
        <v>1</v>
      </c>
      <c r="X150" s="82">
        <f t="shared" si="47"/>
        <v>1</v>
      </c>
      <c r="Y150" s="83">
        <f t="shared" si="48"/>
        <v>1</v>
      </c>
      <c r="Z150" s="86" t="str">
        <f t="shared" si="49"/>
        <v/>
      </c>
      <c r="AA150" s="83">
        <f t="shared" si="50"/>
        <v>1</v>
      </c>
    </row>
    <row r="151" spans="1:27" ht="60" customHeight="1" x14ac:dyDescent="0.65">
      <c r="A151" s="2">
        <v>149</v>
      </c>
      <c r="B151" s="2" t="s">
        <v>454</v>
      </c>
      <c r="C151" s="2" t="s">
        <v>547</v>
      </c>
      <c r="D151" s="2" t="s">
        <v>455</v>
      </c>
      <c r="E151" s="17" t="s">
        <v>489</v>
      </c>
      <c r="F151" s="4" t="s">
        <v>456</v>
      </c>
      <c r="G151" s="18">
        <v>51280250</v>
      </c>
      <c r="H151" s="12" t="s">
        <v>699</v>
      </c>
      <c r="I151" s="2"/>
      <c r="K151" s="81" t="str">
        <f t="shared" si="34"/>
        <v>51280250</v>
      </c>
      <c r="L151" s="81" t="str">
        <f t="shared" si="35"/>
        <v>051280250</v>
      </c>
      <c r="M151" s="82">
        <f t="shared" si="36"/>
        <v>1</v>
      </c>
      <c r="N151" s="82">
        <f t="shared" si="37"/>
        <v>1</v>
      </c>
      <c r="O151" s="82">
        <f t="shared" si="38"/>
        <v>1</v>
      </c>
      <c r="P151" s="83">
        <f t="shared" si="39"/>
        <v>1</v>
      </c>
      <c r="Q151" s="84" t="str">
        <f t="shared" si="40"/>
        <v>010730671</v>
      </c>
      <c r="R151" s="81" t="str">
        <f t="shared" si="41"/>
        <v>010730671</v>
      </c>
      <c r="S151" s="82" t="e">
        <f t="shared" si="42"/>
        <v>#VALUE!</v>
      </c>
      <c r="T151" s="81" t="str">
        <f t="shared" si="43"/>
        <v>010730671</v>
      </c>
      <c r="U151" s="85" t="str">
        <f t="shared" si="44"/>
        <v>010730671</v>
      </c>
      <c r="V151" s="82">
        <f t="shared" si="45"/>
        <v>1</v>
      </c>
      <c r="W151" s="86">
        <f t="shared" si="46"/>
        <v>1</v>
      </c>
      <c r="X151" s="82">
        <f t="shared" si="47"/>
        <v>1</v>
      </c>
      <c r="Y151" s="83">
        <f t="shared" si="48"/>
        <v>1</v>
      </c>
      <c r="Z151" s="86" t="str">
        <f t="shared" si="49"/>
        <v/>
      </c>
      <c r="AA151" s="83">
        <f t="shared" si="50"/>
        <v>1</v>
      </c>
    </row>
    <row r="152" spans="1:27" ht="60" customHeight="1" x14ac:dyDescent="0.65">
      <c r="A152" s="2">
        <v>150</v>
      </c>
      <c r="B152" s="2" t="s">
        <v>457</v>
      </c>
      <c r="C152" s="2" t="s">
        <v>547</v>
      </c>
      <c r="D152" s="2" t="s">
        <v>458</v>
      </c>
      <c r="E152" s="15" t="s">
        <v>488</v>
      </c>
      <c r="F152" s="4" t="s">
        <v>459</v>
      </c>
      <c r="G152" s="14">
        <v>40407809</v>
      </c>
      <c r="H152" s="11" t="s">
        <v>700</v>
      </c>
      <c r="I152" s="2"/>
      <c r="K152" s="81" t="str">
        <f t="shared" si="34"/>
        <v>40407809</v>
      </c>
      <c r="L152" s="81" t="str">
        <f t="shared" si="35"/>
        <v>040407809</v>
      </c>
      <c r="M152" s="82">
        <f t="shared" si="36"/>
        <v>1</v>
      </c>
      <c r="N152" s="82">
        <f t="shared" si="37"/>
        <v>1</v>
      </c>
      <c r="O152" s="82">
        <f t="shared" si="38"/>
        <v>1</v>
      </c>
      <c r="P152" s="83">
        <f t="shared" si="39"/>
        <v>1</v>
      </c>
      <c r="Q152" s="84" t="str">
        <f t="shared" si="40"/>
        <v>0977892437</v>
      </c>
      <c r="R152" s="81" t="str">
        <f t="shared" si="41"/>
        <v>0977892437</v>
      </c>
      <c r="S152" s="82" t="e">
        <f t="shared" si="42"/>
        <v>#VALUE!</v>
      </c>
      <c r="T152" s="81" t="str">
        <f t="shared" si="43"/>
        <v>0977892437</v>
      </c>
      <c r="U152" s="85" t="str">
        <f t="shared" si="44"/>
        <v>0977892437</v>
      </c>
      <c r="V152" s="82">
        <f t="shared" si="45"/>
        <v>1</v>
      </c>
      <c r="W152" s="86">
        <f t="shared" si="46"/>
        <v>1</v>
      </c>
      <c r="X152" s="82">
        <f t="shared" si="47"/>
        <v>1</v>
      </c>
      <c r="Y152" s="83">
        <f t="shared" si="48"/>
        <v>1</v>
      </c>
      <c r="Z152" s="86" t="str">
        <f t="shared" si="49"/>
        <v/>
      </c>
      <c r="AA152" s="83">
        <f t="shared" si="50"/>
        <v>1</v>
      </c>
    </row>
    <row r="153" spans="1:27" ht="60" customHeight="1" x14ac:dyDescent="0.65">
      <c r="A153" s="2">
        <v>151</v>
      </c>
      <c r="B153" s="2" t="s">
        <v>460</v>
      </c>
      <c r="C153" s="2" t="s">
        <v>547</v>
      </c>
      <c r="D153" s="2" t="s">
        <v>461</v>
      </c>
      <c r="E153" s="13" t="s">
        <v>486</v>
      </c>
      <c r="F153" s="4" t="s">
        <v>462</v>
      </c>
      <c r="G153" s="26">
        <v>51131286</v>
      </c>
      <c r="H153" s="12" t="s">
        <v>701</v>
      </c>
      <c r="I153" s="2"/>
      <c r="K153" s="81" t="str">
        <f t="shared" si="34"/>
        <v>51131286</v>
      </c>
      <c r="L153" s="81" t="str">
        <f t="shared" si="35"/>
        <v>051131286</v>
      </c>
      <c r="M153" s="82">
        <f t="shared" si="36"/>
        <v>1</v>
      </c>
      <c r="N153" s="82">
        <f t="shared" si="37"/>
        <v>1</v>
      </c>
      <c r="O153" s="82">
        <f t="shared" si="38"/>
        <v>1</v>
      </c>
      <c r="P153" s="83">
        <f t="shared" si="39"/>
        <v>1</v>
      </c>
      <c r="Q153" s="84" t="str">
        <f t="shared" si="40"/>
        <v>093909332</v>
      </c>
      <c r="R153" s="81" t="str">
        <f t="shared" si="41"/>
        <v>093909332</v>
      </c>
      <c r="S153" s="82" t="e">
        <f t="shared" si="42"/>
        <v>#VALUE!</v>
      </c>
      <c r="T153" s="81" t="str">
        <f t="shared" si="43"/>
        <v>093909332</v>
      </c>
      <c r="U153" s="85" t="str">
        <f t="shared" si="44"/>
        <v>093909332</v>
      </c>
      <c r="V153" s="82">
        <f t="shared" si="45"/>
        <v>1</v>
      </c>
      <c r="W153" s="86">
        <f t="shared" si="46"/>
        <v>1</v>
      </c>
      <c r="X153" s="82">
        <f t="shared" si="47"/>
        <v>1</v>
      </c>
      <c r="Y153" s="83">
        <f t="shared" si="48"/>
        <v>1</v>
      </c>
      <c r="Z153" s="86" t="str">
        <f t="shared" si="49"/>
        <v/>
      </c>
      <c r="AA153" s="83">
        <f t="shared" si="50"/>
        <v>1</v>
      </c>
    </row>
    <row r="154" spans="1:27" ht="60" customHeight="1" x14ac:dyDescent="0.65">
      <c r="A154" s="2">
        <v>152</v>
      </c>
      <c r="B154" s="2" t="s">
        <v>463</v>
      </c>
      <c r="C154" s="2" t="s">
        <v>547</v>
      </c>
      <c r="D154" s="2" t="s">
        <v>464</v>
      </c>
      <c r="E154" s="17" t="s">
        <v>514</v>
      </c>
      <c r="F154" s="4" t="s">
        <v>465</v>
      </c>
      <c r="G154" s="57">
        <v>11087358</v>
      </c>
      <c r="H154" s="12" t="s">
        <v>702</v>
      </c>
      <c r="I154" s="2"/>
      <c r="K154" s="81" t="str">
        <f t="shared" si="34"/>
        <v>11087358</v>
      </c>
      <c r="L154" s="81" t="str">
        <f t="shared" si="35"/>
        <v>011087358</v>
      </c>
      <c r="M154" s="82">
        <f t="shared" si="36"/>
        <v>1</v>
      </c>
      <c r="N154" s="82">
        <f t="shared" si="37"/>
        <v>1</v>
      </c>
      <c r="O154" s="82">
        <f t="shared" si="38"/>
        <v>1</v>
      </c>
      <c r="P154" s="83">
        <f t="shared" si="39"/>
        <v>1</v>
      </c>
      <c r="Q154" s="84" t="str">
        <f t="shared" si="40"/>
        <v>093620668</v>
      </c>
      <c r="R154" s="81" t="str">
        <f t="shared" si="41"/>
        <v>093620668</v>
      </c>
      <c r="S154" s="82" t="e">
        <f t="shared" si="42"/>
        <v>#VALUE!</v>
      </c>
      <c r="T154" s="81" t="str">
        <f t="shared" si="43"/>
        <v>093620668</v>
      </c>
      <c r="U154" s="85" t="str">
        <f t="shared" si="44"/>
        <v>093620668</v>
      </c>
      <c r="V154" s="82">
        <f t="shared" si="45"/>
        <v>1</v>
      </c>
      <c r="W154" s="86">
        <f t="shared" si="46"/>
        <v>1</v>
      </c>
      <c r="X154" s="82">
        <f t="shared" si="47"/>
        <v>1</v>
      </c>
      <c r="Y154" s="83">
        <f t="shared" si="48"/>
        <v>1</v>
      </c>
      <c r="Z154" s="86" t="str">
        <f t="shared" si="49"/>
        <v/>
      </c>
      <c r="AA154" s="83">
        <f t="shared" si="50"/>
        <v>1</v>
      </c>
    </row>
    <row r="155" spans="1:27" ht="60" customHeight="1" x14ac:dyDescent="0.65">
      <c r="A155" s="2">
        <v>153</v>
      </c>
      <c r="B155" s="2" t="s">
        <v>466</v>
      </c>
      <c r="C155" s="2" t="s">
        <v>549</v>
      </c>
      <c r="D155" s="2" t="s">
        <v>467</v>
      </c>
      <c r="E155" s="21" t="s">
        <v>492</v>
      </c>
      <c r="F155" s="4" t="s">
        <v>468</v>
      </c>
      <c r="G155" s="18">
        <v>101203141</v>
      </c>
      <c r="H155" s="11" t="s">
        <v>703</v>
      </c>
      <c r="I155" s="2"/>
      <c r="K155" s="81" t="str">
        <f t="shared" si="34"/>
        <v>101203141</v>
      </c>
      <c r="L155" s="81" t="str">
        <f t="shared" si="35"/>
        <v>101203141</v>
      </c>
      <c r="M155" s="82">
        <f t="shared" si="36"/>
        <v>1</v>
      </c>
      <c r="N155" s="82">
        <f t="shared" si="37"/>
        <v>1</v>
      </c>
      <c r="O155" s="82">
        <f t="shared" si="38"/>
        <v>1</v>
      </c>
      <c r="P155" s="83">
        <f t="shared" si="39"/>
        <v>1</v>
      </c>
      <c r="Q155" s="84" t="str">
        <f t="shared" si="40"/>
        <v>0966228145</v>
      </c>
      <c r="R155" s="81" t="str">
        <f t="shared" si="41"/>
        <v>0966228145</v>
      </c>
      <c r="S155" s="82" t="e">
        <f t="shared" si="42"/>
        <v>#VALUE!</v>
      </c>
      <c r="T155" s="81" t="str">
        <f t="shared" si="43"/>
        <v>0966228145</v>
      </c>
      <c r="U155" s="85" t="str">
        <f t="shared" si="44"/>
        <v>0966228145</v>
      </c>
      <c r="V155" s="82">
        <f t="shared" si="45"/>
        <v>1</v>
      </c>
      <c r="W155" s="86">
        <f t="shared" si="46"/>
        <v>1</v>
      </c>
      <c r="X155" s="82">
        <f t="shared" si="47"/>
        <v>1</v>
      </c>
      <c r="Y155" s="83">
        <f t="shared" si="48"/>
        <v>1</v>
      </c>
      <c r="Z155" s="86" t="str">
        <f t="shared" si="49"/>
        <v/>
      </c>
      <c r="AA155" s="83">
        <f t="shared" si="50"/>
        <v>1</v>
      </c>
    </row>
    <row r="156" spans="1:27" ht="60" customHeight="1" x14ac:dyDescent="0.65">
      <c r="A156" s="2">
        <v>154</v>
      </c>
      <c r="B156" s="2" t="s">
        <v>469</v>
      </c>
      <c r="C156" s="2" t="s">
        <v>547</v>
      </c>
      <c r="D156" s="2" t="s">
        <v>470</v>
      </c>
      <c r="E156" s="7" t="s">
        <v>490</v>
      </c>
      <c r="F156" s="4" t="s">
        <v>471</v>
      </c>
      <c r="G156" s="10" t="s">
        <v>515</v>
      </c>
      <c r="H156" s="11" t="s">
        <v>704</v>
      </c>
      <c r="I156" s="2"/>
      <c r="K156" s="81" t="str">
        <f t="shared" si="34"/>
        <v>020757291(01)</v>
      </c>
      <c r="L156" s="81" t="str">
        <f t="shared" si="35"/>
        <v>020757291</v>
      </c>
      <c r="M156" s="82">
        <f t="shared" si="36"/>
        <v>1</v>
      </c>
      <c r="N156" s="82">
        <f t="shared" si="37"/>
        <v>1</v>
      </c>
      <c r="O156" s="82">
        <f t="shared" si="38"/>
        <v>1</v>
      </c>
      <c r="P156" s="83">
        <f t="shared" si="39"/>
        <v>1</v>
      </c>
      <c r="Q156" s="84" t="str">
        <f t="shared" si="40"/>
        <v>0968090087</v>
      </c>
      <c r="R156" s="81" t="str">
        <f t="shared" si="41"/>
        <v>0968090087</v>
      </c>
      <c r="S156" s="82" t="e">
        <f t="shared" si="42"/>
        <v>#VALUE!</v>
      </c>
      <c r="T156" s="81" t="str">
        <f t="shared" si="43"/>
        <v>0968090087</v>
      </c>
      <c r="U156" s="85" t="str">
        <f t="shared" si="44"/>
        <v>0968090087</v>
      </c>
      <c r="V156" s="82">
        <f t="shared" si="45"/>
        <v>1</v>
      </c>
      <c r="W156" s="86">
        <f t="shared" si="46"/>
        <v>1</v>
      </c>
      <c r="X156" s="82">
        <f t="shared" si="47"/>
        <v>1</v>
      </c>
      <c r="Y156" s="83">
        <f t="shared" si="48"/>
        <v>1</v>
      </c>
      <c r="Z156" s="86" t="str">
        <f t="shared" si="49"/>
        <v/>
      </c>
      <c r="AA156" s="83">
        <f t="shared" si="50"/>
        <v>1</v>
      </c>
    </row>
    <row r="157" spans="1:27" ht="60" customHeight="1" x14ac:dyDescent="0.65">
      <c r="A157" s="2">
        <v>155</v>
      </c>
      <c r="B157" s="2" t="s">
        <v>472</v>
      </c>
      <c r="C157" s="2" t="s">
        <v>547</v>
      </c>
      <c r="D157" s="2" t="s">
        <v>473</v>
      </c>
      <c r="E157" s="7" t="s">
        <v>490</v>
      </c>
      <c r="F157" s="4" t="s">
        <v>474</v>
      </c>
      <c r="G157" s="10">
        <v>50877960</v>
      </c>
      <c r="H157" s="12" t="s">
        <v>705</v>
      </c>
      <c r="I157" s="2"/>
      <c r="K157" s="81" t="str">
        <f t="shared" si="34"/>
        <v>50877960</v>
      </c>
      <c r="L157" s="81" t="str">
        <f t="shared" si="35"/>
        <v>050877960</v>
      </c>
      <c r="M157" s="82">
        <f t="shared" si="36"/>
        <v>1</v>
      </c>
      <c r="N157" s="82">
        <f t="shared" si="37"/>
        <v>1</v>
      </c>
      <c r="O157" s="82">
        <f t="shared" si="38"/>
        <v>1</v>
      </c>
      <c r="P157" s="83">
        <f t="shared" si="39"/>
        <v>1</v>
      </c>
      <c r="Q157" s="84" t="str">
        <f t="shared" si="40"/>
        <v>015918038</v>
      </c>
      <c r="R157" s="81" t="str">
        <f t="shared" si="41"/>
        <v>015918038</v>
      </c>
      <c r="S157" s="82" t="e">
        <f t="shared" si="42"/>
        <v>#VALUE!</v>
      </c>
      <c r="T157" s="81" t="str">
        <f t="shared" si="43"/>
        <v>015918038</v>
      </c>
      <c r="U157" s="85" t="str">
        <f t="shared" si="44"/>
        <v>015918038</v>
      </c>
      <c r="V157" s="82">
        <f t="shared" si="45"/>
        <v>1</v>
      </c>
      <c r="W157" s="86">
        <f t="shared" si="46"/>
        <v>1</v>
      </c>
      <c r="X157" s="82">
        <f t="shared" si="47"/>
        <v>1</v>
      </c>
      <c r="Y157" s="83">
        <f t="shared" si="48"/>
        <v>1</v>
      </c>
      <c r="Z157" s="86" t="str">
        <f t="shared" si="49"/>
        <v/>
      </c>
      <c r="AA157" s="83">
        <f t="shared" si="50"/>
        <v>1</v>
      </c>
    </row>
    <row r="158" spans="1:27" ht="60" customHeight="1" x14ac:dyDescent="0.65">
      <c r="A158" s="2">
        <v>156</v>
      </c>
      <c r="B158" s="2" t="s">
        <v>475</v>
      </c>
      <c r="C158" s="2" t="s">
        <v>549</v>
      </c>
      <c r="D158" s="2" t="s">
        <v>476</v>
      </c>
      <c r="E158" s="28" t="s">
        <v>502</v>
      </c>
      <c r="F158" s="4" t="s">
        <v>477</v>
      </c>
      <c r="G158" s="29">
        <v>160523242</v>
      </c>
      <c r="H158" s="11" t="s">
        <v>706</v>
      </c>
      <c r="I158" s="2"/>
      <c r="K158" s="81" t="str">
        <f t="shared" si="34"/>
        <v>160523242</v>
      </c>
      <c r="L158" s="81" t="str">
        <f t="shared" si="35"/>
        <v>160523242</v>
      </c>
      <c r="M158" s="82">
        <f t="shared" si="36"/>
        <v>1</v>
      </c>
      <c r="N158" s="82">
        <f t="shared" si="37"/>
        <v>1</v>
      </c>
      <c r="O158" s="82">
        <f t="shared" si="38"/>
        <v>1</v>
      </c>
      <c r="P158" s="83">
        <f t="shared" si="39"/>
        <v>1</v>
      </c>
      <c r="Q158" s="84" t="str">
        <f t="shared" si="40"/>
        <v>0964833548</v>
      </c>
      <c r="R158" s="81" t="str">
        <f t="shared" si="41"/>
        <v>0964833548</v>
      </c>
      <c r="S158" s="82" t="e">
        <f t="shared" si="42"/>
        <v>#VALUE!</v>
      </c>
      <c r="T158" s="81" t="str">
        <f t="shared" si="43"/>
        <v>0964833548</v>
      </c>
      <c r="U158" s="85" t="str">
        <f t="shared" si="44"/>
        <v>0964833548</v>
      </c>
      <c r="V158" s="82">
        <f t="shared" si="45"/>
        <v>1</v>
      </c>
      <c r="W158" s="86">
        <f t="shared" si="46"/>
        <v>1</v>
      </c>
      <c r="X158" s="82">
        <f t="shared" si="47"/>
        <v>1</v>
      </c>
      <c r="Y158" s="83">
        <f t="shared" si="48"/>
        <v>1</v>
      </c>
      <c r="Z158" s="86" t="str">
        <f t="shared" si="49"/>
        <v/>
      </c>
      <c r="AA158" s="83">
        <f t="shared" si="50"/>
        <v>1</v>
      </c>
    </row>
    <row r="159" spans="1:27" ht="60" customHeight="1" x14ac:dyDescent="0.65">
      <c r="A159" s="2">
        <v>157</v>
      </c>
      <c r="B159" s="2" t="s">
        <v>478</v>
      </c>
      <c r="C159" s="2" t="s">
        <v>549</v>
      </c>
      <c r="D159" s="2" t="s">
        <v>479</v>
      </c>
      <c r="E159" s="21" t="s">
        <v>492</v>
      </c>
      <c r="F159" s="4" t="s">
        <v>480</v>
      </c>
      <c r="G159" s="18">
        <v>100850575</v>
      </c>
      <c r="H159" s="11" t="s">
        <v>707</v>
      </c>
      <c r="I159" s="2"/>
      <c r="K159" s="81" t="str">
        <f t="shared" si="34"/>
        <v>100850575</v>
      </c>
      <c r="L159" s="81" t="str">
        <f t="shared" si="35"/>
        <v>100850575</v>
      </c>
      <c r="M159" s="82">
        <f t="shared" si="36"/>
        <v>1</v>
      </c>
      <c r="N159" s="82">
        <f t="shared" si="37"/>
        <v>1</v>
      </c>
      <c r="O159" s="82">
        <f t="shared" si="38"/>
        <v>1</v>
      </c>
      <c r="P159" s="83">
        <f t="shared" si="39"/>
        <v>1</v>
      </c>
      <c r="Q159" s="84" t="str">
        <f t="shared" si="40"/>
        <v>0964321751</v>
      </c>
      <c r="R159" s="81" t="str">
        <f t="shared" si="41"/>
        <v>0964321751</v>
      </c>
      <c r="S159" s="82" t="e">
        <f t="shared" si="42"/>
        <v>#VALUE!</v>
      </c>
      <c r="T159" s="81" t="str">
        <f t="shared" si="43"/>
        <v>0964321751</v>
      </c>
      <c r="U159" s="85" t="str">
        <f t="shared" si="44"/>
        <v>0964321751</v>
      </c>
      <c r="V159" s="82">
        <f t="shared" si="45"/>
        <v>1</v>
      </c>
      <c r="W159" s="86">
        <f t="shared" si="46"/>
        <v>1</v>
      </c>
      <c r="X159" s="82">
        <f t="shared" si="47"/>
        <v>1</v>
      </c>
      <c r="Y159" s="83">
        <f t="shared" si="48"/>
        <v>1</v>
      </c>
      <c r="Z159" s="86" t="str">
        <f t="shared" si="49"/>
        <v/>
      </c>
      <c r="AA159" s="83">
        <f t="shared" si="50"/>
        <v>1</v>
      </c>
    </row>
    <row r="160" spans="1:27" ht="60" customHeight="1" x14ac:dyDescent="0.65">
      <c r="A160" s="2">
        <v>158</v>
      </c>
      <c r="B160" s="2" t="s">
        <v>481</v>
      </c>
      <c r="C160" s="2" t="s">
        <v>549</v>
      </c>
      <c r="D160" s="2" t="s">
        <v>482</v>
      </c>
      <c r="E160" s="28" t="s">
        <v>502</v>
      </c>
      <c r="F160" s="4" t="s">
        <v>483</v>
      </c>
      <c r="G160" s="29">
        <v>160505393</v>
      </c>
      <c r="H160" s="11" t="s">
        <v>708</v>
      </c>
      <c r="I160" s="2"/>
      <c r="K160" s="81" t="str">
        <f t="shared" si="34"/>
        <v>160505393</v>
      </c>
      <c r="L160" s="81" t="str">
        <f t="shared" si="35"/>
        <v>160505393</v>
      </c>
      <c r="M160" s="82">
        <f t="shared" si="36"/>
        <v>1</v>
      </c>
      <c r="N160" s="82">
        <f t="shared" si="37"/>
        <v>1</v>
      </c>
      <c r="O160" s="82">
        <f t="shared" si="38"/>
        <v>1</v>
      </c>
      <c r="P160" s="83">
        <f t="shared" si="39"/>
        <v>1</v>
      </c>
      <c r="Q160" s="84" t="str">
        <f t="shared" si="40"/>
        <v>0979375826</v>
      </c>
      <c r="R160" s="81" t="str">
        <f t="shared" si="41"/>
        <v>0979375826</v>
      </c>
      <c r="S160" s="82" t="e">
        <f t="shared" si="42"/>
        <v>#VALUE!</v>
      </c>
      <c r="T160" s="81" t="str">
        <f t="shared" si="43"/>
        <v>0979375826</v>
      </c>
      <c r="U160" s="85" t="str">
        <f t="shared" si="44"/>
        <v>0979375826</v>
      </c>
      <c r="V160" s="82">
        <f t="shared" si="45"/>
        <v>1</v>
      </c>
      <c r="W160" s="86">
        <f t="shared" si="46"/>
        <v>1</v>
      </c>
      <c r="X160" s="82">
        <f t="shared" si="47"/>
        <v>1</v>
      </c>
      <c r="Y160" s="83">
        <f t="shared" si="48"/>
        <v>1</v>
      </c>
      <c r="Z160" s="86" t="str">
        <f t="shared" si="49"/>
        <v/>
      </c>
      <c r="AA160" s="83">
        <f t="shared" si="50"/>
        <v>1</v>
      </c>
    </row>
    <row r="161" spans="1:9" x14ac:dyDescent="0.65">
      <c r="A161" s="153"/>
      <c r="B161" s="153"/>
      <c r="C161" s="153"/>
      <c r="D161" s="153"/>
      <c r="E161" s="154"/>
      <c r="F161" s="154"/>
      <c r="G161" s="154"/>
      <c r="H161" s="154"/>
      <c r="I161" s="153"/>
    </row>
    <row r="162" spans="1:9" x14ac:dyDescent="0.65">
      <c r="A162" s="153"/>
      <c r="B162" s="153"/>
      <c r="C162" s="153"/>
      <c r="D162" s="153"/>
      <c r="E162" s="153"/>
      <c r="F162" s="153"/>
      <c r="G162" s="153"/>
      <c r="H162" s="153"/>
      <c r="I162" s="153"/>
    </row>
    <row r="163" spans="1:9" ht="40.15" customHeight="1" x14ac:dyDescent="0.65">
      <c r="A163" s="155" t="s">
        <v>484</v>
      </c>
      <c r="B163" s="153"/>
      <c r="C163" s="153"/>
      <c r="D163" s="153"/>
      <c r="E163" s="153"/>
      <c r="F163" s="153"/>
      <c r="G163" s="156" t="s">
        <v>485</v>
      </c>
      <c r="H163" s="153"/>
      <c r="I163" s="153"/>
    </row>
    <row r="164" spans="1:9" x14ac:dyDescent="0.65">
      <c r="A164" s="153"/>
      <c r="B164" s="153"/>
      <c r="C164" s="153"/>
      <c r="D164" s="153"/>
      <c r="E164" s="153"/>
      <c r="F164" s="153"/>
      <c r="G164" s="153"/>
      <c r="H164" s="153"/>
      <c r="I164" s="153"/>
    </row>
    <row r="165" spans="1:9" x14ac:dyDescent="0.65">
      <c r="A165" s="153"/>
      <c r="B165" s="153"/>
      <c r="C165" s="153"/>
      <c r="D165" s="153"/>
      <c r="E165" s="153"/>
      <c r="F165" s="153"/>
      <c r="G165" s="153"/>
      <c r="H165" s="153"/>
      <c r="I165" s="153"/>
    </row>
    <row r="166" spans="1:9" x14ac:dyDescent="0.65">
      <c r="A166" s="153"/>
      <c r="B166" s="153"/>
      <c r="C166" s="153"/>
      <c r="D166" s="153"/>
      <c r="E166" s="153"/>
      <c r="F166" s="153"/>
      <c r="G166" s="153"/>
      <c r="H166" s="153"/>
      <c r="I166" s="153"/>
    </row>
    <row r="167" spans="1:9" x14ac:dyDescent="0.65">
      <c r="A167" s="153"/>
      <c r="B167" s="153"/>
      <c r="C167" s="153"/>
      <c r="D167" s="153"/>
      <c r="E167" s="153"/>
      <c r="F167" s="153"/>
      <c r="G167" s="153"/>
      <c r="H167" s="153"/>
      <c r="I167" s="153"/>
    </row>
    <row r="168" spans="1:9" x14ac:dyDescent="0.65">
      <c r="A168" s="153"/>
      <c r="B168" s="153"/>
      <c r="C168" s="153"/>
      <c r="D168" s="153"/>
      <c r="E168" s="153"/>
      <c r="F168" s="153"/>
      <c r="G168" s="153"/>
      <c r="H168" s="153"/>
      <c r="I168" s="153"/>
    </row>
  </sheetData>
  <sheetProtection formatColumns="0" formatRows="0" insertColumns="0" insertHyperlinks="0" deleteColumns="0" deleteRows="0" autoFilter="0" pivotTables="0"/>
  <protectedRanges>
    <protectedRange password="C331" sqref="A1:A161" name="pf8681c28e8bff38d5efb66f1885621a6"/>
    <protectedRange password="C331" sqref="B1:B161" name="p6ca4e25d458fc783ed9ee7ad0cf2cc61"/>
    <protectedRange password="C331" sqref="C1:C161" name="p6f1f8f95bc0f86097589e7ccd50429d3"/>
    <protectedRange password="C331" sqref="D1:D161" name="paad55d1a5fbf390870524459cb2168ce"/>
    <protectedRange password="C331" sqref="I1:I161" name="pd8106e95cfebe0b3996386fd6eac53a9"/>
  </protectedRanges>
  <mergeCells count="6">
    <mergeCell ref="AR3:BD3"/>
    <mergeCell ref="A1:I1"/>
    <mergeCell ref="A161:I162"/>
    <mergeCell ref="A163:F168"/>
    <mergeCell ref="G163:I168"/>
    <mergeCell ref="J1:AA1"/>
  </mergeCells>
  <pageMargins left="0.3" right="0.2" top="0.2" bottom="0.4" header="0.2" footer="0.2"/>
  <pageSetup paperSize="9" orientation="landscape" r:id="rId1"/>
  <headerFooter>
    <oddFooter xml:space="preserve">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1"/>
  <sheetViews>
    <sheetView tabSelected="1" view="pageBreakPreview" zoomScale="85" zoomScaleNormal="85" zoomScaleSheetLayoutView="85" workbookViewId="0">
      <selection activeCell="H5" sqref="H5"/>
    </sheetView>
  </sheetViews>
  <sheetFormatPr defaultColWidth="9" defaultRowHeight="23.25" x14ac:dyDescent="0.65"/>
  <cols>
    <col min="1" max="1" width="5.75" style="92" customWidth="1"/>
    <col min="2" max="2" width="7.25" style="92" bestFit="1" customWidth="1"/>
    <col min="3" max="3" width="17.25" style="92" bestFit="1" customWidth="1"/>
    <col min="4" max="4" width="5.25" style="92" customWidth="1"/>
    <col min="5" max="5" width="12" style="92" customWidth="1"/>
    <col min="6" max="6" width="16.25" style="92" bestFit="1" customWidth="1"/>
    <col min="7" max="7" width="27.125" style="92" bestFit="1" customWidth="1"/>
    <col min="8" max="8" width="17" style="92" customWidth="1"/>
    <col min="9" max="9" width="14.5" style="92" customWidth="1"/>
    <col min="10" max="10" width="15" style="92" customWidth="1"/>
    <col min="11" max="16384" width="9" style="92"/>
  </cols>
  <sheetData>
    <row r="1" spans="1:10" ht="70.900000000000006" customHeight="1" x14ac:dyDescent="0.65">
      <c r="A1" s="161" t="s">
        <v>866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65">
      <c r="A2" s="162" t="s">
        <v>867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ht="70.150000000000006" customHeight="1" x14ac:dyDescent="0.65">
      <c r="A3" s="148" t="s">
        <v>551</v>
      </c>
      <c r="B3" s="148" t="s">
        <v>550</v>
      </c>
      <c r="C3" s="148" t="s">
        <v>2</v>
      </c>
      <c r="D3" s="148" t="s">
        <v>3</v>
      </c>
      <c r="E3" s="148" t="s">
        <v>4</v>
      </c>
      <c r="F3" s="148" t="s">
        <v>5</v>
      </c>
      <c r="G3" s="149" t="s">
        <v>6</v>
      </c>
      <c r="H3" s="149" t="s">
        <v>7</v>
      </c>
      <c r="I3" s="148" t="s">
        <v>8</v>
      </c>
      <c r="J3" s="148" t="s">
        <v>9</v>
      </c>
    </row>
    <row r="4" spans="1:10" ht="58.15" customHeight="1" x14ac:dyDescent="0.65">
      <c r="A4" s="93">
        <v>1</v>
      </c>
      <c r="B4" s="93">
        <v>1</v>
      </c>
      <c r="C4" s="93" t="s">
        <v>10</v>
      </c>
      <c r="D4" s="93" t="s">
        <v>547</v>
      </c>
      <c r="E4" s="93" t="s">
        <v>12</v>
      </c>
      <c r="F4" s="94" t="s">
        <v>489</v>
      </c>
      <c r="G4" s="93" t="s">
        <v>13</v>
      </c>
      <c r="H4" s="95" t="s">
        <v>709</v>
      </c>
      <c r="I4" s="96" t="s">
        <v>552</v>
      </c>
      <c r="J4" s="93"/>
    </row>
    <row r="5" spans="1:10" ht="58.15" customHeight="1" x14ac:dyDescent="0.65">
      <c r="A5" s="93">
        <v>2</v>
      </c>
      <c r="B5" s="93">
        <v>2</v>
      </c>
      <c r="C5" s="93" t="s">
        <v>14</v>
      </c>
      <c r="D5" s="93" t="s">
        <v>547</v>
      </c>
      <c r="E5" s="93" t="s">
        <v>15</v>
      </c>
      <c r="F5" s="97" t="s">
        <v>490</v>
      </c>
      <c r="G5" s="93" t="s">
        <v>16</v>
      </c>
      <c r="H5" s="98" t="s">
        <v>710</v>
      </c>
      <c r="I5" s="99" t="s">
        <v>553</v>
      </c>
      <c r="J5" s="93"/>
    </row>
    <row r="6" spans="1:10" ht="58.15" customHeight="1" x14ac:dyDescent="0.65">
      <c r="A6" s="93">
        <v>3</v>
      </c>
      <c r="B6" s="93">
        <v>3</v>
      </c>
      <c r="C6" s="93" t="s">
        <v>17</v>
      </c>
      <c r="D6" s="93" t="s">
        <v>547</v>
      </c>
      <c r="E6" s="93" t="s">
        <v>18</v>
      </c>
      <c r="F6" s="100" t="s">
        <v>491</v>
      </c>
      <c r="G6" s="93" t="s">
        <v>19</v>
      </c>
      <c r="H6" s="101" t="s">
        <v>711</v>
      </c>
      <c r="I6" s="96" t="s">
        <v>554</v>
      </c>
      <c r="J6" s="93"/>
    </row>
    <row r="7" spans="1:10" ht="58.15" customHeight="1" x14ac:dyDescent="0.65">
      <c r="A7" s="93">
        <v>4</v>
      </c>
      <c r="B7" s="93">
        <v>4</v>
      </c>
      <c r="C7" s="93" t="s">
        <v>20</v>
      </c>
      <c r="D7" s="93" t="s">
        <v>547</v>
      </c>
      <c r="E7" s="93" t="s">
        <v>21</v>
      </c>
      <c r="F7" s="102" t="s">
        <v>486</v>
      </c>
      <c r="G7" s="93" t="s">
        <v>22</v>
      </c>
      <c r="H7" s="103" t="s">
        <v>712</v>
      </c>
      <c r="I7" s="96" t="s">
        <v>555</v>
      </c>
      <c r="J7" s="93"/>
    </row>
    <row r="8" spans="1:10" ht="58.15" customHeight="1" x14ac:dyDescent="0.65">
      <c r="A8" s="93">
        <v>5</v>
      </c>
      <c r="B8" s="93">
        <v>5</v>
      </c>
      <c r="C8" s="93" t="s">
        <v>23</v>
      </c>
      <c r="D8" s="93" t="s">
        <v>547</v>
      </c>
      <c r="E8" s="93" t="s">
        <v>24</v>
      </c>
      <c r="F8" s="100" t="s">
        <v>488</v>
      </c>
      <c r="G8" s="93" t="s">
        <v>25</v>
      </c>
      <c r="H8" s="104" t="s">
        <v>713</v>
      </c>
      <c r="I8" s="96" t="s">
        <v>556</v>
      </c>
      <c r="J8" s="93"/>
    </row>
    <row r="9" spans="1:10" ht="58.15" customHeight="1" x14ac:dyDescent="0.65">
      <c r="A9" s="93">
        <v>6</v>
      </c>
      <c r="B9" s="93">
        <v>6</v>
      </c>
      <c r="C9" s="93" t="s">
        <v>26</v>
      </c>
      <c r="D9" s="93" t="s">
        <v>547</v>
      </c>
      <c r="E9" s="93" t="s">
        <v>27</v>
      </c>
      <c r="F9" s="94" t="s">
        <v>489</v>
      </c>
      <c r="G9" s="93" t="s">
        <v>28</v>
      </c>
      <c r="H9" s="105" t="s">
        <v>714</v>
      </c>
      <c r="I9" s="96" t="s">
        <v>557</v>
      </c>
      <c r="J9" s="93"/>
    </row>
    <row r="10" spans="1:10" ht="58.15" customHeight="1" x14ac:dyDescent="0.65">
      <c r="A10" s="93">
        <v>7</v>
      </c>
      <c r="B10" s="93">
        <v>8</v>
      </c>
      <c r="C10" s="93" t="s">
        <v>33</v>
      </c>
      <c r="D10" s="93" t="s">
        <v>549</v>
      </c>
      <c r="E10" s="93" t="s">
        <v>34</v>
      </c>
      <c r="F10" s="93" t="s">
        <v>492</v>
      </c>
      <c r="G10" s="93" t="s">
        <v>35</v>
      </c>
      <c r="H10" s="106" t="s">
        <v>715</v>
      </c>
      <c r="I10" s="96" t="s">
        <v>559</v>
      </c>
      <c r="J10" s="93"/>
    </row>
    <row r="11" spans="1:10" ht="58.15" customHeight="1" x14ac:dyDescent="0.65">
      <c r="A11" s="93">
        <v>8</v>
      </c>
      <c r="B11" s="93">
        <v>9</v>
      </c>
      <c r="C11" s="93" t="s">
        <v>36</v>
      </c>
      <c r="D11" s="93" t="s">
        <v>547</v>
      </c>
      <c r="E11" s="93" t="s">
        <v>37</v>
      </c>
      <c r="F11" s="97" t="s">
        <v>490</v>
      </c>
      <c r="G11" s="93" t="s">
        <v>38</v>
      </c>
      <c r="H11" s="103" t="s">
        <v>716</v>
      </c>
      <c r="I11" s="96" t="s">
        <v>560</v>
      </c>
      <c r="J11" s="93"/>
    </row>
    <row r="12" spans="1:10" ht="58.15" customHeight="1" x14ac:dyDescent="0.65">
      <c r="A12" s="93">
        <v>9</v>
      </c>
      <c r="B12" s="93">
        <v>10</v>
      </c>
      <c r="C12" s="93" t="s">
        <v>39</v>
      </c>
      <c r="D12" s="93" t="s">
        <v>547</v>
      </c>
      <c r="E12" s="93" t="s">
        <v>40</v>
      </c>
      <c r="F12" s="94" t="s">
        <v>489</v>
      </c>
      <c r="G12" s="93" t="s">
        <v>41</v>
      </c>
      <c r="H12" s="105" t="s">
        <v>717</v>
      </c>
      <c r="I12" s="99" t="s">
        <v>561</v>
      </c>
      <c r="J12" s="93"/>
    </row>
    <row r="13" spans="1:10" ht="58.15" customHeight="1" x14ac:dyDescent="0.65">
      <c r="A13" s="93">
        <v>10</v>
      </c>
      <c r="B13" s="93">
        <v>11</v>
      </c>
      <c r="C13" s="93" t="s">
        <v>42</v>
      </c>
      <c r="D13" s="93" t="s">
        <v>547</v>
      </c>
      <c r="E13" s="93" t="s">
        <v>43</v>
      </c>
      <c r="F13" s="97" t="s">
        <v>490</v>
      </c>
      <c r="G13" s="93" t="s">
        <v>44</v>
      </c>
      <c r="H13" s="101" t="s">
        <v>718</v>
      </c>
      <c r="I13" s="99" t="s">
        <v>562</v>
      </c>
      <c r="J13" s="93"/>
    </row>
    <row r="14" spans="1:10" ht="58.15" customHeight="1" x14ac:dyDescent="0.65">
      <c r="A14" s="93">
        <v>11</v>
      </c>
      <c r="B14" s="93">
        <v>12</v>
      </c>
      <c r="C14" s="93" t="s">
        <v>45</v>
      </c>
      <c r="D14" s="93" t="s">
        <v>547</v>
      </c>
      <c r="E14" s="93" t="s">
        <v>46</v>
      </c>
      <c r="F14" s="97" t="s">
        <v>490</v>
      </c>
      <c r="G14" s="93" t="s">
        <v>47</v>
      </c>
      <c r="H14" s="105" t="s">
        <v>719</v>
      </c>
      <c r="I14" s="99" t="s">
        <v>563</v>
      </c>
      <c r="J14" s="93"/>
    </row>
    <row r="15" spans="1:10" ht="58.15" customHeight="1" x14ac:dyDescent="0.65">
      <c r="A15" s="93">
        <v>12</v>
      </c>
      <c r="B15" s="93">
        <v>13</v>
      </c>
      <c r="C15" s="93" t="s">
        <v>48</v>
      </c>
      <c r="D15" s="93" t="s">
        <v>547</v>
      </c>
      <c r="E15" s="93" t="s">
        <v>49</v>
      </c>
      <c r="F15" s="100" t="s">
        <v>488</v>
      </c>
      <c r="G15" s="93" t="s">
        <v>50</v>
      </c>
      <c r="H15" s="105" t="s">
        <v>720</v>
      </c>
      <c r="I15" s="99" t="s">
        <v>564</v>
      </c>
      <c r="J15" s="93"/>
    </row>
    <row r="16" spans="1:10" ht="58.15" customHeight="1" x14ac:dyDescent="0.65">
      <c r="A16" s="93">
        <v>13</v>
      </c>
      <c r="B16" s="93">
        <v>14</v>
      </c>
      <c r="C16" s="93" t="s">
        <v>51</v>
      </c>
      <c r="D16" s="93" t="s">
        <v>547</v>
      </c>
      <c r="E16" s="93" t="s">
        <v>52</v>
      </c>
      <c r="F16" s="97" t="s">
        <v>490</v>
      </c>
      <c r="G16" s="93" t="s">
        <v>53</v>
      </c>
      <c r="H16" s="107" t="s">
        <v>721</v>
      </c>
      <c r="I16" s="99" t="s">
        <v>565</v>
      </c>
      <c r="J16" s="93"/>
    </row>
    <row r="17" spans="1:10" s="110" customFormat="1" ht="58.15" customHeight="1" x14ac:dyDescent="0.65">
      <c r="A17" s="93">
        <v>14</v>
      </c>
      <c r="B17" s="93">
        <v>15</v>
      </c>
      <c r="C17" s="93" t="s">
        <v>54</v>
      </c>
      <c r="D17" s="93" t="s">
        <v>549</v>
      </c>
      <c r="E17" s="93" t="s">
        <v>55</v>
      </c>
      <c r="F17" s="108" t="s">
        <v>493</v>
      </c>
      <c r="G17" s="93" t="s">
        <v>56</v>
      </c>
      <c r="H17" s="109" t="s">
        <v>722</v>
      </c>
      <c r="I17" s="99" t="s">
        <v>566</v>
      </c>
      <c r="J17" s="93"/>
    </row>
    <row r="18" spans="1:10" s="110" customFormat="1" ht="58.15" customHeight="1" x14ac:dyDescent="0.65">
      <c r="A18" s="93">
        <v>15</v>
      </c>
      <c r="B18" s="93">
        <v>16</v>
      </c>
      <c r="C18" s="93" t="s">
        <v>57</v>
      </c>
      <c r="D18" s="93" t="s">
        <v>547</v>
      </c>
      <c r="E18" s="93" t="s">
        <v>58</v>
      </c>
      <c r="F18" s="97" t="s">
        <v>490</v>
      </c>
      <c r="G18" s="93" t="s">
        <v>59</v>
      </c>
      <c r="H18" s="111" t="s">
        <v>723</v>
      </c>
      <c r="I18" s="96" t="s">
        <v>567</v>
      </c>
      <c r="J18" s="93"/>
    </row>
    <row r="19" spans="1:10" s="110" customFormat="1" ht="58.15" customHeight="1" x14ac:dyDescent="0.65">
      <c r="A19" s="93">
        <v>16</v>
      </c>
      <c r="B19" s="93">
        <v>17</v>
      </c>
      <c r="C19" s="93" t="s">
        <v>60</v>
      </c>
      <c r="D19" s="93" t="s">
        <v>547</v>
      </c>
      <c r="E19" s="93" t="s">
        <v>61</v>
      </c>
      <c r="F19" s="94" t="s">
        <v>489</v>
      </c>
      <c r="G19" s="93" t="s">
        <v>62</v>
      </c>
      <c r="H19" s="95" t="s">
        <v>724</v>
      </c>
      <c r="I19" s="96" t="s">
        <v>568</v>
      </c>
      <c r="J19" s="93"/>
    </row>
    <row r="20" spans="1:10" s="110" customFormat="1" ht="58.15" customHeight="1" x14ac:dyDescent="0.65">
      <c r="A20" s="93">
        <v>17</v>
      </c>
      <c r="B20" s="93">
        <v>18</v>
      </c>
      <c r="C20" s="93" t="s">
        <v>63</v>
      </c>
      <c r="D20" s="93" t="s">
        <v>549</v>
      </c>
      <c r="E20" s="93" t="s">
        <v>64</v>
      </c>
      <c r="F20" s="108" t="s">
        <v>492</v>
      </c>
      <c r="G20" s="93" t="s">
        <v>65</v>
      </c>
      <c r="H20" s="112" t="s">
        <v>725</v>
      </c>
      <c r="I20" s="96" t="s">
        <v>569</v>
      </c>
      <c r="J20" s="93"/>
    </row>
    <row r="21" spans="1:10" s="110" customFormat="1" ht="58.15" customHeight="1" x14ac:dyDescent="0.65">
      <c r="A21" s="93">
        <v>18</v>
      </c>
      <c r="B21" s="93">
        <v>19</v>
      </c>
      <c r="C21" s="93" t="s">
        <v>66</v>
      </c>
      <c r="D21" s="93" t="s">
        <v>547</v>
      </c>
      <c r="E21" s="93" t="s">
        <v>67</v>
      </c>
      <c r="F21" s="108" t="s">
        <v>492</v>
      </c>
      <c r="G21" s="93" t="s">
        <v>68</v>
      </c>
      <c r="H21" s="106" t="s">
        <v>726</v>
      </c>
      <c r="I21" s="96" t="s">
        <v>570</v>
      </c>
      <c r="J21" s="93"/>
    </row>
    <row r="22" spans="1:10" s="110" customFormat="1" ht="58.15" customHeight="1" x14ac:dyDescent="0.65">
      <c r="A22" s="93">
        <v>19</v>
      </c>
      <c r="B22" s="93">
        <v>20</v>
      </c>
      <c r="C22" s="93" t="s">
        <v>69</v>
      </c>
      <c r="D22" s="93" t="s">
        <v>547</v>
      </c>
      <c r="E22" s="93" t="s">
        <v>70</v>
      </c>
      <c r="F22" s="113" t="s">
        <v>494</v>
      </c>
      <c r="G22" s="93" t="s">
        <v>71</v>
      </c>
      <c r="H22" s="114" t="s">
        <v>727</v>
      </c>
      <c r="I22" s="96" t="s">
        <v>571</v>
      </c>
      <c r="J22" s="93"/>
    </row>
    <row r="23" spans="1:10" s="110" customFormat="1" ht="58.15" customHeight="1" x14ac:dyDescent="0.65">
      <c r="A23" s="93">
        <v>20</v>
      </c>
      <c r="B23" s="93">
        <v>21</v>
      </c>
      <c r="C23" s="93" t="s">
        <v>72</v>
      </c>
      <c r="D23" s="93" t="s">
        <v>549</v>
      </c>
      <c r="E23" s="93" t="s">
        <v>73</v>
      </c>
      <c r="F23" s="100" t="s">
        <v>495</v>
      </c>
      <c r="G23" s="93" t="s">
        <v>74</v>
      </c>
      <c r="H23" s="115" t="s">
        <v>728</v>
      </c>
      <c r="I23" s="96" t="s">
        <v>572</v>
      </c>
      <c r="J23" s="93"/>
    </row>
    <row r="24" spans="1:10" s="110" customFormat="1" ht="58.15" customHeight="1" x14ac:dyDescent="0.65">
      <c r="A24" s="93">
        <v>21</v>
      </c>
      <c r="B24" s="93">
        <v>22</v>
      </c>
      <c r="C24" s="93" t="s">
        <v>75</v>
      </c>
      <c r="D24" s="93" t="s">
        <v>549</v>
      </c>
      <c r="E24" s="93" t="s">
        <v>76</v>
      </c>
      <c r="F24" s="116" t="s">
        <v>496</v>
      </c>
      <c r="G24" s="93" t="s">
        <v>77</v>
      </c>
      <c r="H24" s="117" t="s">
        <v>729</v>
      </c>
      <c r="I24" s="96" t="s">
        <v>573</v>
      </c>
      <c r="J24" s="93"/>
    </row>
    <row r="25" spans="1:10" s="110" customFormat="1" ht="58.15" customHeight="1" x14ac:dyDescent="0.65">
      <c r="A25" s="93">
        <v>22</v>
      </c>
      <c r="B25" s="93">
        <v>23</v>
      </c>
      <c r="C25" s="93" t="s">
        <v>78</v>
      </c>
      <c r="D25" s="93" t="s">
        <v>547</v>
      </c>
      <c r="E25" s="93" t="s">
        <v>79</v>
      </c>
      <c r="F25" s="118" t="s">
        <v>497</v>
      </c>
      <c r="G25" s="93" t="s">
        <v>80</v>
      </c>
      <c r="H25" s="119" t="s">
        <v>730</v>
      </c>
      <c r="I25" s="99" t="s">
        <v>574</v>
      </c>
      <c r="J25" s="93"/>
    </row>
    <row r="26" spans="1:10" s="110" customFormat="1" ht="58.15" customHeight="1" x14ac:dyDescent="0.65">
      <c r="A26" s="93">
        <v>23</v>
      </c>
      <c r="B26" s="93">
        <v>24</v>
      </c>
      <c r="C26" s="93" t="s">
        <v>81</v>
      </c>
      <c r="D26" s="93" t="s">
        <v>547</v>
      </c>
      <c r="E26" s="93" t="s">
        <v>82</v>
      </c>
      <c r="F26" s="108" t="s">
        <v>492</v>
      </c>
      <c r="G26" s="93" t="s">
        <v>83</v>
      </c>
      <c r="H26" s="106" t="s">
        <v>731</v>
      </c>
      <c r="I26" s="99" t="s">
        <v>575</v>
      </c>
      <c r="J26" s="93"/>
    </row>
    <row r="27" spans="1:10" s="110" customFormat="1" ht="58.15" customHeight="1" x14ac:dyDescent="0.65">
      <c r="A27" s="93">
        <v>24</v>
      </c>
      <c r="B27" s="93">
        <v>25</v>
      </c>
      <c r="C27" s="93" t="s">
        <v>84</v>
      </c>
      <c r="D27" s="93" t="s">
        <v>547</v>
      </c>
      <c r="E27" s="93" t="s">
        <v>85</v>
      </c>
      <c r="F27" s="94" t="s">
        <v>489</v>
      </c>
      <c r="G27" s="93" t="s">
        <v>86</v>
      </c>
      <c r="H27" s="105" t="s">
        <v>732</v>
      </c>
      <c r="I27" s="96" t="s">
        <v>576</v>
      </c>
      <c r="J27" s="93"/>
    </row>
    <row r="28" spans="1:10" s="110" customFormat="1" ht="58.15" customHeight="1" x14ac:dyDescent="0.65">
      <c r="A28" s="93">
        <v>25</v>
      </c>
      <c r="B28" s="93">
        <v>26</v>
      </c>
      <c r="C28" s="93" t="s">
        <v>87</v>
      </c>
      <c r="D28" s="93" t="s">
        <v>547</v>
      </c>
      <c r="E28" s="93" t="s">
        <v>88</v>
      </c>
      <c r="F28" s="100" t="s">
        <v>488</v>
      </c>
      <c r="G28" s="93" t="s">
        <v>89</v>
      </c>
      <c r="H28" s="120" t="s">
        <v>733</v>
      </c>
      <c r="I28" s="99" t="s">
        <v>577</v>
      </c>
      <c r="J28" s="93"/>
    </row>
    <row r="29" spans="1:10" s="110" customFormat="1" ht="58.15" customHeight="1" x14ac:dyDescent="0.65">
      <c r="A29" s="93">
        <v>26</v>
      </c>
      <c r="B29" s="93">
        <v>27</v>
      </c>
      <c r="C29" s="93" t="s">
        <v>90</v>
      </c>
      <c r="D29" s="93" t="s">
        <v>547</v>
      </c>
      <c r="E29" s="93" t="s">
        <v>91</v>
      </c>
      <c r="F29" s="97" t="s">
        <v>490</v>
      </c>
      <c r="G29" s="93" t="s">
        <v>92</v>
      </c>
      <c r="H29" s="98" t="s">
        <v>734</v>
      </c>
      <c r="I29" s="99" t="s">
        <v>578</v>
      </c>
      <c r="J29" s="93"/>
    </row>
    <row r="30" spans="1:10" s="110" customFormat="1" ht="58.15" customHeight="1" x14ac:dyDescent="0.65">
      <c r="A30" s="93">
        <v>27</v>
      </c>
      <c r="B30" s="93">
        <v>28</v>
      </c>
      <c r="C30" s="93" t="s">
        <v>93</v>
      </c>
      <c r="D30" s="93" t="s">
        <v>547</v>
      </c>
      <c r="E30" s="93" t="s">
        <v>94</v>
      </c>
      <c r="F30" s="97" t="s">
        <v>490</v>
      </c>
      <c r="G30" s="93" t="s">
        <v>95</v>
      </c>
      <c r="H30" s="101" t="s">
        <v>735</v>
      </c>
      <c r="I30" s="96" t="s">
        <v>579</v>
      </c>
      <c r="J30" s="93"/>
    </row>
    <row r="31" spans="1:10" s="110" customFormat="1" ht="58.15" customHeight="1" x14ac:dyDescent="0.65">
      <c r="A31" s="93">
        <v>28</v>
      </c>
      <c r="B31" s="93">
        <v>29</v>
      </c>
      <c r="C31" s="93" t="s">
        <v>96</v>
      </c>
      <c r="D31" s="93" t="s">
        <v>547</v>
      </c>
      <c r="E31" s="93" t="s">
        <v>97</v>
      </c>
      <c r="F31" s="118" t="s">
        <v>497</v>
      </c>
      <c r="G31" s="93" t="s">
        <v>98</v>
      </c>
      <c r="H31" s="119" t="s">
        <v>736</v>
      </c>
      <c r="I31" s="121" t="s">
        <v>580</v>
      </c>
      <c r="J31" s="93"/>
    </row>
    <row r="32" spans="1:10" s="110" customFormat="1" ht="58.15" customHeight="1" x14ac:dyDescent="0.65">
      <c r="A32" s="93">
        <v>29</v>
      </c>
      <c r="B32" s="93">
        <v>30</v>
      </c>
      <c r="C32" s="93" t="s">
        <v>99</v>
      </c>
      <c r="D32" s="93" t="s">
        <v>547</v>
      </c>
      <c r="E32" s="93" t="s">
        <v>100</v>
      </c>
      <c r="F32" s="113" t="s">
        <v>498</v>
      </c>
      <c r="G32" s="93" t="s">
        <v>101</v>
      </c>
      <c r="H32" s="105" t="s">
        <v>737</v>
      </c>
      <c r="I32" s="96" t="s">
        <v>581</v>
      </c>
      <c r="J32" s="93"/>
    </row>
    <row r="33" spans="1:10" s="110" customFormat="1" ht="58.15" customHeight="1" x14ac:dyDescent="0.65">
      <c r="A33" s="93">
        <v>30</v>
      </c>
      <c r="B33" s="93">
        <v>31</v>
      </c>
      <c r="C33" s="93" t="s">
        <v>102</v>
      </c>
      <c r="D33" s="93" t="s">
        <v>547</v>
      </c>
      <c r="E33" s="93" t="s">
        <v>103</v>
      </c>
      <c r="F33" s="108" t="s">
        <v>492</v>
      </c>
      <c r="G33" s="93" t="s">
        <v>104</v>
      </c>
      <c r="H33" s="105" t="s">
        <v>738</v>
      </c>
      <c r="I33" s="99" t="s">
        <v>582</v>
      </c>
      <c r="J33" s="93"/>
    </row>
    <row r="34" spans="1:10" s="110" customFormat="1" ht="58.15" customHeight="1" x14ac:dyDescent="0.65">
      <c r="A34" s="93">
        <v>31</v>
      </c>
      <c r="B34" s="93">
        <v>32</v>
      </c>
      <c r="C34" s="93" t="s">
        <v>105</v>
      </c>
      <c r="D34" s="93" t="s">
        <v>547</v>
      </c>
      <c r="E34" s="93" t="s">
        <v>106</v>
      </c>
      <c r="F34" s="100" t="s">
        <v>488</v>
      </c>
      <c r="G34" s="93" t="s">
        <v>107</v>
      </c>
      <c r="H34" s="95" t="s">
        <v>739</v>
      </c>
      <c r="I34" s="96" t="s">
        <v>583</v>
      </c>
      <c r="J34" s="93"/>
    </row>
    <row r="35" spans="1:10" s="110" customFormat="1" ht="58.15" customHeight="1" x14ac:dyDescent="0.65">
      <c r="A35" s="93">
        <v>32</v>
      </c>
      <c r="B35" s="93">
        <v>33</v>
      </c>
      <c r="C35" s="93" t="s">
        <v>108</v>
      </c>
      <c r="D35" s="93" t="s">
        <v>547</v>
      </c>
      <c r="E35" s="93" t="s">
        <v>109</v>
      </c>
      <c r="F35" s="97" t="s">
        <v>490</v>
      </c>
      <c r="G35" s="93" t="s">
        <v>110</v>
      </c>
      <c r="H35" s="101" t="s">
        <v>740</v>
      </c>
      <c r="I35" s="96" t="s">
        <v>584</v>
      </c>
      <c r="J35" s="93"/>
    </row>
    <row r="36" spans="1:10" s="110" customFormat="1" ht="58.15" customHeight="1" x14ac:dyDescent="0.65">
      <c r="A36" s="93">
        <v>33</v>
      </c>
      <c r="B36" s="93">
        <v>34</v>
      </c>
      <c r="C36" s="93" t="s">
        <v>111</v>
      </c>
      <c r="D36" s="93" t="s">
        <v>547</v>
      </c>
      <c r="E36" s="93" t="s">
        <v>112</v>
      </c>
      <c r="F36" s="118" t="s">
        <v>497</v>
      </c>
      <c r="G36" s="93" t="s">
        <v>113</v>
      </c>
      <c r="H36" s="119" t="s">
        <v>741</v>
      </c>
      <c r="I36" s="99" t="s">
        <v>585</v>
      </c>
      <c r="J36" s="93"/>
    </row>
    <row r="37" spans="1:10" s="110" customFormat="1" ht="58.15" customHeight="1" x14ac:dyDescent="0.65">
      <c r="A37" s="93">
        <v>34</v>
      </c>
      <c r="B37" s="93">
        <v>35</v>
      </c>
      <c r="C37" s="93" t="s">
        <v>114</v>
      </c>
      <c r="D37" s="93" t="s">
        <v>547</v>
      </c>
      <c r="E37" s="93" t="s">
        <v>115</v>
      </c>
      <c r="F37" s="102" t="s">
        <v>486</v>
      </c>
      <c r="G37" s="93" t="s">
        <v>116</v>
      </c>
      <c r="H37" s="103" t="s">
        <v>742</v>
      </c>
      <c r="I37" s="99" t="s">
        <v>586</v>
      </c>
      <c r="J37" s="93"/>
    </row>
    <row r="38" spans="1:10" s="110" customFormat="1" ht="58.15" customHeight="1" x14ac:dyDescent="0.65">
      <c r="A38" s="93">
        <v>35</v>
      </c>
      <c r="B38" s="93">
        <v>36</v>
      </c>
      <c r="C38" s="93" t="s">
        <v>117</v>
      </c>
      <c r="D38" s="93" t="s">
        <v>547</v>
      </c>
      <c r="E38" s="93" t="s">
        <v>118</v>
      </c>
      <c r="F38" s="102" t="s">
        <v>486</v>
      </c>
      <c r="G38" s="93" t="s">
        <v>119</v>
      </c>
      <c r="H38" s="122" t="s">
        <v>743</v>
      </c>
      <c r="I38" s="99" t="s">
        <v>587</v>
      </c>
      <c r="J38" s="93"/>
    </row>
    <row r="39" spans="1:10" s="110" customFormat="1" ht="58.15" customHeight="1" x14ac:dyDescent="0.65">
      <c r="A39" s="93">
        <v>36</v>
      </c>
      <c r="B39" s="93">
        <v>37</v>
      </c>
      <c r="C39" s="93" t="s">
        <v>120</v>
      </c>
      <c r="D39" s="93" t="s">
        <v>547</v>
      </c>
      <c r="E39" s="93" t="s">
        <v>121</v>
      </c>
      <c r="F39" s="108" t="s">
        <v>492</v>
      </c>
      <c r="G39" s="93" t="s">
        <v>122</v>
      </c>
      <c r="H39" s="106" t="s">
        <v>744</v>
      </c>
      <c r="I39" s="99" t="s">
        <v>588</v>
      </c>
      <c r="J39" s="93"/>
    </row>
    <row r="40" spans="1:10" s="110" customFormat="1" ht="58.15" customHeight="1" x14ac:dyDescent="0.65">
      <c r="A40" s="93">
        <v>37</v>
      </c>
      <c r="B40" s="93">
        <v>38</v>
      </c>
      <c r="C40" s="93" t="s">
        <v>123</v>
      </c>
      <c r="D40" s="93" t="s">
        <v>547</v>
      </c>
      <c r="E40" s="93" t="s">
        <v>124</v>
      </c>
      <c r="F40" s="94" t="s">
        <v>489</v>
      </c>
      <c r="G40" s="93" t="s">
        <v>125</v>
      </c>
      <c r="H40" s="95" t="s">
        <v>745</v>
      </c>
      <c r="I40" s="96" t="s">
        <v>589</v>
      </c>
      <c r="J40" s="93"/>
    </row>
    <row r="41" spans="1:10" s="110" customFormat="1" ht="58.15" customHeight="1" x14ac:dyDescent="0.65">
      <c r="A41" s="93">
        <v>38</v>
      </c>
      <c r="B41" s="93">
        <v>39</v>
      </c>
      <c r="C41" s="93" t="s">
        <v>126</v>
      </c>
      <c r="D41" s="93" t="s">
        <v>549</v>
      </c>
      <c r="E41" s="93" t="s">
        <v>127</v>
      </c>
      <c r="F41" s="100" t="s">
        <v>495</v>
      </c>
      <c r="G41" s="93" t="s">
        <v>128</v>
      </c>
      <c r="H41" s="123" t="s">
        <v>746</v>
      </c>
      <c r="I41" s="99" t="s">
        <v>590</v>
      </c>
      <c r="J41" s="93"/>
    </row>
    <row r="42" spans="1:10" s="110" customFormat="1" ht="58.15" customHeight="1" x14ac:dyDescent="0.65">
      <c r="A42" s="93">
        <v>39</v>
      </c>
      <c r="B42" s="93">
        <v>40</v>
      </c>
      <c r="C42" s="93" t="s">
        <v>129</v>
      </c>
      <c r="D42" s="93" t="s">
        <v>547</v>
      </c>
      <c r="E42" s="93" t="s">
        <v>130</v>
      </c>
      <c r="F42" s="100" t="s">
        <v>488</v>
      </c>
      <c r="G42" s="93" t="s">
        <v>131</v>
      </c>
      <c r="H42" s="105" t="s">
        <v>747</v>
      </c>
      <c r="I42" s="99" t="s">
        <v>591</v>
      </c>
      <c r="J42" s="93"/>
    </row>
    <row r="43" spans="1:10" s="110" customFormat="1" ht="58.15" customHeight="1" x14ac:dyDescent="0.65">
      <c r="A43" s="93">
        <v>40</v>
      </c>
      <c r="B43" s="93">
        <v>41</v>
      </c>
      <c r="C43" s="93" t="s">
        <v>132</v>
      </c>
      <c r="D43" s="93" t="s">
        <v>547</v>
      </c>
      <c r="E43" s="93" t="s">
        <v>133</v>
      </c>
      <c r="F43" s="118" t="s">
        <v>497</v>
      </c>
      <c r="G43" s="93" t="s">
        <v>134</v>
      </c>
      <c r="H43" s="119" t="s">
        <v>748</v>
      </c>
      <c r="I43" s="96" t="s">
        <v>592</v>
      </c>
      <c r="J43" s="93"/>
    </row>
    <row r="44" spans="1:10" s="110" customFormat="1" ht="58.15" customHeight="1" x14ac:dyDescent="0.65">
      <c r="A44" s="93">
        <v>41</v>
      </c>
      <c r="B44" s="93">
        <v>42</v>
      </c>
      <c r="C44" s="93" t="s">
        <v>135</v>
      </c>
      <c r="D44" s="93" t="s">
        <v>547</v>
      </c>
      <c r="E44" s="93" t="s">
        <v>136</v>
      </c>
      <c r="F44" s="108" t="s">
        <v>492</v>
      </c>
      <c r="G44" s="93" t="s">
        <v>137</v>
      </c>
      <c r="H44" s="105" t="s">
        <v>749</v>
      </c>
      <c r="I44" s="99" t="s">
        <v>593</v>
      </c>
      <c r="J44" s="93"/>
    </row>
    <row r="45" spans="1:10" s="110" customFormat="1" ht="58.15" customHeight="1" x14ac:dyDescent="0.65">
      <c r="A45" s="93">
        <v>42</v>
      </c>
      <c r="B45" s="93">
        <v>43</v>
      </c>
      <c r="C45" s="93" t="s">
        <v>138</v>
      </c>
      <c r="D45" s="93" t="s">
        <v>549</v>
      </c>
      <c r="E45" s="93" t="s">
        <v>139</v>
      </c>
      <c r="F45" s="100" t="s">
        <v>495</v>
      </c>
      <c r="G45" s="93" t="s">
        <v>140</v>
      </c>
      <c r="H45" s="115" t="s">
        <v>750</v>
      </c>
      <c r="I45" s="96" t="s">
        <v>594</v>
      </c>
      <c r="J45" s="93"/>
    </row>
    <row r="46" spans="1:10" s="110" customFormat="1" ht="58.15" customHeight="1" x14ac:dyDescent="0.65">
      <c r="A46" s="93">
        <v>43</v>
      </c>
      <c r="B46" s="93">
        <v>44</v>
      </c>
      <c r="C46" s="93" t="s">
        <v>141</v>
      </c>
      <c r="D46" s="93" t="s">
        <v>549</v>
      </c>
      <c r="E46" s="93" t="s">
        <v>142</v>
      </c>
      <c r="F46" s="113" t="s">
        <v>500</v>
      </c>
      <c r="G46" s="93" t="s">
        <v>143</v>
      </c>
      <c r="H46" s="115" t="s">
        <v>751</v>
      </c>
      <c r="I46" s="99" t="s">
        <v>595</v>
      </c>
      <c r="J46" s="93"/>
    </row>
    <row r="47" spans="1:10" s="110" customFormat="1" ht="58.15" customHeight="1" x14ac:dyDescent="0.65">
      <c r="A47" s="93">
        <v>44</v>
      </c>
      <c r="B47" s="93">
        <v>45</v>
      </c>
      <c r="C47" s="93" t="s">
        <v>144</v>
      </c>
      <c r="D47" s="93" t="s">
        <v>547</v>
      </c>
      <c r="E47" s="93" t="s">
        <v>145</v>
      </c>
      <c r="F47" s="124" t="s">
        <v>501</v>
      </c>
      <c r="G47" s="93" t="s">
        <v>146</v>
      </c>
      <c r="H47" s="125" t="s">
        <v>752</v>
      </c>
      <c r="I47" s="96" t="s">
        <v>596</v>
      </c>
      <c r="J47" s="93"/>
    </row>
    <row r="48" spans="1:10" s="110" customFormat="1" ht="58.15" customHeight="1" x14ac:dyDescent="0.65">
      <c r="A48" s="93">
        <v>45</v>
      </c>
      <c r="B48" s="93">
        <v>46</v>
      </c>
      <c r="C48" s="93" t="s">
        <v>147</v>
      </c>
      <c r="D48" s="93" t="s">
        <v>547</v>
      </c>
      <c r="E48" s="93" t="s">
        <v>148</v>
      </c>
      <c r="F48" s="94" t="s">
        <v>489</v>
      </c>
      <c r="G48" s="93" t="s">
        <v>149</v>
      </c>
      <c r="H48" s="105" t="s">
        <v>753</v>
      </c>
      <c r="I48" s="96" t="s">
        <v>597</v>
      </c>
      <c r="J48" s="93"/>
    </row>
    <row r="49" spans="1:10" s="110" customFormat="1" ht="58.15" customHeight="1" x14ac:dyDescent="0.65">
      <c r="A49" s="93">
        <v>46</v>
      </c>
      <c r="B49" s="93">
        <v>47</v>
      </c>
      <c r="C49" s="93" t="s">
        <v>150</v>
      </c>
      <c r="D49" s="93" t="s">
        <v>547</v>
      </c>
      <c r="E49" s="93" t="s">
        <v>151</v>
      </c>
      <c r="F49" s="100" t="s">
        <v>488</v>
      </c>
      <c r="G49" s="93" t="s">
        <v>152</v>
      </c>
      <c r="H49" s="101" t="s">
        <v>754</v>
      </c>
      <c r="I49" s="96" t="s">
        <v>598</v>
      </c>
      <c r="J49" s="93"/>
    </row>
    <row r="50" spans="1:10" s="110" customFormat="1" ht="58.15" customHeight="1" x14ac:dyDescent="0.65">
      <c r="A50" s="93">
        <v>47</v>
      </c>
      <c r="B50" s="93">
        <v>48</v>
      </c>
      <c r="C50" s="93" t="s">
        <v>153</v>
      </c>
      <c r="D50" s="93" t="s">
        <v>547</v>
      </c>
      <c r="E50" s="93" t="s">
        <v>154</v>
      </c>
      <c r="F50" s="102" t="s">
        <v>486</v>
      </c>
      <c r="G50" s="93" t="s">
        <v>155</v>
      </c>
      <c r="H50" s="103" t="s">
        <v>755</v>
      </c>
      <c r="I50" s="99" t="s">
        <v>599</v>
      </c>
      <c r="J50" s="93"/>
    </row>
    <row r="51" spans="1:10" s="110" customFormat="1" ht="58.15" customHeight="1" x14ac:dyDescent="0.65">
      <c r="A51" s="93">
        <v>48</v>
      </c>
      <c r="B51" s="93">
        <v>49</v>
      </c>
      <c r="C51" s="93" t="s">
        <v>156</v>
      </c>
      <c r="D51" s="93" t="s">
        <v>547</v>
      </c>
      <c r="E51" s="93" t="s">
        <v>157</v>
      </c>
      <c r="F51" s="118" t="s">
        <v>497</v>
      </c>
      <c r="G51" s="93" t="s">
        <v>158</v>
      </c>
      <c r="H51" s="119" t="s">
        <v>756</v>
      </c>
      <c r="I51" s="99" t="s">
        <v>600</v>
      </c>
      <c r="J51" s="93"/>
    </row>
    <row r="52" spans="1:10" s="110" customFormat="1" ht="58.15" customHeight="1" x14ac:dyDescent="0.65">
      <c r="A52" s="93">
        <v>49</v>
      </c>
      <c r="B52" s="93">
        <v>50</v>
      </c>
      <c r="C52" s="93" t="s">
        <v>159</v>
      </c>
      <c r="D52" s="93" t="s">
        <v>549</v>
      </c>
      <c r="E52" s="93" t="s">
        <v>160</v>
      </c>
      <c r="F52" s="116" t="s">
        <v>502</v>
      </c>
      <c r="G52" s="93" t="s">
        <v>161</v>
      </c>
      <c r="H52" s="117" t="s">
        <v>757</v>
      </c>
      <c r="I52" s="96" t="s">
        <v>601</v>
      </c>
      <c r="J52" s="93"/>
    </row>
    <row r="53" spans="1:10" s="110" customFormat="1" ht="58.15" customHeight="1" x14ac:dyDescent="0.65">
      <c r="A53" s="93">
        <v>50</v>
      </c>
      <c r="B53" s="93">
        <v>51</v>
      </c>
      <c r="C53" s="93" t="s">
        <v>162</v>
      </c>
      <c r="D53" s="93" t="s">
        <v>547</v>
      </c>
      <c r="E53" s="93" t="s">
        <v>163</v>
      </c>
      <c r="F53" s="97" t="s">
        <v>490</v>
      </c>
      <c r="G53" s="93" t="s">
        <v>164</v>
      </c>
      <c r="H53" s="111" t="s">
        <v>758</v>
      </c>
      <c r="I53" s="99" t="s">
        <v>602</v>
      </c>
      <c r="J53" s="93"/>
    </row>
    <row r="54" spans="1:10" s="110" customFormat="1" ht="58.15" customHeight="1" x14ac:dyDescent="0.65">
      <c r="A54" s="93">
        <v>51</v>
      </c>
      <c r="B54" s="93">
        <v>52</v>
      </c>
      <c r="C54" s="93" t="s">
        <v>165</v>
      </c>
      <c r="D54" s="93" t="s">
        <v>547</v>
      </c>
      <c r="E54" s="93" t="s">
        <v>166</v>
      </c>
      <c r="F54" s="100" t="s">
        <v>488</v>
      </c>
      <c r="G54" s="93" t="s">
        <v>167</v>
      </c>
      <c r="H54" s="105" t="s">
        <v>759</v>
      </c>
      <c r="I54" s="96" t="s">
        <v>603</v>
      </c>
      <c r="J54" s="93"/>
    </row>
    <row r="55" spans="1:10" s="110" customFormat="1" ht="58.15" customHeight="1" x14ac:dyDescent="0.65">
      <c r="A55" s="93">
        <v>52</v>
      </c>
      <c r="B55" s="93">
        <v>53</v>
      </c>
      <c r="C55" s="93" t="s">
        <v>168</v>
      </c>
      <c r="D55" s="93" t="s">
        <v>547</v>
      </c>
      <c r="E55" s="93" t="s">
        <v>169</v>
      </c>
      <c r="F55" s="100" t="s">
        <v>503</v>
      </c>
      <c r="G55" s="93" t="s">
        <v>170</v>
      </c>
      <c r="H55" s="95" t="s">
        <v>760</v>
      </c>
      <c r="I55" s="99" t="s">
        <v>604</v>
      </c>
      <c r="J55" s="93"/>
    </row>
    <row r="56" spans="1:10" s="110" customFormat="1" ht="58.15" customHeight="1" x14ac:dyDescent="0.65">
      <c r="A56" s="93">
        <v>53</v>
      </c>
      <c r="B56" s="93">
        <v>54</v>
      </c>
      <c r="C56" s="93" t="s">
        <v>171</v>
      </c>
      <c r="D56" s="93" t="s">
        <v>549</v>
      </c>
      <c r="E56" s="93" t="s">
        <v>172</v>
      </c>
      <c r="F56" s="100" t="s">
        <v>495</v>
      </c>
      <c r="G56" s="93" t="s">
        <v>173</v>
      </c>
      <c r="H56" s="115" t="s">
        <v>761</v>
      </c>
      <c r="I56" s="96" t="s">
        <v>605</v>
      </c>
      <c r="J56" s="93"/>
    </row>
    <row r="57" spans="1:10" s="110" customFormat="1" ht="58.15" customHeight="1" x14ac:dyDescent="0.65">
      <c r="A57" s="93">
        <v>54</v>
      </c>
      <c r="B57" s="93">
        <v>55</v>
      </c>
      <c r="C57" s="93" t="s">
        <v>174</v>
      </c>
      <c r="D57" s="93" t="s">
        <v>547</v>
      </c>
      <c r="E57" s="93" t="s">
        <v>175</v>
      </c>
      <c r="F57" s="100" t="s">
        <v>488</v>
      </c>
      <c r="G57" s="93" t="s">
        <v>176</v>
      </c>
      <c r="H57" s="119" t="s">
        <v>762</v>
      </c>
      <c r="I57" s="126" t="s">
        <v>606</v>
      </c>
      <c r="J57" s="93"/>
    </row>
    <row r="58" spans="1:10" s="110" customFormat="1" ht="58.15" customHeight="1" x14ac:dyDescent="0.65">
      <c r="A58" s="93">
        <v>55</v>
      </c>
      <c r="B58" s="93">
        <v>56</v>
      </c>
      <c r="C58" s="93" t="s">
        <v>177</v>
      </c>
      <c r="D58" s="93" t="s">
        <v>547</v>
      </c>
      <c r="E58" s="93" t="s">
        <v>178</v>
      </c>
      <c r="F58" s="97" t="s">
        <v>490</v>
      </c>
      <c r="G58" s="93" t="s">
        <v>179</v>
      </c>
      <c r="H58" s="101" t="s">
        <v>763</v>
      </c>
      <c r="I58" s="96" t="s">
        <v>607</v>
      </c>
      <c r="J58" s="93"/>
    </row>
    <row r="59" spans="1:10" s="110" customFormat="1" ht="58.15" customHeight="1" x14ac:dyDescent="0.65">
      <c r="A59" s="93">
        <v>56</v>
      </c>
      <c r="B59" s="93">
        <v>57</v>
      </c>
      <c r="C59" s="93" t="s">
        <v>180</v>
      </c>
      <c r="D59" s="93" t="s">
        <v>547</v>
      </c>
      <c r="E59" s="93" t="s">
        <v>181</v>
      </c>
      <c r="F59" s="100" t="s">
        <v>488</v>
      </c>
      <c r="G59" s="93" t="s">
        <v>182</v>
      </c>
      <c r="H59" s="103" t="s">
        <v>764</v>
      </c>
      <c r="I59" s="99" t="s">
        <v>608</v>
      </c>
      <c r="J59" s="93"/>
    </row>
    <row r="60" spans="1:10" s="110" customFormat="1" ht="58.15" customHeight="1" x14ac:dyDescent="0.65">
      <c r="A60" s="93">
        <v>57</v>
      </c>
      <c r="B60" s="93">
        <v>58</v>
      </c>
      <c r="C60" s="93" t="s">
        <v>183</v>
      </c>
      <c r="D60" s="93" t="s">
        <v>549</v>
      </c>
      <c r="E60" s="93" t="s">
        <v>184</v>
      </c>
      <c r="F60" s="127" t="s">
        <v>502</v>
      </c>
      <c r="G60" s="93" t="s">
        <v>185</v>
      </c>
      <c r="H60" s="128" t="s">
        <v>765</v>
      </c>
      <c r="I60" s="121" t="s">
        <v>609</v>
      </c>
      <c r="J60" s="93"/>
    </row>
    <row r="61" spans="1:10" s="110" customFormat="1" ht="58.15" customHeight="1" x14ac:dyDescent="0.65">
      <c r="A61" s="93">
        <v>58</v>
      </c>
      <c r="B61" s="93">
        <v>59</v>
      </c>
      <c r="C61" s="93" t="s">
        <v>186</v>
      </c>
      <c r="D61" s="93" t="s">
        <v>549</v>
      </c>
      <c r="E61" s="93" t="s">
        <v>187</v>
      </c>
      <c r="F61" s="116" t="s">
        <v>502</v>
      </c>
      <c r="G61" s="93" t="s">
        <v>188</v>
      </c>
      <c r="H61" s="117" t="s">
        <v>766</v>
      </c>
      <c r="I61" s="96" t="s">
        <v>610</v>
      </c>
      <c r="J61" s="93"/>
    </row>
    <row r="62" spans="1:10" s="110" customFormat="1" ht="58.15" customHeight="1" x14ac:dyDescent="0.65">
      <c r="A62" s="93">
        <v>59</v>
      </c>
      <c r="B62" s="93">
        <v>60</v>
      </c>
      <c r="C62" s="93" t="s">
        <v>189</v>
      </c>
      <c r="D62" s="93" t="s">
        <v>547</v>
      </c>
      <c r="E62" s="93" t="s">
        <v>190</v>
      </c>
      <c r="F62" s="94" t="s">
        <v>489</v>
      </c>
      <c r="G62" s="93" t="s">
        <v>191</v>
      </c>
      <c r="H62" s="105" t="s">
        <v>767</v>
      </c>
      <c r="I62" s="99" t="s">
        <v>611</v>
      </c>
      <c r="J62" s="93"/>
    </row>
    <row r="63" spans="1:10" s="110" customFormat="1" ht="58.15" customHeight="1" x14ac:dyDescent="0.65">
      <c r="A63" s="93">
        <v>60</v>
      </c>
      <c r="B63" s="93">
        <v>61</v>
      </c>
      <c r="C63" s="93" t="s">
        <v>192</v>
      </c>
      <c r="D63" s="93" t="s">
        <v>547</v>
      </c>
      <c r="E63" s="93" t="s">
        <v>193</v>
      </c>
      <c r="F63" s="100" t="s">
        <v>488</v>
      </c>
      <c r="G63" s="93" t="s">
        <v>194</v>
      </c>
      <c r="H63" s="103" t="s">
        <v>768</v>
      </c>
      <c r="I63" s="96" t="s">
        <v>612</v>
      </c>
      <c r="J63" s="93"/>
    </row>
    <row r="64" spans="1:10" s="110" customFormat="1" ht="58.15" customHeight="1" x14ac:dyDescent="0.65">
      <c r="A64" s="93">
        <v>61</v>
      </c>
      <c r="B64" s="93">
        <v>62</v>
      </c>
      <c r="C64" s="93" t="s">
        <v>195</v>
      </c>
      <c r="D64" s="93" t="s">
        <v>547</v>
      </c>
      <c r="E64" s="93" t="s">
        <v>196</v>
      </c>
      <c r="F64" s="97" t="s">
        <v>490</v>
      </c>
      <c r="G64" s="93" t="s">
        <v>197</v>
      </c>
      <c r="H64" s="101" t="s">
        <v>769</v>
      </c>
      <c r="I64" s="99" t="s">
        <v>613</v>
      </c>
      <c r="J64" s="93"/>
    </row>
    <row r="65" spans="1:10" s="110" customFormat="1" ht="58.15" customHeight="1" x14ac:dyDescent="0.65">
      <c r="A65" s="93">
        <v>62</v>
      </c>
      <c r="B65" s="93">
        <v>63</v>
      </c>
      <c r="C65" s="93" t="s">
        <v>198</v>
      </c>
      <c r="D65" s="93" t="s">
        <v>549</v>
      </c>
      <c r="E65" s="93" t="s">
        <v>199</v>
      </c>
      <c r="F65" s="108" t="s">
        <v>492</v>
      </c>
      <c r="G65" s="93" t="s">
        <v>200</v>
      </c>
      <c r="H65" s="112" t="s">
        <v>770</v>
      </c>
      <c r="I65" s="99" t="s">
        <v>614</v>
      </c>
      <c r="J65" s="93"/>
    </row>
    <row r="66" spans="1:10" s="110" customFormat="1" ht="58.15" customHeight="1" x14ac:dyDescent="0.65">
      <c r="A66" s="93">
        <v>63</v>
      </c>
      <c r="B66" s="93">
        <v>64</v>
      </c>
      <c r="C66" s="93" t="s">
        <v>201</v>
      </c>
      <c r="D66" s="93" t="s">
        <v>549</v>
      </c>
      <c r="E66" s="93" t="s">
        <v>202</v>
      </c>
      <c r="F66" s="116" t="s">
        <v>502</v>
      </c>
      <c r="G66" s="93" t="s">
        <v>203</v>
      </c>
      <c r="H66" s="117" t="s">
        <v>771</v>
      </c>
      <c r="I66" s="99" t="s">
        <v>615</v>
      </c>
      <c r="J66" s="93"/>
    </row>
    <row r="67" spans="1:10" s="110" customFormat="1" ht="58.15" customHeight="1" x14ac:dyDescent="0.65">
      <c r="A67" s="93">
        <v>64</v>
      </c>
      <c r="B67" s="93">
        <v>65</v>
      </c>
      <c r="C67" s="93" t="s">
        <v>204</v>
      </c>
      <c r="D67" s="93" t="s">
        <v>547</v>
      </c>
      <c r="E67" s="93" t="s">
        <v>205</v>
      </c>
      <c r="F67" s="97" t="s">
        <v>490</v>
      </c>
      <c r="G67" s="93" t="s">
        <v>206</v>
      </c>
      <c r="H67" s="123" t="s">
        <v>772</v>
      </c>
      <c r="I67" s="96" t="s">
        <v>616</v>
      </c>
      <c r="J67" s="93"/>
    </row>
    <row r="68" spans="1:10" s="110" customFormat="1" ht="58.15" customHeight="1" x14ac:dyDescent="0.65">
      <c r="A68" s="93">
        <v>65</v>
      </c>
      <c r="B68" s="93">
        <v>66</v>
      </c>
      <c r="C68" s="93" t="s">
        <v>207</v>
      </c>
      <c r="D68" s="93" t="s">
        <v>547</v>
      </c>
      <c r="E68" s="93" t="s">
        <v>208</v>
      </c>
      <c r="F68" s="129" t="s">
        <v>505</v>
      </c>
      <c r="G68" s="93" t="s">
        <v>209</v>
      </c>
      <c r="H68" s="105" t="s">
        <v>773</v>
      </c>
      <c r="I68" s="96" t="s">
        <v>617</v>
      </c>
      <c r="J68" s="93"/>
    </row>
    <row r="69" spans="1:10" s="110" customFormat="1" ht="58.15" customHeight="1" x14ac:dyDescent="0.65">
      <c r="A69" s="93">
        <v>66</v>
      </c>
      <c r="B69" s="93">
        <v>67</v>
      </c>
      <c r="C69" s="93" t="s">
        <v>210</v>
      </c>
      <c r="D69" s="93" t="s">
        <v>547</v>
      </c>
      <c r="E69" s="93" t="s">
        <v>211</v>
      </c>
      <c r="F69" s="102" t="s">
        <v>486</v>
      </c>
      <c r="G69" s="93" t="s">
        <v>212</v>
      </c>
      <c r="H69" s="114" t="s">
        <v>774</v>
      </c>
      <c r="I69" s="96" t="s">
        <v>618</v>
      </c>
      <c r="J69" s="93"/>
    </row>
    <row r="70" spans="1:10" s="110" customFormat="1" ht="58.15" customHeight="1" x14ac:dyDescent="0.65">
      <c r="A70" s="93">
        <v>67</v>
      </c>
      <c r="B70" s="93">
        <v>68</v>
      </c>
      <c r="C70" s="93" t="s">
        <v>213</v>
      </c>
      <c r="D70" s="93" t="s">
        <v>547</v>
      </c>
      <c r="E70" s="93" t="s">
        <v>214</v>
      </c>
      <c r="F70" s="97" t="s">
        <v>490</v>
      </c>
      <c r="G70" s="93" t="s">
        <v>215</v>
      </c>
      <c r="H70" s="101" t="s">
        <v>775</v>
      </c>
      <c r="I70" s="99" t="s">
        <v>619</v>
      </c>
      <c r="J70" s="93"/>
    </row>
    <row r="71" spans="1:10" s="110" customFormat="1" ht="58.15" customHeight="1" x14ac:dyDescent="0.65">
      <c r="A71" s="93">
        <v>68</v>
      </c>
      <c r="B71" s="93">
        <v>69</v>
      </c>
      <c r="C71" s="93" t="s">
        <v>216</v>
      </c>
      <c r="D71" s="93" t="s">
        <v>549</v>
      </c>
      <c r="E71" s="93" t="s">
        <v>217</v>
      </c>
      <c r="F71" s="102" t="s">
        <v>486</v>
      </c>
      <c r="G71" s="93" t="s">
        <v>218</v>
      </c>
      <c r="H71" s="130" t="s">
        <v>776</v>
      </c>
      <c r="I71" s="99" t="s">
        <v>620</v>
      </c>
      <c r="J71" s="93"/>
    </row>
    <row r="72" spans="1:10" s="110" customFormat="1" ht="58.15" customHeight="1" x14ac:dyDescent="0.65">
      <c r="A72" s="93">
        <v>69</v>
      </c>
      <c r="B72" s="93">
        <v>71</v>
      </c>
      <c r="C72" s="93" t="s">
        <v>222</v>
      </c>
      <c r="D72" s="93" t="s">
        <v>547</v>
      </c>
      <c r="E72" s="93" t="s">
        <v>223</v>
      </c>
      <c r="F72" s="100" t="s">
        <v>488</v>
      </c>
      <c r="G72" s="93" t="s">
        <v>224</v>
      </c>
      <c r="H72" s="131" t="s">
        <v>777</v>
      </c>
      <c r="I72" s="99" t="s">
        <v>621</v>
      </c>
      <c r="J72" s="93"/>
    </row>
    <row r="73" spans="1:10" s="110" customFormat="1" ht="58.15" customHeight="1" x14ac:dyDescent="0.65">
      <c r="A73" s="93">
        <v>70</v>
      </c>
      <c r="B73" s="93">
        <v>72</v>
      </c>
      <c r="C73" s="93" t="s">
        <v>225</v>
      </c>
      <c r="D73" s="93" t="s">
        <v>547</v>
      </c>
      <c r="E73" s="93" t="s">
        <v>226</v>
      </c>
      <c r="F73" s="100" t="s">
        <v>488</v>
      </c>
      <c r="G73" s="93" t="s">
        <v>227</v>
      </c>
      <c r="H73" s="103" t="s">
        <v>778</v>
      </c>
      <c r="I73" s="96" t="s">
        <v>622</v>
      </c>
      <c r="J73" s="93"/>
    </row>
    <row r="74" spans="1:10" s="110" customFormat="1" ht="58.15" customHeight="1" x14ac:dyDescent="0.65">
      <c r="A74" s="93">
        <v>71</v>
      </c>
      <c r="B74" s="93">
        <v>73</v>
      </c>
      <c r="C74" s="93" t="s">
        <v>228</v>
      </c>
      <c r="D74" s="93" t="s">
        <v>547</v>
      </c>
      <c r="E74" s="93" t="s">
        <v>229</v>
      </c>
      <c r="F74" s="132" t="s">
        <v>506</v>
      </c>
      <c r="G74" s="93" t="s">
        <v>230</v>
      </c>
      <c r="H74" s="133" t="s">
        <v>779</v>
      </c>
      <c r="I74" s="99" t="s">
        <v>623</v>
      </c>
      <c r="J74" s="93"/>
    </row>
    <row r="75" spans="1:10" s="110" customFormat="1" ht="58.15" customHeight="1" x14ac:dyDescent="0.65">
      <c r="A75" s="93">
        <v>72</v>
      </c>
      <c r="B75" s="93">
        <v>74</v>
      </c>
      <c r="C75" s="93" t="s">
        <v>231</v>
      </c>
      <c r="D75" s="93" t="s">
        <v>547</v>
      </c>
      <c r="E75" s="93" t="s">
        <v>232</v>
      </c>
      <c r="F75" s="97" t="s">
        <v>490</v>
      </c>
      <c r="G75" s="93" t="s">
        <v>233</v>
      </c>
      <c r="H75" s="104" t="s">
        <v>780</v>
      </c>
      <c r="I75" s="99" t="s">
        <v>624</v>
      </c>
      <c r="J75" s="93"/>
    </row>
    <row r="76" spans="1:10" s="110" customFormat="1" ht="58.15" customHeight="1" x14ac:dyDescent="0.65">
      <c r="A76" s="93">
        <v>73</v>
      </c>
      <c r="B76" s="93">
        <v>75</v>
      </c>
      <c r="C76" s="93" t="s">
        <v>234</v>
      </c>
      <c r="D76" s="93" t="s">
        <v>547</v>
      </c>
      <c r="E76" s="93" t="s">
        <v>235</v>
      </c>
      <c r="F76" s="100" t="s">
        <v>488</v>
      </c>
      <c r="G76" s="93" t="s">
        <v>236</v>
      </c>
      <c r="H76" s="112" t="s">
        <v>781</v>
      </c>
      <c r="I76" s="99" t="s">
        <v>625</v>
      </c>
      <c r="J76" s="93"/>
    </row>
    <row r="77" spans="1:10" s="110" customFormat="1" ht="58.15" customHeight="1" x14ac:dyDescent="0.65">
      <c r="A77" s="93">
        <v>74</v>
      </c>
      <c r="B77" s="93">
        <v>76</v>
      </c>
      <c r="C77" s="93" t="s">
        <v>237</v>
      </c>
      <c r="D77" s="93" t="s">
        <v>547</v>
      </c>
      <c r="E77" s="93" t="s">
        <v>238</v>
      </c>
      <c r="F77" s="134" t="s">
        <v>508</v>
      </c>
      <c r="G77" s="93" t="s">
        <v>239</v>
      </c>
      <c r="H77" s="135" t="s">
        <v>782</v>
      </c>
      <c r="I77" s="99" t="s">
        <v>626</v>
      </c>
      <c r="J77" s="93"/>
    </row>
    <row r="78" spans="1:10" s="110" customFormat="1" ht="58.15" customHeight="1" x14ac:dyDescent="0.65">
      <c r="A78" s="93">
        <v>75</v>
      </c>
      <c r="B78" s="93">
        <v>77</v>
      </c>
      <c r="C78" s="93" t="s">
        <v>240</v>
      </c>
      <c r="D78" s="93" t="s">
        <v>549</v>
      </c>
      <c r="E78" s="93" t="s">
        <v>241</v>
      </c>
      <c r="F78" s="116" t="s">
        <v>502</v>
      </c>
      <c r="G78" s="93" t="s">
        <v>242</v>
      </c>
      <c r="H78" s="117" t="s">
        <v>783</v>
      </c>
      <c r="I78" s="99" t="s">
        <v>627</v>
      </c>
      <c r="J78" s="93"/>
    </row>
    <row r="79" spans="1:10" s="110" customFormat="1" ht="58.15" customHeight="1" x14ac:dyDescent="0.65">
      <c r="A79" s="93">
        <v>76</v>
      </c>
      <c r="B79" s="93">
        <v>78</v>
      </c>
      <c r="C79" s="93" t="s">
        <v>243</v>
      </c>
      <c r="D79" s="93" t="s">
        <v>549</v>
      </c>
      <c r="E79" s="93" t="s">
        <v>244</v>
      </c>
      <c r="F79" s="108" t="s">
        <v>492</v>
      </c>
      <c r="G79" s="93" t="s">
        <v>245</v>
      </c>
      <c r="H79" s="105" t="s">
        <v>784</v>
      </c>
      <c r="I79" s="96" t="s">
        <v>628</v>
      </c>
      <c r="J79" s="93"/>
    </row>
    <row r="80" spans="1:10" s="110" customFormat="1" ht="58.15" customHeight="1" x14ac:dyDescent="0.65">
      <c r="A80" s="93">
        <v>77</v>
      </c>
      <c r="B80" s="93">
        <v>79</v>
      </c>
      <c r="C80" s="93" t="s">
        <v>246</v>
      </c>
      <c r="D80" s="93" t="s">
        <v>549</v>
      </c>
      <c r="E80" s="93" t="s">
        <v>247</v>
      </c>
      <c r="F80" s="100" t="s">
        <v>495</v>
      </c>
      <c r="G80" s="93" t="s">
        <v>248</v>
      </c>
      <c r="H80" s="115" t="s">
        <v>785</v>
      </c>
      <c r="I80" s="99" t="s">
        <v>629</v>
      </c>
      <c r="J80" s="93"/>
    </row>
    <row r="81" spans="1:10" s="110" customFormat="1" ht="58.15" customHeight="1" x14ac:dyDescent="0.65">
      <c r="A81" s="93">
        <v>78</v>
      </c>
      <c r="B81" s="93">
        <v>80</v>
      </c>
      <c r="C81" s="93" t="s">
        <v>249</v>
      </c>
      <c r="D81" s="93" t="s">
        <v>547</v>
      </c>
      <c r="E81" s="93" t="s">
        <v>250</v>
      </c>
      <c r="F81" s="97" t="s">
        <v>490</v>
      </c>
      <c r="G81" s="93" t="s">
        <v>251</v>
      </c>
      <c r="H81" s="101" t="s">
        <v>786</v>
      </c>
      <c r="I81" s="96" t="s">
        <v>630</v>
      </c>
      <c r="J81" s="93"/>
    </row>
    <row r="82" spans="1:10" s="110" customFormat="1" ht="58.15" customHeight="1" x14ac:dyDescent="0.65">
      <c r="A82" s="93">
        <v>79</v>
      </c>
      <c r="B82" s="93">
        <v>81</v>
      </c>
      <c r="C82" s="93" t="s">
        <v>252</v>
      </c>
      <c r="D82" s="93" t="s">
        <v>547</v>
      </c>
      <c r="E82" s="93" t="s">
        <v>253</v>
      </c>
      <c r="F82" s="100" t="s">
        <v>488</v>
      </c>
      <c r="G82" s="93" t="s">
        <v>254</v>
      </c>
      <c r="H82" s="103" t="s">
        <v>787</v>
      </c>
      <c r="I82" s="96" t="s">
        <v>631</v>
      </c>
      <c r="J82" s="93"/>
    </row>
    <row r="83" spans="1:10" s="110" customFormat="1" ht="58.15" customHeight="1" x14ac:dyDescent="0.65">
      <c r="A83" s="93">
        <v>80</v>
      </c>
      <c r="B83" s="93">
        <v>82</v>
      </c>
      <c r="C83" s="93" t="s">
        <v>255</v>
      </c>
      <c r="D83" s="93" t="s">
        <v>547</v>
      </c>
      <c r="E83" s="93" t="s">
        <v>256</v>
      </c>
      <c r="F83" s="100" t="s">
        <v>488</v>
      </c>
      <c r="G83" s="93" t="s">
        <v>257</v>
      </c>
      <c r="H83" s="103" t="s">
        <v>788</v>
      </c>
      <c r="I83" s="96" t="s">
        <v>632</v>
      </c>
      <c r="J83" s="93"/>
    </row>
    <row r="84" spans="1:10" s="110" customFormat="1" ht="58.15" customHeight="1" x14ac:dyDescent="0.65">
      <c r="A84" s="93">
        <v>81</v>
      </c>
      <c r="B84" s="93">
        <v>83</v>
      </c>
      <c r="C84" s="93" t="s">
        <v>258</v>
      </c>
      <c r="D84" s="93" t="s">
        <v>549</v>
      </c>
      <c r="E84" s="93" t="s">
        <v>259</v>
      </c>
      <c r="F84" s="108" t="s">
        <v>492</v>
      </c>
      <c r="G84" s="93" t="s">
        <v>260</v>
      </c>
      <c r="H84" s="106" t="s">
        <v>789</v>
      </c>
      <c r="I84" s="99" t="s">
        <v>633</v>
      </c>
      <c r="J84" s="93"/>
    </row>
    <row r="85" spans="1:10" s="110" customFormat="1" ht="58.15" customHeight="1" x14ac:dyDescent="0.65">
      <c r="A85" s="93">
        <v>82</v>
      </c>
      <c r="B85" s="93">
        <v>84</v>
      </c>
      <c r="C85" s="93" t="s">
        <v>261</v>
      </c>
      <c r="D85" s="93" t="s">
        <v>547</v>
      </c>
      <c r="E85" s="93" t="s">
        <v>262</v>
      </c>
      <c r="F85" s="97" t="s">
        <v>490</v>
      </c>
      <c r="G85" s="93" t="s">
        <v>263</v>
      </c>
      <c r="H85" s="107" t="s">
        <v>790</v>
      </c>
      <c r="I85" s="96" t="s">
        <v>634</v>
      </c>
      <c r="J85" s="93"/>
    </row>
    <row r="86" spans="1:10" s="110" customFormat="1" ht="58.15" customHeight="1" x14ac:dyDescent="0.65">
      <c r="A86" s="93">
        <v>83</v>
      </c>
      <c r="B86" s="93">
        <v>85</v>
      </c>
      <c r="C86" s="93" t="s">
        <v>264</v>
      </c>
      <c r="D86" s="93" t="s">
        <v>547</v>
      </c>
      <c r="E86" s="93" t="s">
        <v>265</v>
      </c>
      <c r="F86" s="100" t="s">
        <v>488</v>
      </c>
      <c r="G86" s="93" t="s">
        <v>266</v>
      </c>
      <c r="H86" s="120" t="s">
        <v>791</v>
      </c>
      <c r="I86" s="99" t="s">
        <v>635</v>
      </c>
      <c r="J86" s="93"/>
    </row>
    <row r="87" spans="1:10" s="110" customFormat="1" ht="58.15" customHeight="1" x14ac:dyDescent="0.65">
      <c r="A87" s="93">
        <v>84</v>
      </c>
      <c r="B87" s="93">
        <v>86</v>
      </c>
      <c r="C87" s="93" t="s">
        <v>267</v>
      </c>
      <c r="D87" s="93" t="s">
        <v>547</v>
      </c>
      <c r="E87" s="93" t="s">
        <v>268</v>
      </c>
      <c r="F87" s="100" t="s">
        <v>488</v>
      </c>
      <c r="G87" s="93" t="s">
        <v>269</v>
      </c>
      <c r="H87" s="103" t="s">
        <v>792</v>
      </c>
      <c r="I87" s="99" t="s">
        <v>636</v>
      </c>
      <c r="J87" s="93"/>
    </row>
    <row r="88" spans="1:10" s="110" customFormat="1" ht="58.15" customHeight="1" x14ac:dyDescent="0.65">
      <c r="A88" s="93">
        <v>85</v>
      </c>
      <c r="B88" s="93">
        <v>87</v>
      </c>
      <c r="C88" s="93" t="s">
        <v>270</v>
      </c>
      <c r="D88" s="93" t="s">
        <v>547</v>
      </c>
      <c r="E88" s="93" t="s">
        <v>271</v>
      </c>
      <c r="F88" s="97" t="s">
        <v>490</v>
      </c>
      <c r="G88" s="93" t="s">
        <v>272</v>
      </c>
      <c r="H88" s="136" t="s">
        <v>793</v>
      </c>
      <c r="I88" s="96" t="s">
        <v>637</v>
      </c>
      <c r="J88" s="93"/>
    </row>
    <row r="89" spans="1:10" s="110" customFormat="1" ht="58.15" customHeight="1" x14ac:dyDescent="0.65">
      <c r="A89" s="93">
        <v>86</v>
      </c>
      <c r="B89" s="93">
        <v>88</v>
      </c>
      <c r="C89" s="93" t="s">
        <v>273</v>
      </c>
      <c r="D89" s="93" t="s">
        <v>547</v>
      </c>
      <c r="E89" s="93" t="s">
        <v>274</v>
      </c>
      <c r="F89" s="94" t="s">
        <v>489</v>
      </c>
      <c r="G89" s="93" t="s">
        <v>275</v>
      </c>
      <c r="H89" s="105" t="s">
        <v>794</v>
      </c>
      <c r="I89" s="96" t="s">
        <v>638</v>
      </c>
      <c r="J89" s="93"/>
    </row>
    <row r="90" spans="1:10" s="110" customFormat="1" ht="58.15" customHeight="1" x14ac:dyDescent="0.65">
      <c r="A90" s="93">
        <v>87</v>
      </c>
      <c r="B90" s="93">
        <v>89</v>
      </c>
      <c r="C90" s="93" t="s">
        <v>276</v>
      </c>
      <c r="D90" s="93" t="s">
        <v>547</v>
      </c>
      <c r="E90" s="93" t="s">
        <v>277</v>
      </c>
      <c r="F90" s="97" t="s">
        <v>490</v>
      </c>
      <c r="G90" s="93" t="s">
        <v>278</v>
      </c>
      <c r="H90" s="103" t="s">
        <v>795</v>
      </c>
      <c r="I90" s="96" t="s">
        <v>639</v>
      </c>
      <c r="J90" s="93"/>
    </row>
    <row r="91" spans="1:10" s="110" customFormat="1" ht="58.15" customHeight="1" x14ac:dyDescent="0.65">
      <c r="A91" s="93">
        <v>88</v>
      </c>
      <c r="B91" s="93">
        <v>90</v>
      </c>
      <c r="C91" s="93" t="s">
        <v>279</v>
      </c>
      <c r="D91" s="93" t="s">
        <v>547</v>
      </c>
      <c r="E91" s="93" t="s">
        <v>280</v>
      </c>
      <c r="F91" s="97" t="s">
        <v>490</v>
      </c>
      <c r="G91" s="93" t="s">
        <v>281</v>
      </c>
      <c r="H91" s="111" t="s">
        <v>796</v>
      </c>
      <c r="I91" s="99" t="s">
        <v>640</v>
      </c>
      <c r="J91" s="93"/>
    </row>
    <row r="92" spans="1:10" s="110" customFormat="1" ht="58.15" customHeight="1" x14ac:dyDescent="0.65">
      <c r="A92" s="93">
        <v>89</v>
      </c>
      <c r="B92" s="93">
        <v>91</v>
      </c>
      <c r="C92" s="93" t="s">
        <v>282</v>
      </c>
      <c r="D92" s="93" t="s">
        <v>547</v>
      </c>
      <c r="E92" s="93" t="s">
        <v>283</v>
      </c>
      <c r="F92" s="94" t="s">
        <v>489</v>
      </c>
      <c r="G92" s="93" t="s">
        <v>284</v>
      </c>
      <c r="H92" s="112" t="s">
        <v>797</v>
      </c>
      <c r="I92" s="96" t="s">
        <v>641</v>
      </c>
      <c r="J92" s="93"/>
    </row>
    <row r="93" spans="1:10" s="110" customFormat="1" ht="58.15" customHeight="1" x14ac:dyDescent="0.65">
      <c r="A93" s="93">
        <v>90</v>
      </c>
      <c r="B93" s="93">
        <v>92</v>
      </c>
      <c r="C93" s="93" t="s">
        <v>282</v>
      </c>
      <c r="D93" s="93" t="s">
        <v>547</v>
      </c>
      <c r="E93" s="93" t="s">
        <v>285</v>
      </c>
      <c r="F93" s="94" t="s">
        <v>489</v>
      </c>
      <c r="G93" s="93" t="s">
        <v>286</v>
      </c>
      <c r="H93" s="105" t="s">
        <v>798</v>
      </c>
      <c r="I93" s="96" t="s">
        <v>642</v>
      </c>
      <c r="J93" s="93"/>
    </row>
    <row r="94" spans="1:10" s="110" customFormat="1" ht="58.15" customHeight="1" x14ac:dyDescent="0.65">
      <c r="A94" s="93">
        <v>91</v>
      </c>
      <c r="B94" s="93">
        <v>93</v>
      </c>
      <c r="C94" s="93" t="s">
        <v>287</v>
      </c>
      <c r="D94" s="93" t="s">
        <v>549</v>
      </c>
      <c r="E94" s="93" t="s">
        <v>288</v>
      </c>
      <c r="F94" s="100" t="s">
        <v>495</v>
      </c>
      <c r="G94" s="93" t="s">
        <v>289</v>
      </c>
      <c r="H94" s="115" t="s">
        <v>799</v>
      </c>
      <c r="I94" s="96" t="s">
        <v>643</v>
      </c>
      <c r="J94" s="93"/>
    </row>
    <row r="95" spans="1:10" s="110" customFormat="1" ht="58.15" customHeight="1" x14ac:dyDescent="0.65">
      <c r="A95" s="93">
        <v>92</v>
      </c>
      <c r="B95" s="93">
        <v>94</v>
      </c>
      <c r="C95" s="93" t="s">
        <v>290</v>
      </c>
      <c r="D95" s="93" t="s">
        <v>547</v>
      </c>
      <c r="E95" s="93" t="s">
        <v>291</v>
      </c>
      <c r="F95" s="100" t="s">
        <v>488</v>
      </c>
      <c r="G95" s="93" t="s">
        <v>292</v>
      </c>
      <c r="H95" s="101" t="s">
        <v>800</v>
      </c>
      <c r="I95" s="96" t="s">
        <v>644</v>
      </c>
      <c r="J95" s="93"/>
    </row>
    <row r="96" spans="1:10" s="110" customFormat="1" ht="58.15" customHeight="1" x14ac:dyDescent="0.65">
      <c r="A96" s="93">
        <v>93</v>
      </c>
      <c r="B96" s="93">
        <v>95</v>
      </c>
      <c r="C96" s="93" t="s">
        <v>293</v>
      </c>
      <c r="D96" s="93" t="s">
        <v>549</v>
      </c>
      <c r="E96" s="93" t="s">
        <v>294</v>
      </c>
      <c r="F96" s="108" t="s">
        <v>492</v>
      </c>
      <c r="G96" s="93" t="s">
        <v>295</v>
      </c>
      <c r="H96" s="105" t="s">
        <v>801</v>
      </c>
      <c r="I96" s="96" t="s">
        <v>645</v>
      </c>
      <c r="J96" s="93"/>
    </row>
    <row r="97" spans="1:10" s="110" customFormat="1" ht="58.15" customHeight="1" x14ac:dyDescent="0.65">
      <c r="A97" s="93">
        <v>94</v>
      </c>
      <c r="B97" s="93">
        <v>96</v>
      </c>
      <c r="C97" s="93" t="s">
        <v>296</v>
      </c>
      <c r="D97" s="93" t="s">
        <v>547</v>
      </c>
      <c r="E97" s="93" t="s">
        <v>297</v>
      </c>
      <c r="F97" s="100" t="s">
        <v>488</v>
      </c>
      <c r="G97" s="93" t="s">
        <v>298</v>
      </c>
      <c r="H97" s="137" t="s">
        <v>802</v>
      </c>
      <c r="I97" s="99" t="s">
        <v>646</v>
      </c>
      <c r="J97" s="93"/>
    </row>
    <row r="98" spans="1:10" s="110" customFormat="1" ht="58.15" customHeight="1" x14ac:dyDescent="0.65">
      <c r="A98" s="93">
        <v>95</v>
      </c>
      <c r="B98" s="93">
        <v>97</v>
      </c>
      <c r="C98" s="93" t="s">
        <v>299</v>
      </c>
      <c r="D98" s="93" t="s">
        <v>547</v>
      </c>
      <c r="E98" s="93" t="s">
        <v>300</v>
      </c>
      <c r="F98" s="138" t="s">
        <v>511</v>
      </c>
      <c r="G98" s="93" t="s">
        <v>301</v>
      </c>
      <c r="H98" s="123" t="s">
        <v>803</v>
      </c>
      <c r="I98" s="96" t="s">
        <v>647</v>
      </c>
      <c r="J98" s="93"/>
    </row>
    <row r="99" spans="1:10" s="110" customFormat="1" ht="58.15" customHeight="1" x14ac:dyDescent="0.65">
      <c r="A99" s="93">
        <v>96</v>
      </c>
      <c r="B99" s="93">
        <v>98</v>
      </c>
      <c r="C99" s="93" t="s">
        <v>302</v>
      </c>
      <c r="D99" s="93" t="s">
        <v>547</v>
      </c>
      <c r="E99" s="93" t="s">
        <v>303</v>
      </c>
      <c r="F99" s="97" t="s">
        <v>490</v>
      </c>
      <c r="G99" s="93" t="s">
        <v>304</v>
      </c>
      <c r="H99" s="123" t="s">
        <v>804</v>
      </c>
      <c r="I99" s="96" t="s">
        <v>648</v>
      </c>
      <c r="J99" s="93"/>
    </row>
    <row r="100" spans="1:10" s="110" customFormat="1" ht="58.15" customHeight="1" x14ac:dyDescent="0.65">
      <c r="A100" s="93">
        <v>97</v>
      </c>
      <c r="B100" s="93">
        <v>99</v>
      </c>
      <c r="C100" s="93" t="s">
        <v>305</v>
      </c>
      <c r="D100" s="93" t="s">
        <v>547</v>
      </c>
      <c r="E100" s="93" t="s">
        <v>306</v>
      </c>
      <c r="F100" s="102" t="s">
        <v>486</v>
      </c>
      <c r="G100" s="93" t="s">
        <v>307</v>
      </c>
      <c r="H100" s="103" t="s">
        <v>805</v>
      </c>
      <c r="I100" s="96" t="s">
        <v>649</v>
      </c>
      <c r="J100" s="93"/>
    </row>
    <row r="101" spans="1:10" s="110" customFormat="1" ht="58.15" customHeight="1" x14ac:dyDescent="0.65">
      <c r="A101" s="93">
        <v>98</v>
      </c>
      <c r="B101" s="93">
        <v>100</v>
      </c>
      <c r="C101" s="93" t="s">
        <v>308</v>
      </c>
      <c r="D101" s="93" t="s">
        <v>547</v>
      </c>
      <c r="E101" s="93" t="s">
        <v>309</v>
      </c>
      <c r="F101" s="100" t="s">
        <v>488</v>
      </c>
      <c r="G101" s="93" t="s">
        <v>310</v>
      </c>
      <c r="H101" s="105" t="s">
        <v>806</v>
      </c>
      <c r="I101" s="99" t="s">
        <v>650</v>
      </c>
      <c r="J101" s="93"/>
    </row>
    <row r="102" spans="1:10" s="110" customFormat="1" ht="58.15" customHeight="1" x14ac:dyDescent="0.65">
      <c r="A102" s="93">
        <v>99</v>
      </c>
      <c r="B102" s="93">
        <v>101</v>
      </c>
      <c r="C102" s="93" t="s">
        <v>311</v>
      </c>
      <c r="D102" s="93" t="s">
        <v>547</v>
      </c>
      <c r="E102" s="93" t="s">
        <v>312</v>
      </c>
      <c r="F102" s="94" t="s">
        <v>489</v>
      </c>
      <c r="G102" s="93" t="s">
        <v>313</v>
      </c>
      <c r="H102" s="101" t="s">
        <v>807</v>
      </c>
      <c r="I102" s="99" t="s">
        <v>651</v>
      </c>
      <c r="J102" s="93"/>
    </row>
    <row r="103" spans="1:10" s="110" customFormat="1" ht="58.15" customHeight="1" x14ac:dyDescent="0.65">
      <c r="A103" s="93">
        <v>100</v>
      </c>
      <c r="B103" s="93">
        <v>102</v>
      </c>
      <c r="C103" s="93" t="s">
        <v>314</v>
      </c>
      <c r="D103" s="93" t="s">
        <v>547</v>
      </c>
      <c r="E103" s="93" t="s">
        <v>315</v>
      </c>
      <c r="F103" s="102" t="s">
        <v>486</v>
      </c>
      <c r="G103" s="93" t="s">
        <v>316</v>
      </c>
      <c r="H103" s="133" t="s">
        <v>808</v>
      </c>
      <c r="I103" s="96" t="s">
        <v>652</v>
      </c>
      <c r="J103" s="93"/>
    </row>
    <row r="104" spans="1:10" s="110" customFormat="1" ht="58.15" customHeight="1" x14ac:dyDescent="0.65">
      <c r="A104" s="93">
        <v>101</v>
      </c>
      <c r="B104" s="93">
        <v>103</v>
      </c>
      <c r="C104" s="93" t="s">
        <v>317</v>
      </c>
      <c r="D104" s="93" t="s">
        <v>549</v>
      </c>
      <c r="E104" s="93" t="s">
        <v>318</v>
      </c>
      <c r="F104" s="102" t="s">
        <v>486</v>
      </c>
      <c r="G104" s="93" t="s">
        <v>319</v>
      </c>
      <c r="H104" s="103" t="s">
        <v>809</v>
      </c>
      <c r="I104" s="96" t="s">
        <v>653</v>
      </c>
      <c r="J104" s="93"/>
    </row>
    <row r="105" spans="1:10" s="110" customFormat="1" ht="58.15" customHeight="1" x14ac:dyDescent="0.65">
      <c r="A105" s="93">
        <v>102</v>
      </c>
      <c r="B105" s="93">
        <v>104</v>
      </c>
      <c r="C105" s="93" t="s">
        <v>320</v>
      </c>
      <c r="D105" s="93" t="s">
        <v>547</v>
      </c>
      <c r="E105" s="93" t="s">
        <v>321</v>
      </c>
      <c r="F105" s="100" t="s">
        <v>488</v>
      </c>
      <c r="G105" s="93" t="s">
        <v>322</v>
      </c>
      <c r="H105" s="101" t="s">
        <v>810</v>
      </c>
      <c r="I105" s="96" t="s">
        <v>654</v>
      </c>
      <c r="J105" s="93"/>
    </row>
    <row r="106" spans="1:10" s="110" customFormat="1" ht="58.15" customHeight="1" x14ac:dyDescent="0.65">
      <c r="A106" s="93">
        <v>103</v>
      </c>
      <c r="B106" s="93">
        <v>105</v>
      </c>
      <c r="C106" s="93" t="s">
        <v>323</v>
      </c>
      <c r="D106" s="93" t="s">
        <v>547</v>
      </c>
      <c r="E106" s="93" t="s">
        <v>324</v>
      </c>
      <c r="F106" s="102" t="s">
        <v>486</v>
      </c>
      <c r="G106" s="93" t="s">
        <v>325</v>
      </c>
      <c r="H106" s="122" t="s">
        <v>811</v>
      </c>
      <c r="I106" s="96" t="s">
        <v>655</v>
      </c>
      <c r="J106" s="93"/>
    </row>
    <row r="107" spans="1:10" s="110" customFormat="1" ht="58.15" customHeight="1" x14ac:dyDescent="0.65">
      <c r="A107" s="93">
        <v>104</v>
      </c>
      <c r="B107" s="93">
        <v>106</v>
      </c>
      <c r="C107" s="93" t="s">
        <v>326</v>
      </c>
      <c r="D107" s="93" t="s">
        <v>547</v>
      </c>
      <c r="E107" s="93" t="s">
        <v>327</v>
      </c>
      <c r="F107" s="94" t="s">
        <v>489</v>
      </c>
      <c r="G107" s="93" t="s">
        <v>328</v>
      </c>
      <c r="H107" s="95" t="s">
        <v>812</v>
      </c>
      <c r="I107" s="96" t="s">
        <v>656</v>
      </c>
      <c r="J107" s="93"/>
    </row>
    <row r="108" spans="1:10" s="110" customFormat="1" ht="58.15" customHeight="1" x14ac:dyDescent="0.65">
      <c r="A108" s="93">
        <v>105</v>
      </c>
      <c r="B108" s="93">
        <v>107</v>
      </c>
      <c r="C108" s="93" t="s">
        <v>329</v>
      </c>
      <c r="D108" s="93" t="s">
        <v>547</v>
      </c>
      <c r="E108" s="93" t="s">
        <v>330</v>
      </c>
      <c r="F108" s="100" t="s">
        <v>488</v>
      </c>
      <c r="G108" s="93" t="s">
        <v>331</v>
      </c>
      <c r="H108" s="112" t="s">
        <v>813</v>
      </c>
      <c r="I108" s="99" t="s">
        <v>657</v>
      </c>
      <c r="J108" s="93"/>
    </row>
    <row r="109" spans="1:10" s="110" customFormat="1" ht="58.15" customHeight="1" x14ac:dyDescent="0.65">
      <c r="A109" s="93">
        <v>106</v>
      </c>
      <c r="B109" s="93">
        <v>108</v>
      </c>
      <c r="C109" s="93" t="s">
        <v>332</v>
      </c>
      <c r="D109" s="93" t="s">
        <v>547</v>
      </c>
      <c r="E109" s="93" t="s">
        <v>333</v>
      </c>
      <c r="F109" s="97" t="s">
        <v>490</v>
      </c>
      <c r="G109" s="93" t="s">
        <v>334</v>
      </c>
      <c r="H109" s="101" t="s">
        <v>814</v>
      </c>
      <c r="I109" s="99" t="s">
        <v>658</v>
      </c>
      <c r="J109" s="93"/>
    </row>
    <row r="110" spans="1:10" s="110" customFormat="1" ht="58.15" customHeight="1" x14ac:dyDescent="0.65">
      <c r="A110" s="93">
        <v>107</v>
      </c>
      <c r="B110" s="93">
        <v>109</v>
      </c>
      <c r="C110" s="93" t="s">
        <v>335</v>
      </c>
      <c r="D110" s="93" t="s">
        <v>547</v>
      </c>
      <c r="E110" s="93" t="s">
        <v>336</v>
      </c>
      <c r="F110" s="100" t="s">
        <v>488</v>
      </c>
      <c r="G110" s="93" t="s">
        <v>337</v>
      </c>
      <c r="H110" s="101" t="s">
        <v>815</v>
      </c>
      <c r="I110" s="99" t="s">
        <v>659</v>
      </c>
      <c r="J110" s="93"/>
    </row>
    <row r="111" spans="1:10" s="110" customFormat="1" ht="58.15" customHeight="1" x14ac:dyDescent="0.65">
      <c r="A111" s="93">
        <v>108</v>
      </c>
      <c r="B111" s="93">
        <v>110</v>
      </c>
      <c r="C111" s="93" t="s">
        <v>338</v>
      </c>
      <c r="D111" s="93" t="s">
        <v>547</v>
      </c>
      <c r="E111" s="93" t="s">
        <v>339</v>
      </c>
      <c r="F111" s="102" t="s">
        <v>486</v>
      </c>
      <c r="G111" s="93" t="s">
        <v>340</v>
      </c>
      <c r="H111" s="139" t="s">
        <v>816</v>
      </c>
      <c r="I111" s="96" t="s">
        <v>660</v>
      </c>
      <c r="J111" s="93"/>
    </row>
    <row r="112" spans="1:10" s="110" customFormat="1" ht="58.15" customHeight="1" x14ac:dyDescent="0.65">
      <c r="A112" s="93">
        <v>109</v>
      </c>
      <c r="B112" s="93">
        <v>111</v>
      </c>
      <c r="C112" s="93" t="s">
        <v>341</v>
      </c>
      <c r="D112" s="93" t="s">
        <v>549</v>
      </c>
      <c r="E112" s="93" t="s">
        <v>342</v>
      </c>
      <c r="F112" s="108" t="s">
        <v>492</v>
      </c>
      <c r="G112" s="93" t="s">
        <v>343</v>
      </c>
      <c r="H112" s="105" t="s">
        <v>817</v>
      </c>
      <c r="I112" s="99" t="s">
        <v>661</v>
      </c>
      <c r="J112" s="93"/>
    </row>
    <row r="113" spans="1:10" s="110" customFormat="1" ht="58.15" customHeight="1" x14ac:dyDescent="0.65">
      <c r="A113" s="93">
        <v>110</v>
      </c>
      <c r="B113" s="93">
        <v>112</v>
      </c>
      <c r="C113" s="93" t="s">
        <v>344</v>
      </c>
      <c r="D113" s="93" t="s">
        <v>549</v>
      </c>
      <c r="E113" s="93" t="s">
        <v>345</v>
      </c>
      <c r="F113" s="100" t="s">
        <v>495</v>
      </c>
      <c r="G113" s="93" t="s">
        <v>346</v>
      </c>
      <c r="H113" s="115" t="s">
        <v>818</v>
      </c>
      <c r="I113" s="96" t="s">
        <v>662</v>
      </c>
      <c r="J113" s="93"/>
    </row>
    <row r="114" spans="1:10" s="110" customFormat="1" ht="58.15" customHeight="1" x14ac:dyDescent="0.65">
      <c r="A114" s="93">
        <v>111</v>
      </c>
      <c r="B114" s="93">
        <v>113</v>
      </c>
      <c r="C114" s="93" t="s">
        <v>347</v>
      </c>
      <c r="D114" s="93" t="s">
        <v>549</v>
      </c>
      <c r="E114" s="93" t="s">
        <v>348</v>
      </c>
      <c r="F114" s="100" t="s">
        <v>495</v>
      </c>
      <c r="G114" s="93" t="s">
        <v>349</v>
      </c>
      <c r="H114" s="125" t="s">
        <v>819</v>
      </c>
      <c r="I114" s="96" t="s">
        <v>663</v>
      </c>
      <c r="J114" s="93"/>
    </row>
    <row r="115" spans="1:10" s="110" customFormat="1" ht="58.15" customHeight="1" x14ac:dyDescent="0.65">
      <c r="A115" s="93">
        <v>112</v>
      </c>
      <c r="B115" s="93">
        <v>114</v>
      </c>
      <c r="C115" s="93" t="s">
        <v>350</v>
      </c>
      <c r="D115" s="93" t="s">
        <v>547</v>
      </c>
      <c r="E115" s="93" t="s">
        <v>351</v>
      </c>
      <c r="F115" s="94" t="s">
        <v>489</v>
      </c>
      <c r="G115" s="93" t="s">
        <v>352</v>
      </c>
      <c r="H115" s="140" t="s">
        <v>820</v>
      </c>
      <c r="I115" s="99" t="s">
        <v>664</v>
      </c>
      <c r="J115" s="93"/>
    </row>
    <row r="116" spans="1:10" s="110" customFormat="1" ht="58.15" customHeight="1" x14ac:dyDescent="0.65">
      <c r="A116" s="93">
        <v>113</v>
      </c>
      <c r="B116" s="93">
        <v>115</v>
      </c>
      <c r="C116" s="93" t="s">
        <v>353</v>
      </c>
      <c r="D116" s="93" t="s">
        <v>547</v>
      </c>
      <c r="E116" s="93" t="s">
        <v>354</v>
      </c>
      <c r="F116" s="94" t="s">
        <v>489</v>
      </c>
      <c r="G116" s="93" t="s">
        <v>355</v>
      </c>
      <c r="H116" s="105" t="s">
        <v>821</v>
      </c>
      <c r="I116" s="96" t="s">
        <v>665</v>
      </c>
      <c r="J116" s="93"/>
    </row>
    <row r="117" spans="1:10" s="110" customFormat="1" ht="58.15" customHeight="1" x14ac:dyDescent="0.65">
      <c r="A117" s="93">
        <v>114</v>
      </c>
      <c r="B117" s="93">
        <v>116</v>
      </c>
      <c r="C117" s="93" t="s">
        <v>356</v>
      </c>
      <c r="D117" s="93" t="s">
        <v>547</v>
      </c>
      <c r="E117" s="93" t="s">
        <v>357</v>
      </c>
      <c r="F117" s="108" t="s">
        <v>492</v>
      </c>
      <c r="G117" s="93" t="s">
        <v>358</v>
      </c>
      <c r="H117" s="106" t="s">
        <v>822</v>
      </c>
      <c r="I117" s="99" t="s">
        <v>666</v>
      </c>
      <c r="J117" s="93"/>
    </row>
    <row r="118" spans="1:10" s="110" customFormat="1" ht="58.15" customHeight="1" x14ac:dyDescent="0.65">
      <c r="A118" s="93">
        <v>115</v>
      </c>
      <c r="B118" s="93">
        <v>117</v>
      </c>
      <c r="C118" s="93" t="s">
        <v>359</v>
      </c>
      <c r="D118" s="93" t="s">
        <v>547</v>
      </c>
      <c r="E118" s="93" t="s">
        <v>360</v>
      </c>
      <c r="F118" s="100" t="s">
        <v>488</v>
      </c>
      <c r="G118" s="93" t="s">
        <v>361</v>
      </c>
      <c r="H118" s="131" t="s">
        <v>823</v>
      </c>
      <c r="I118" s="99" t="s">
        <v>667</v>
      </c>
      <c r="J118" s="93"/>
    </row>
    <row r="119" spans="1:10" s="110" customFormat="1" ht="58.15" customHeight="1" x14ac:dyDescent="0.65">
      <c r="A119" s="93">
        <v>116</v>
      </c>
      <c r="B119" s="93">
        <v>118</v>
      </c>
      <c r="C119" s="93" t="s">
        <v>362</v>
      </c>
      <c r="D119" s="93" t="s">
        <v>549</v>
      </c>
      <c r="E119" s="93" t="s">
        <v>363</v>
      </c>
      <c r="F119" s="100" t="s">
        <v>495</v>
      </c>
      <c r="G119" s="93" t="s">
        <v>364</v>
      </c>
      <c r="H119" s="115" t="s">
        <v>824</v>
      </c>
      <c r="I119" s="96" t="s">
        <v>668</v>
      </c>
      <c r="J119" s="93"/>
    </row>
    <row r="120" spans="1:10" s="110" customFormat="1" ht="58.15" customHeight="1" x14ac:dyDescent="0.65">
      <c r="A120" s="93">
        <v>117</v>
      </c>
      <c r="B120" s="93">
        <v>119</v>
      </c>
      <c r="C120" s="93" t="s">
        <v>365</v>
      </c>
      <c r="D120" s="93" t="s">
        <v>547</v>
      </c>
      <c r="E120" s="93" t="s">
        <v>366</v>
      </c>
      <c r="F120" s="94" t="s">
        <v>489</v>
      </c>
      <c r="G120" s="93" t="s">
        <v>367</v>
      </c>
      <c r="H120" s="105" t="s">
        <v>825</v>
      </c>
      <c r="I120" s="96" t="s">
        <v>669</v>
      </c>
      <c r="J120" s="93"/>
    </row>
    <row r="121" spans="1:10" s="110" customFormat="1" ht="58.15" customHeight="1" x14ac:dyDescent="0.65">
      <c r="A121" s="93">
        <v>118</v>
      </c>
      <c r="B121" s="93">
        <v>120</v>
      </c>
      <c r="C121" s="93" t="s">
        <v>368</v>
      </c>
      <c r="D121" s="93" t="s">
        <v>549</v>
      </c>
      <c r="E121" s="93" t="s">
        <v>369</v>
      </c>
      <c r="F121" s="108" t="s">
        <v>492</v>
      </c>
      <c r="G121" s="93" t="s">
        <v>370</v>
      </c>
      <c r="H121" s="106" t="s">
        <v>826</v>
      </c>
      <c r="I121" s="99" t="s">
        <v>670</v>
      </c>
      <c r="J121" s="93"/>
    </row>
    <row r="122" spans="1:10" s="110" customFormat="1" ht="58.15" customHeight="1" x14ac:dyDescent="0.65">
      <c r="A122" s="93">
        <v>119</v>
      </c>
      <c r="B122" s="93">
        <v>121</v>
      </c>
      <c r="C122" s="93" t="s">
        <v>371</v>
      </c>
      <c r="D122" s="93" t="s">
        <v>547</v>
      </c>
      <c r="E122" s="93" t="s">
        <v>372</v>
      </c>
      <c r="F122" s="100" t="s">
        <v>488</v>
      </c>
      <c r="G122" s="93" t="s">
        <v>373</v>
      </c>
      <c r="H122" s="101" t="s">
        <v>827</v>
      </c>
      <c r="I122" s="96" t="s">
        <v>671</v>
      </c>
      <c r="J122" s="93"/>
    </row>
    <row r="123" spans="1:10" s="110" customFormat="1" ht="58.15" customHeight="1" x14ac:dyDescent="0.65">
      <c r="A123" s="93">
        <v>120</v>
      </c>
      <c r="B123" s="93">
        <v>122</v>
      </c>
      <c r="C123" s="93" t="s">
        <v>374</v>
      </c>
      <c r="D123" s="93" t="s">
        <v>547</v>
      </c>
      <c r="E123" s="93" t="s">
        <v>375</v>
      </c>
      <c r="F123" s="118" t="s">
        <v>497</v>
      </c>
      <c r="G123" s="93" t="s">
        <v>376</v>
      </c>
      <c r="H123" s="119" t="s">
        <v>828</v>
      </c>
      <c r="I123" s="99" t="s">
        <v>672</v>
      </c>
      <c r="J123" s="93"/>
    </row>
    <row r="124" spans="1:10" s="110" customFormat="1" ht="58.15" customHeight="1" x14ac:dyDescent="0.65">
      <c r="A124" s="93">
        <v>121</v>
      </c>
      <c r="B124" s="93">
        <v>123</v>
      </c>
      <c r="C124" s="93" t="s">
        <v>377</v>
      </c>
      <c r="D124" s="93" t="s">
        <v>549</v>
      </c>
      <c r="E124" s="93" t="s">
        <v>378</v>
      </c>
      <c r="F124" s="108" t="s">
        <v>492</v>
      </c>
      <c r="G124" s="93" t="s">
        <v>379</v>
      </c>
      <c r="H124" s="106" t="s">
        <v>829</v>
      </c>
      <c r="I124" s="99" t="s">
        <v>673</v>
      </c>
      <c r="J124" s="93"/>
    </row>
    <row r="125" spans="1:10" s="110" customFormat="1" ht="58.15" customHeight="1" x14ac:dyDescent="0.65">
      <c r="A125" s="93">
        <v>122</v>
      </c>
      <c r="B125" s="93">
        <v>124</v>
      </c>
      <c r="C125" s="93" t="s">
        <v>380</v>
      </c>
      <c r="D125" s="93" t="s">
        <v>547</v>
      </c>
      <c r="E125" s="93" t="s">
        <v>381</v>
      </c>
      <c r="F125" s="100" t="s">
        <v>488</v>
      </c>
      <c r="G125" s="93" t="s">
        <v>382</v>
      </c>
      <c r="H125" s="105" t="s">
        <v>830</v>
      </c>
      <c r="I125" s="96" t="s">
        <v>674</v>
      </c>
      <c r="J125" s="93"/>
    </row>
    <row r="126" spans="1:10" s="110" customFormat="1" ht="58.15" customHeight="1" x14ac:dyDescent="0.65">
      <c r="A126" s="93">
        <v>123</v>
      </c>
      <c r="B126" s="93">
        <v>125</v>
      </c>
      <c r="C126" s="93" t="s">
        <v>383</v>
      </c>
      <c r="D126" s="93" t="s">
        <v>549</v>
      </c>
      <c r="E126" s="93" t="s">
        <v>384</v>
      </c>
      <c r="F126" s="100" t="s">
        <v>495</v>
      </c>
      <c r="G126" s="93" t="s">
        <v>385</v>
      </c>
      <c r="H126" s="141" t="s">
        <v>831</v>
      </c>
      <c r="I126" s="96" t="s">
        <v>675</v>
      </c>
      <c r="J126" s="93"/>
    </row>
    <row r="127" spans="1:10" s="110" customFormat="1" ht="58.15" customHeight="1" x14ac:dyDescent="0.65">
      <c r="A127" s="93">
        <v>124</v>
      </c>
      <c r="B127" s="93">
        <v>126</v>
      </c>
      <c r="C127" s="93" t="s">
        <v>386</v>
      </c>
      <c r="D127" s="93" t="s">
        <v>549</v>
      </c>
      <c r="E127" s="93" t="s">
        <v>387</v>
      </c>
      <c r="F127" s="108" t="s">
        <v>492</v>
      </c>
      <c r="G127" s="93" t="s">
        <v>388</v>
      </c>
      <c r="H127" s="105" t="s">
        <v>832</v>
      </c>
      <c r="I127" s="96" t="s">
        <v>676</v>
      </c>
      <c r="J127" s="93"/>
    </row>
    <row r="128" spans="1:10" s="110" customFormat="1" ht="58.15" customHeight="1" x14ac:dyDescent="0.65">
      <c r="A128" s="93">
        <v>125</v>
      </c>
      <c r="B128" s="93">
        <v>127</v>
      </c>
      <c r="C128" s="93" t="s">
        <v>389</v>
      </c>
      <c r="D128" s="93" t="s">
        <v>549</v>
      </c>
      <c r="E128" s="93" t="s">
        <v>390</v>
      </c>
      <c r="F128" s="100" t="s">
        <v>495</v>
      </c>
      <c r="G128" s="93" t="s">
        <v>391</v>
      </c>
      <c r="H128" s="115" t="s">
        <v>833</v>
      </c>
      <c r="I128" s="96" t="s">
        <v>677</v>
      </c>
      <c r="J128" s="93"/>
    </row>
    <row r="129" spans="1:10" s="110" customFormat="1" ht="58.15" customHeight="1" x14ac:dyDescent="0.65">
      <c r="A129" s="93">
        <v>126</v>
      </c>
      <c r="B129" s="93">
        <v>128</v>
      </c>
      <c r="C129" s="93" t="s">
        <v>392</v>
      </c>
      <c r="D129" s="93" t="s">
        <v>547</v>
      </c>
      <c r="E129" s="93" t="s">
        <v>393</v>
      </c>
      <c r="F129" s="100" t="s">
        <v>488</v>
      </c>
      <c r="G129" s="93" t="s">
        <v>394</v>
      </c>
      <c r="H129" s="103" t="s">
        <v>834</v>
      </c>
      <c r="I129" s="96" t="s">
        <v>678</v>
      </c>
      <c r="J129" s="93"/>
    </row>
    <row r="130" spans="1:10" s="110" customFormat="1" ht="58.15" customHeight="1" x14ac:dyDescent="0.65">
      <c r="A130" s="93">
        <v>127</v>
      </c>
      <c r="B130" s="93">
        <v>129</v>
      </c>
      <c r="C130" s="93" t="s">
        <v>395</v>
      </c>
      <c r="D130" s="93" t="s">
        <v>549</v>
      </c>
      <c r="E130" s="93" t="s">
        <v>396</v>
      </c>
      <c r="F130" s="108" t="s">
        <v>492</v>
      </c>
      <c r="G130" s="93" t="s">
        <v>397</v>
      </c>
      <c r="H130" s="112" t="s">
        <v>835</v>
      </c>
      <c r="I130" s="96" t="s">
        <v>679</v>
      </c>
      <c r="J130" s="93"/>
    </row>
    <row r="131" spans="1:10" s="110" customFormat="1" ht="58.15" customHeight="1" x14ac:dyDescent="0.65">
      <c r="A131" s="93">
        <v>128</v>
      </c>
      <c r="B131" s="93">
        <v>130</v>
      </c>
      <c r="C131" s="93" t="s">
        <v>398</v>
      </c>
      <c r="D131" s="93" t="s">
        <v>549</v>
      </c>
      <c r="E131" s="93" t="s">
        <v>330</v>
      </c>
      <c r="F131" s="116" t="s">
        <v>502</v>
      </c>
      <c r="G131" s="93" t="s">
        <v>399</v>
      </c>
      <c r="H131" s="131" t="s">
        <v>836</v>
      </c>
      <c r="I131" s="99" t="s">
        <v>680</v>
      </c>
      <c r="J131" s="93"/>
    </row>
    <row r="132" spans="1:10" s="110" customFormat="1" ht="58.15" customHeight="1" x14ac:dyDescent="0.65">
      <c r="A132" s="93">
        <v>129</v>
      </c>
      <c r="B132" s="93">
        <v>131</v>
      </c>
      <c r="C132" s="93" t="s">
        <v>400</v>
      </c>
      <c r="D132" s="93" t="s">
        <v>547</v>
      </c>
      <c r="E132" s="93" t="s">
        <v>401</v>
      </c>
      <c r="F132" s="97" t="s">
        <v>490</v>
      </c>
      <c r="G132" s="93" t="s">
        <v>402</v>
      </c>
      <c r="H132" s="105" t="s">
        <v>837</v>
      </c>
      <c r="I132" s="99" t="s">
        <v>681</v>
      </c>
      <c r="J132" s="93"/>
    </row>
    <row r="133" spans="1:10" s="110" customFormat="1" ht="58.15" customHeight="1" x14ac:dyDescent="0.65">
      <c r="A133" s="93">
        <v>130</v>
      </c>
      <c r="B133" s="93">
        <v>132</v>
      </c>
      <c r="C133" s="93" t="s">
        <v>403</v>
      </c>
      <c r="D133" s="93" t="s">
        <v>547</v>
      </c>
      <c r="E133" s="93" t="s">
        <v>404</v>
      </c>
      <c r="F133" s="97" t="s">
        <v>490</v>
      </c>
      <c r="G133" s="93" t="s">
        <v>405</v>
      </c>
      <c r="H133" s="101" t="s">
        <v>838</v>
      </c>
      <c r="I133" s="96" t="s">
        <v>682</v>
      </c>
      <c r="J133" s="93"/>
    </row>
    <row r="134" spans="1:10" s="110" customFormat="1" ht="58.15" customHeight="1" x14ac:dyDescent="0.65">
      <c r="A134" s="93">
        <v>131</v>
      </c>
      <c r="B134" s="93">
        <v>133</v>
      </c>
      <c r="C134" s="93" t="s">
        <v>406</v>
      </c>
      <c r="D134" s="93" t="s">
        <v>547</v>
      </c>
      <c r="E134" s="93" t="s">
        <v>407</v>
      </c>
      <c r="F134" s="100" t="s">
        <v>488</v>
      </c>
      <c r="G134" s="93" t="s">
        <v>408</v>
      </c>
      <c r="H134" s="101" t="s">
        <v>839</v>
      </c>
      <c r="I134" s="96" t="s">
        <v>683</v>
      </c>
      <c r="J134" s="93"/>
    </row>
    <row r="135" spans="1:10" s="110" customFormat="1" ht="58.15" customHeight="1" x14ac:dyDescent="0.65">
      <c r="A135" s="93">
        <v>132</v>
      </c>
      <c r="B135" s="93">
        <v>134</v>
      </c>
      <c r="C135" s="93" t="s">
        <v>409</v>
      </c>
      <c r="D135" s="93" t="s">
        <v>547</v>
      </c>
      <c r="E135" s="93" t="s">
        <v>410</v>
      </c>
      <c r="F135" s="100" t="s">
        <v>488</v>
      </c>
      <c r="G135" s="93" t="s">
        <v>411</v>
      </c>
      <c r="H135" s="103" t="s">
        <v>840</v>
      </c>
      <c r="I135" s="96" t="s">
        <v>684</v>
      </c>
      <c r="J135" s="93"/>
    </row>
    <row r="136" spans="1:10" s="110" customFormat="1" ht="58.15" customHeight="1" x14ac:dyDescent="0.65">
      <c r="A136" s="93">
        <v>133</v>
      </c>
      <c r="B136" s="93">
        <v>135</v>
      </c>
      <c r="C136" s="93" t="s">
        <v>412</v>
      </c>
      <c r="D136" s="93" t="s">
        <v>547</v>
      </c>
      <c r="E136" s="93" t="s">
        <v>413</v>
      </c>
      <c r="F136" s="97" t="s">
        <v>490</v>
      </c>
      <c r="G136" s="93" t="s">
        <v>414</v>
      </c>
      <c r="H136" s="123" t="s">
        <v>841</v>
      </c>
      <c r="I136" s="96" t="s">
        <v>685</v>
      </c>
      <c r="J136" s="93"/>
    </row>
    <row r="137" spans="1:10" s="110" customFormat="1" ht="58.15" customHeight="1" x14ac:dyDescent="0.65">
      <c r="A137" s="93">
        <v>134</v>
      </c>
      <c r="B137" s="93">
        <v>136</v>
      </c>
      <c r="C137" s="93" t="s">
        <v>415</v>
      </c>
      <c r="D137" s="93" t="s">
        <v>549</v>
      </c>
      <c r="E137" s="93" t="s">
        <v>416</v>
      </c>
      <c r="F137" s="100" t="s">
        <v>495</v>
      </c>
      <c r="G137" s="93" t="s">
        <v>417</v>
      </c>
      <c r="H137" s="115" t="s">
        <v>842</v>
      </c>
      <c r="I137" s="99" t="s">
        <v>686</v>
      </c>
      <c r="J137" s="93"/>
    </row>
    <row r="138" spans="1:10" s="110" customFormat="1" ht="58.15" customHeight="1" x14ac:dyDescent="0.65">
      <c r="A138" s="93">
        <v>135</v>
      </c>
      <c r="B138" s="93">
        <v>137</v>
      </c>
      <c r="C138" s="93" t="s">
        <v>418</v>
      </c>
      <c r="D138" s="93" t="s">
        <v>547</v>
      </c>
      <c r="E138" s="93" t="s">
        <v>419</v>
      </c>
      <c r="F138" s="118" t="s">
        <v>497</v>
      </c>
      <c r="G138" s="93" t="s">
        <v>420</v>
      </c>
      <c r="H138" s="119" t="s">
        <v>843</v>
      </c>
      <c r="I138" s="99" t="s">
        <v>687</v>
      </c>
      <c r="J138" s="93"/>
    </row>
    <row r="139" spans="1:10" s="110" customFormat="1" ht="58.15" customHeight="1" x14ac:dyDescent="0.65">
      <c r="A139" s="93">
        <v>136</v>
      </c>
      <c r="B139" s="93">
        <v>138</v>
      </c>
      <c r="C139" s="93" t="s">
        <v>421</v>
      </c>
      <c r="D139" s="93" t="s">
        <v>549</v>
      </c>
      <c r="E139" s="93" t="s">
        <v>422</v>
      </c>
      <c r="F139" s="100" t="s">
        <v>495</v>
      </c>
      <c r="G139" s="93" t="s">
        <v>423</v>
      </c>
      <c r="H139" s="115" t="s">
        <v>844</v>
      </c>
      <c r="I139" s="99" t="s">
        <v>688</v>
      </c>
      <c r="J139" s="93"/>
    </row>
    <row r="140" spans="1:10" s="110" customFormat="1" ht="58.15" customHeight="1" x14ac:dyDescent="0.65">
      <c r="A140" s="93">
        <v>137</v>
      </c>
      <c r="B140" s="93">
        <v>139</v>
      </c>
      <c r="C140" s="93" t="s">
        <v>424</v>
      </c>
      <c r="D140" s="93" t="s">
        <v>547</v>
      </c>
      <c r="E140" s="93" t="s">
        <v>425</v>
      </c>
      <c r="F140" s="102" t="s">
        <v>486</v>
      </c>
      <c r="G140" s="93" t="s">
        <v>426</v>
      </c>
      <c r="H140" s="115" t="s">
        <v>845</v>
      </c>
      <c r="I140" s="99" t="s">
        <v>689</v>
      </c>
      <c r="J140" s="93"/>
    </row>
    <row r="141" spans="1:10" s="110" customFormat="1" ht="58.15" customHeight="1" x14ac:dyDescent="0.65">
      <c r="A141" s="93">
        <v>138</v>
      </c>
      <c r="B141" s="93">
        <v>140</v>
      </c>
      <c r="C141" s="93" t="s">
        <v>427</v>
      </c>
      <c r="D141" s="93" t="s">
        <v>547</v>
      </c>
      <c r="E141" s="93" t="s">
        <v>428</v>
      </c>
      <c r="F141" s="97" t="s">
        <v>490</v>
      </c>
      <c r="G141" s="93" t="s">
        <v>429</v>
      </c>
      <c r="H141" s="105" t="s">
        <v>846</v>
      </c>
      <c r="I141" s="96" t="s">
        <v>690</v>
      </c>
      <c r="J141" s="93"/>
    </row>
    <row r="142" spans="1:10" s="110" customFormat="1" ht="58.15" customHeight="1" x14ac:dyDescent="0.65">
      <c r="A142" s="93">
        <v>139</v>
      </c>
      <c r="B142" s="93">
        <v>141</v>
      </c>
      <c r="C142" s="93" t="s">
        <v>430</v>
      </c>
      <c r="D142" s="93" t="s">
        <v>549</v>
      </c>
      <c r="E142" s="93" t="s">
        <v>431</v>
      </c>
      <c r="F142" s="100" t="s">
        <v>495</v>
      </c>
      <c r="G142" s="93" t="s">
        <v>432</v>
      </c>
      <c r="H142" s="115" t="s">
        <v>847</v>
      </c>
      <c r="I142" s="99" t="s">
        <v>691</v>
      </c>
      <c r="J142" s="93"/>
    </row>
    <row r="143" spans="1:10" s="110" customFormat="1" ht="58.15" customHeight="1" x14ac:dyDescent="0.65">
      <c r="A143" s="93">
        <v>140</v>
      </c>
      <c r="B143" s="93">
        <v>142</v>
      </c>
      <c r="C143" s="93" t="s">
        <v>433</v>
      </c>
      <c r="D143" s="93" t="s">
        <v>549</v>
      </c>
      <c r="E143" s="93" t="s">
        <v>434</v>
      </c>
      <c r="F143" s="100" t="s">
        <v>495</v>
      </c>
      <c r="G143" s="93" t="s">
        <v>435</v>
      </c>
      <c r="H143" s="115" t="s">
        <v>848</v>
      </c>
      <c r="I143" s="99" t="s">
        <v>692</v>
      </c>
      <c r="J143" s="93"/>
    </row>
    <row r="144" spans="1:10" s="110" customFormat="1" ht="58.15" customHeight="1" x14ac:dyDescent="0.65">
      <c r="A144" s="93">
        <v>141</v>
      </c>
      <c r="B144" s="93">
        <v>143</v>
      </c>
      <c r="C144" s="93" t="s">
        <v>436</v>
      </c>
      <c r="D144" s="93" t="s">
        <v>547</v>
      </c>
      <c r="E144" s="93" t="s">
        <v>437</v>
      </c>
      <c r="F144" s="100" t="s">
        <v>488</v>
      </c>
      <c r="G144" s="93" t="s">
        <v>438</v>
      </c>
      <c r="H144" s="101" t="s">
        <v>849</v>
      </c>
      <c r="I144" s="99" t="s">
        <v>693</v>
      </c>
      <c r="J144" s="93"/>
    </row>
    <row r="145" spans="1:10" s="110" customFormat="1" ht="58.15" customHeight="1" x14ac:dyDescent="0.65">
      <c r="A145" s="93">
        <v>142</v>
      </c>
      <c r="B145" s="93">
        <v>144</v>
      </c>
      <c r="C145" s="93" t="s">
        <v>439</v>
      </c>
      <c r="D145" s="93" t="s">
        <v>547</v>
      </c>
      <c r="E145" s="93" t="s">
        <v>440</v>
      </c>
      <c r="F145" s="97" t="s">
        <v>490</v>
      </c>
      <c r="G145" s="93" t="s">
        <v>441</v>
      </c>
      <c r="H145" s="107" t="s">
        <v>850</v>
      </c>
      <c r="I145" s="99" t="s">
        <v>694</v>
      </c>
      <c r="J145" s="93"/>
    </row>
    <row r="146" spans="1:10" s="110" customFormat="1" ht="58.15" customHeight="1" x14ac:dyDescent="0.65">
      <c r="A146" s="93">
        <v>143</v>
      </c>
      <c r="B146" s="93">
        <v>145</v>
      </c>
      <c r="C146" s="93" t="s">
        <v>442</v>
      </c>
      <c r="D146" s="93" t="s">
        <v>547</v>
      </c>
      <c r="E146" s="93" t="s">
        <v>443</v>
      </c>
      <c r="F146" s="97" t="s">
        <v>490</v>
      </c>
      <c r="G146" s="93" t="s">
        <v>444</v>
      </c>
      <c r="H146" s="107" t="s">
        <v>851</v>
      </c>
      <c r="I146" s="99" t="s">
        <v>695</v>
      </c>
      <c r="J146" s="93"/>
    </row>
    <row r="147" spans="1:10" s="110" customFormat="1" ht="58.15" customHeight="1" x14ac:dyDescent="0.65">
      <c r="A147" s="93">
        <v>144</v>
      </c>
      <c r="B147" s="93">
        <v>146</v>
      </c>
      <c r="C147" s="93" t="s">
        <v>445</v>
      </c>
      <c r="D147" s="93" t="s">
        <v>549</v>
      </c>
      <c r="E147" s="93" t="s">
        <v>446</v>
      </c>
      <c r="F147" s="108" t="s">
        <v>492</v>
      </c>
      <c r="G147" s="93" t="s">
        <v>447</v>
      </c>
      <c r="H147" s="105" t="s">
        <v>852</v>
      </c>
      <c r="I147" s="99" t="s">
        <v>696</v>
      </c>
      <c r="J147" s="93"/>
    </row>
    <row r="148" spans="1:10" s="110" customFormat="1" ht="58.15" customHeight="1" x14ac:dyDescent="0.65">
      <c r="A148" s="93">
        <v>145</v>
      </c>
      <c r="B148" s="93">
        <v>147</v>
      </c>
      <c r="C148" s="93" t="s">
        <v>448</v>
      </c>
      <c r="D148" s="93" t="s">
        <v>547</v>
      </c>
      <c r="E148" s="93" t="s">
        <v>449</v>
      </c>
      <c r="F148" s="94" t="s">
        <v>489</v>
      </c>
      <c r="G148" s="93" t="s">
        <v>450</v>
      </c>
      <c r="H148" s="105" t="s">
        <v>853</v>
      </c>
      <c r="I148" s="99" t="s">
        <v>697</v>
      </c>
      <c r="J148" s="93"/>
    </row>
    <row r="149" spans="1:10" s="110" customFormat="1" ht="58.15" customHeight="1" x14ac:dyDescent="0.65">
      <c r="A149" s="93">
        <v>146</v>
      </c>
      <c r="B149" s="93">
        <v>148</v>
      </c>
      <c r="C149" s="93" t="s">
        <v>451</v>
      </c>
      <c r="D149" s="93" t="s">
        <v>547</v>
      </c>
      <c r="E149" s="93" t="s">
        <v>452</v>
      </c>
      <c r="F149" s="97" t="s">
        <v>490</v>
      </c>
      <c r="G149" s="93" t="s">
        <v>453</v>
      </c>
      <c r="H149" s="142" t="s">
        <v>854</v>
      </c>
      <c r="I149" s="96" t="s">
        <v>698</v>
      </c>
      <c r="J149" s="93"/>
    </row>
    <row r="150" spans="1:10" s="110" customFormat="1" ht="58.15" customHeight="1" x14ac:dyDescent="0.65">
      <c r="A150" s="93">
        <v>147</v>
      </c>
      <c r="B150" s="93">
        <v>149</v>
      </c>
      <c r="C150" s="93" t="s">
        <v>454</v>
      </c>
      <c r="D150" s="93" t="s">
        <v>547</v>
      </c>
      <c r="E150" s="93" t="s">
        <v>455</v>
      </c>
      <c r="F150" s="94" t="s">
        <v>489</v>
      </c>
      <c r="G150" s="93" t="s">
        <v>456</v>
      </c>
      <c r="H150" s="105" t="s">
        <v>855</v>
      </c>
      <c r="I150" s="99" t="s">
        <v>699</v>
      </c>
      <c r="J150" s="93"/>
    </row>
    <row r="151" spans="1:10" s="110" customFormat="1" ht="58.15" customHeight="1" x14ac:dyDescent="0.65">
      <c r="A151" s="93">
        <v>148</v>
      </c>
      <c r="B151" s="93">
        <v>150</v>
      </c>
      <c r="C151" s="93" t="s">
        <v>457</v>
      </c>
      <c r="D151" s="93" t="s">
        <v>547</v>
      </c>
      <c r="E151" s="93" t="s">
        <v>458</v>
      </c>
      <c r="F151" s="100" t="s">
        <v>488</v>
      </c>
      <c r="G151" s="93" t="s">
        <v>459</v>
      </c>
      <c r="H151" s="103" t="s">
        <v>856</v>
      </c>
      <c r="I151" s="96" t="s">
        <v>700</v>
      </c>
      <c r="J151" s="93"/>
    </row>
    <row r="152" spans="1:10" s="110" customFormat="1" ht="58.15" customHeight="1" x14ac:dyDescent="0.65">
      <c r="A152" s="93">
        <v>149</v>
      </c>
      <c r="B152" s="93">
        <v>151</v>
      </c>
      <c r="C152" s="93" t="s">
        <v>460</v>
      </c>
      <c r="D152" s="93" t="s">
        <v>547</v>
      </c>
      <c r="E152" s="93" t="s">
        <v>461</v>
      </c>
      <c r="F152" s="102" t="s">
        <v>486</v>
      </c>
      <c r="G152" s="93" t="s">
        <v>462</v>
      </c>
      <c r="H152" s="114" t="s">
        <v>857</v>
      </c>
      <c r="I152" s="99" t="s">
        <v>701</v>
      </c>
      <c r="J152" s="93"/>
    </row>
    <row r="153" spans="1:10" s="110" customFormat="1" ht="58.15" customHeight="1" x14ac:dyDescent="0.65">
      <c r="A153" s="93">
        <v>150</v>
      </c>
      <c r="B153" s="93">
        <v>152</v>
      </c>
      <c r="C153" s="93" t="s">
        <v>463</v>
      </c>
      <c r="D153" s="93" t="s">
        <v>547</v>
      </c>
      <c r="E153" s="93" t="s">
        <v>464</v>
      </c>
      <c r="F153" s="94" t="s">
        <v>514</v>
      </c>
      <c r="G153" s="93" t="s">
        <v>465</v>
      </c>
      <c r="H153" s="143" t="s">
        <v>858</v>
      </c>
      <c r="I153" s="99" t="s">
        <v>702</v>
      </c>
      <c r="J153" s="93"/>
    </row>
    <row r="154" spans="1:10" s="110" customFormat="1" ht="58.15" customHeight="1" x14ac:dyDescent="0.65">
      <c r="A154" s="93">
        <v>151</v>
      </c>
      <c r="B154" s="93">
        <v>153</v>
      </c>
      <c r="C154" s="93" t="s">
        <v>466</v>
      </c>
      <c r="D154" s="93" t="s">
        <v>549</v>
      </c>
      <c r="E154" s="93" t="s">
        <v>467</v>
      </c>
      <c r="F154" s="108" t="s">
        <v>492</v>
      </c>
      <c r="G154" s="93" t="s">
        <v>468</v>
      </c>
      <c r="H154" s="105" t="s">
        <v>859</v>
      </c>
      <c r="I154" s="96" t="s">
        <v>703</v>
      </c>
      <c r="J154" s="93"/>
    </row>
    <row r="155" spans="1:10" s="110" customFormat="1" ht="58.15" customHeight="1" x14ac:dyDescent="0.65">
      <c r="A155" s="93">
        <v>152</v>
      </c>
      <c r="B155" s="93">
        <v>154</v>
      </c>
      <c r="C155" s="93" t="s">
        <v>469</v>
      </c>
      <c r="D155" s="93" t="s">
        <v>547</v>
      </c>
      <c r="E155" s="93" t="s">
        <v>470</v>
      </c>
      <c r="F155" s="97" t="s">
        <v>490</v>
      </c>
      <c r="G155" s="93" t="s">
        <v>471</v>
      </c>
      <c r="H155" s="101" t="s">
        <v>860</v>
      </c>
      <c r="I155" s="96" t="s">
        <v>704</v>
      </c>
      <c r="J155" s="93"/>
    </row>
    <row r="156" spans="1:10" s="110" customFormat="1" ht="58.15" customHeight="1" x14ac:dyDescent="0.65">
      <c r="A156" s="93">
        <v>153</v>
      </c>
      <c r="B156" s="93">
        <v>155</v>
      </c>
      <c r="C156" s="93" t="s">
        <v>472</v>
      </c>
      <c r="D156" s="93" t="s">
        <v>547</v>
      </c>
      <c r="E156" s="93" t="s">
        <v>473</v>
      </c>
      <c r="F156" s="97" t="s">
        <v>490</v>
      </c>
      <c r="G156" s="93" t="s">
        <v>474</v>
      </c>
      <c r="H156" s="101" t="s">
        <v>861</v>
      </c>
      <c r="I156" s="99" t="s">
        <v>705</v>
      </c>
      <c r="J156" s="93"/>
    </row>
    <row r="157" spans="1:10" s="110" customFormat="1" ht="58.15" customHeight="1" x14ac:dyDescent="0.65">
      <c r="A157" s="93">
        <v>154</v>
      </c>
      <c r="B157" s="93">
        <v>156</v>
      </c>
      <c r="C157" s="93" t="s">
        <v>475</v>
      </c>
      <c r="D157" s="93" t="s">
        <v>549</v>
      </c>
      <c r="E157" s="93" t="s">
        <v>476</v>
      </c>
      <c r="F157" s="116" t="s">
        <v>502</v>
      </c>
      <c r="G157" s="93" t="s">
        <v>477</v>
      </c>
      <c r="H157" s="117" t="s">
        <v>862</v>
      </c>
      <c r="I157" s="96" t="s">
        <v>706</v>
      </c>
      <c r="J157" s="93"/>
    </row>
    <row r="158" spans="1:10" s="110" customFormat="1" ht="58.15" customHeight="1" x14ac:dyDescent="0.65">
      <c r="A158" s="93">
        <v>155</v>
      </c>
      <c r="B158" s="93">
        <v>157</v>
      </c>
      <c r="C158" s="93" t="s">
        <v>478</v>
      </c>
      <c r="D158" s="93" t="s">
        <v>549</v>
      </c>
      <c r="E158" s="93" t="s">
        <v>479</v>
      </c>
      <c r="F158" s="108" t="s">
        <v>492</v>
      </c>
      <c r="G158" s="93" t="s">
        <v>480</v>
      </c>
      <c r="H158" s="105" t="s">
        <v>863</v>
      </c>
      <c r="I158" s="96" t="s">
        <v>707</v>
      </c>
      <c r="J158" s="93"/>
    </row>
    <row r="159" spans="1:10" s="110" customFormat="1" ht="58.15" customHeight="1" x14ac:dyDescent="0.65">
      <c r="A159" s="93">
        <v>156</v>
      </c>
      <c r="B159" s="93">
        <v>158</v>
      </c>
      <c r="C159" s="93" t="s">
        <v>481</v>
      </c>
      <c r="D159" s="93" t="s">
        <v>549</v>
      </c>
      <c r="E159" s="93" t="s">
        <v>482</v>
      </c>
      <c r="F159" s="116" t="s">
        <v>502</v>
      </c>
      <c r="G159" s="93" t="s">
        <v>483</v>
      </c>
      <c r="H159" s="117" t="s">
        <v>864</v>
      </c>
      <c r="I159" s="96" t="s">
        <v>708</v>
      </c>
      <c r="J159" s="93"/>
    </row>
    <row r="160" spans="1:10" s="146" customFormat="1" x14ac:dyDescent="0.65">
      <c r="B160" s="145"/>
      <c r="C160" s="145"/>
      <c r="D160" s="145"/>
      <c r="E160" s="145"/>
      <c r="F160" s="145"/>
      <c r="G160" s="145"/>
      <c r="H160" s="145"/>
      <c r="I160" s="145"/>
      <c r="J160" s="145"/>
    </row>
    <row r="161" spans="1:7" s="146" customFormat="1" x14ac:dyDescent="0.65">
      <c r="A161" s="144" t="s">
        <v>865</v>
      </c>
      <c r="B161" s="147"/>
      <c r="C161" s="147"/>
      <c r="D161" s="147"/>
      <c r="E161" s="147"/>
      <c r="F161" s="147"/>
      <c r="G161" s="147"/>
    </row>
  </sheetData>
  <sheetProtection algorithmName="SHA-512" hashValue="lg1Wlpse3MatkvmgH8Z59OKnhe+J3JNzUDvqYOmwyVENigc1zZtM3r4yduaTaQjMs37QXe0LLhEvLwJRl0685w==" saltValue="FNooA8On0ZmXrynm1k6yvA==" spinCount="100000" sheet="1" formatColumns="0" formatRows="0" insertColumns="0" insertHyperlinks="0" deleteColumns="0" deleteRows="0" autoFilter="0" pivotTables="0"/>
  <protectedRanges>
    <protectedRange password="C331" sqref="A1:A2 B3:B160" name="pf8681c28e8bff38d5efb66f1885621a6"/>
    <protectedRange password="C331" sqref="C1:C160" name="p6ca4e25d458fc783ed9ee7ad0cf2cc61"/>
    <protectedRange password="C331" sqref="D1:D160" name="p6f1f8f95bc0f86097589e7ccd50429d3"/>
    <protectedRange password="C331" sqref="E1:E160" name="paad55d1a5fbf390870524459cb2168ce"/>
    <protectedRange password="C331" sqref="J1:J160" name="pd8106e95cfebe0b3996386fd6eac53a9"/>
  </protectedRanges>
  <mergeCells count="2">
    <mergeCell ref="A1:J1"/>
    <mergeCell ref="A2:J2"/>
  </mergeCells>
  <printOptions horizontalCentered="1"/>
  <pageMargins left="0.118110236220472" right="7.8740157480315001E-2" top="7.8740157480315001E-2" bottom="0.15748031496063" header="7.8740157480315001E-2" footer="7.8740157480315001E-2"/>
  <pageSetup paperSize="9" scale="97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2020-04-27T04:56:13Z</cp:lastPrinted>
  <dcterms:created xsi:type="dcterms:W3CDTF">2020-04-23T06:23:52Z</dcterms:created>
  <dcterms:modified xsi:type="dcterms:W3CDTF">2020-04-27T04:56:49Z</dcterms:modified>
</cp:coreProperties>
</file>