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Suspension list of on 4  August 2023_PNH\283_Wahsun Hk Factory (cambodia)co.,ltd\"/>
    </mc:Choice>
  </mc:AlternateContent>
  <bookViews>
    <workbookView xWindow="0" yWindow="0" windowWidth="14112" windowHeight="5256" activeTab="2"/>
  </bookViews>
  <sheets>
    <sheet name="Worksheet" sheetId="1" r:id="rId1"/>
    <sheet name="ផ្ទៀងផ្ទាត់" sheetId="2" r:id="rId2"/>
    <sheet name="upload" sheetId="4" r:id="rId3"/>
  </sheets>
  <definedNames>
    <definedName name="_xlnm._FilterDatabase" localSheetId="2" hidden="1">upload!$B$3:$J$163</definedName>
    <definedName name="_xlnm._FilterDatabase" localSheetId="1" hidden="1">ផ្ទៀងផ្ទាត់!$A$2:$BC$161</definedName>
    <definedName name="_xlnm.Print_Titles" localSheetId="2">upload!$3:$3</definedName>
  </definedNames>
  <calcPr calcId="162913"/>
</workbook>
</file>

<file path=xl/calcChain.xml><?xml version="1.0" encoding="utf-8"?>
<calcChain xmlns="http://schemas.openxmlformats.org/spreadsheetml/2006/main">
  <c r="AX2" i="2" l="1"/>
  <c r="AS2" i="2"/>
  <c r="AR2" i="2"/>
  <c r="K4" i="2"/>
  <c r="L4" i="2"/>
  <c r="M4" i="2" s="1"/>
  <c r="R4" i="2"/>
  <c r="S4" i="2" s="1"/>
  <c r="T4" i="2" s="1"/>
  <c r="U4" i="2" s="1"/>
  <c r="V4" i="2" s="1"/>
  <c r="K5" i="2"/>
  <c r="L5" i="2"/>
  <c r="M5" i="2" s="1"/>
  <c r="R5" i="2"/>
  <c r="S5" i="2" s="1"/>
  <c r="T5" i="2" s="1"/>
  <c r="U5" i="2" s="1"/>
  <c r="V5" i="2" s="1"/>
  <c r="K6" i="2"/>
  <c r="L6" i="2"/>
  <c r="M6" i="2" s="1"/>
  <c r="R6" i="2"/>
  <c r="S6" i="2" s="1"/>
  <c r="T6" i="2" s="1"/>
  <c r="U6" i="2" s="1"/>
  <c r="V6" i="2" s="1"/>
  <c r="K7" i="2"/>
  <c r="L7" i="2"/>
  <c r="M7" i="2" s="1"/>
  <c r="O7" i="2" s="1"/>
  <c r="R7" i="2"/>
  <c r="S7" i="2" s="1"/>
  <c r="T7" i="2" s="1"/>
  <c r="U7" i="2" s="1"/>
  <c r="V7" i="2" s="1"/>
  <c r="W7" i="2" s="1"/>
  <c r="K8" i="2"/>
  <c r="L8" i="2"/>
  <c r="M8" i="2" s="1"/>
  <c r="R8" i="2"/>
  <c r="S8" i="2" s="1"/>
  <c r="T8" i="2" s="1"/>
  <c r="U8" i="2" s="1"/>
  <c r="V8" i="2" s="1"/>
  <c r="K9" i="2"/>
  <c r="L9" i="2"/>
  <c r="M9" i="2" s="1"/>
  <c r="R9" i="2"/>
  <c r="S9" i="2" s="1"/>
  <c r="T9" i="2" s="1"/>
  <c r="U9" i="2" s="1"/>
  <c r="V9" i="2" s="1"/>
  <c r="K10" i="2"/>
  <c r="L10" i="2"/>
  <c r="R10" i="2"/>
  <c r="S10" i="2" s="1"/>
  <c r="T10" i="2" s="1"/>
  <c r="U10" i="2" s="1"/>
  <c r="V10" i="2" s="1"/>
  <c r="K11" i="2"/>
  <c r="L11" i="2"/>
  <c r="M11" i="2" s="1"/>
  <c r="R11" i="2"/>
  <c r="S11" i="2" s="1"/>
  <c r="T11" i="2" s="1"/>
  <c r="U11" i="2" s="1"/>
  <c r="V11" i="2" s="1"/>
  <c r="K12" i="2"/>
  <c r="L12" i="2"/>
  <c r="M12" i="2" s="1"/>
  <c r="O12" i="2" s="1"/>
  <c r="R12" i="2"/>
  <c r="S12" i="2" s="1"/>
  <c r="T12" i="2" s="1"/>
  <c r="U12" i="2" s="1"/>
  <c r="V12" i="2" s="1"/>
  <c r="K13" i="2"/>
  <c r="L13" i="2"/>
  <c r="M13" i="2" s="1"/>
  <c r="R13" i="2"/>
  <c r="S13" i="2" s="1"/>
  <c r="T13" i="2" s="1"/>
  <c r="U13" i="2" s="1"/>
  <c r="V13" i="2" s="1"/>
  <c r="K14" i="2"/>
  <c r="L14" i="2"/>
  <c r="M14" i="2" s="1"/>
  <c r="R14" i="2"/>
  <c r="S14" i="2" s="1"/>
  <c r="T14" i="2" s="1"/>
  <c r="U14" i="2" s="1"/>
  <c r="V14" i="2" s="1"/>
  <c r="X14" i="2" s="1"/>
  <c r="K15" i="2"/>
  <c r="L15" i="2"/>
  <c r="M15" i="2" s="1"/>
  <c r="O15" i="2" s="1"/>
  <c r="R15" i="2"/>
  <c r="S15" i="2" s="1"/>
  <c r="T15" i="2" s="1"/>
  <c r="U15" i="2" s="1"/>
  <c r="V15" i="2" s="1"/>
  <c r="W15" i="2" s="1"/>
  <c r="K16" i="2"/>
  <c r="L16" i="2"/>
  <c r="M16" i="2" s="1"/>
  <c r="R16" i="2"/>
  <c r="S16" i="2" s="1"/>
  <c r="T16" i="2" s="1"/>
  <c r="U16" i="2" s="1"/>
  <c r="V16" i="2" s="1"/>
  <c r="K17" i="2"/>
  <c r="L17" i="2"/>
  <c r="M17" i="2" s="1"/>
  <c r="R17" i="2"/>
  <c r="S17" i="2" s="1"/>
  <c r="T17" i="2" s="1"/>
  <c r="U17" i="2" s="1"/>
  <c r="V17" i="2" s="1"/>
  <c r="K18" i="2"/>
  <c r="L18" i="2"/>
  <c r="R18" i="2"/>
  <c r="S18" i="2" s="1"/>
  <c r="T18" i="2" s="1"/>
  <c r="U18" i="2" s="1"/>
  <c r="V18" i="2" s="1"/>
  <c r="K19" i="2"/>
  <c r="L19" i="2"/>
  <c r="M19" i="2" s="1"/>
  <c r="O19" i="2" s="1"/>
  <c r="R19" i="2"/>
  <c r="S19" i="2" s="1"/>
  <c r="T19" i="2" s="1"/>
  <c r="U19" i="2" s="1"/>
  <c r="V19" i="2" s="1"/>
  <c r="K20" i="2"/>
  <c r="L20" i="2"/>
  <c r="M20" i="2" s="1"/>
  <c r="O20" i="2" s="1"/>
  <c r="R20" i="2"/>
  <c r="S20" i="2" s="1"/>
  <c r="T20" i="2" s="1"/>
  <c r="U20" i="2" s="1"/>
  <c r="V20" i="2" s="1"/>
  <c r="K21" i="2"/>
  <c r="L21" i="2"/>
  <c r="M21" i="2" s="1"/>
  <c r="R21" i="2"/>
  <c r="S21" i="2" s="1"/>
  <c r="T21" i="2" s="1"/>
  <c r="U21" i="2" s="1"/>
  <c r="V21" i="2" s="1"/>
  <c r="K22" i="2"/>
  <c r="L22" i="2"/>
  <c r="M22" i="2" s="1"/>
  <c r="R22" i="2"/>
  <c r="S22" i="2" s="1"/>
  <c r="T22" i="2" s="1"/>
  <c r="U22" i="2" s="1"/>
  <c r="V22" i="2" s="1"/>
  <c r="X22" i="2" s="1"/>
  <c r="K23" i="2"/>
  <c r="L23" i="2"/>
  <c r="M23" i="2" s="1"/>
  <c r="O23" i="2" s="1"/>
  <c r="R23" i="2"/>
  <c r="S23" i="2" s="1"/>
  <c r="T23" i="2" s="1"/>
  <c r="U23" i="2" s="1"/>
  <c r="V23" i="2" s="1"/>
  <c r="K24" i="2"/>
  <c r="L24" i="2"/>
  <c r="M24" i="2" s="1"/>
  <c r="R24" i="2"/>
  <c r="S24" i="2" s="1"/>
  <c r="T24" i="2" s="1"/>
  <c r="U24" i="2" s="1"/>
  <c r="V24" i="2" s="1"/>
  <c r="K25" i="2"/>
  <c r="L25" i="2"/>
  <c r="M25" i="2" s="1"/>
  <c r="R25" i="2"/>
  <c r="S25" i="2" s="1"/>
  <c r="T25" i="2" s="1"/>
  <c r="U25" i="2" s="1"/>
  <c r="V25" i="2" s="1"/>
  <c r="X25" i="2" s="1"/>
  <c r="K26" i="2"/>
  <c r="L26" i="2"/>
  <c r="R26" i="2"/>
  <c r="S26" i="2" s="1"/>
  <c r="T26" i="2" s="1"/>
  <c r="U26" i="2" s="1"/>
  <c r="V26" i="2" s="1"/>
  <c r="W26" i="2" s="1"/>
  <c r="K27" i="2"/>
  <c r="L27" i="2"/>
  <c r="M27" i="2" s="1"/>
  <c r="O27" i="2" s="1"/>
  <c r="R27" i="2"/>
  <c r="S27" i="2" s="1"/>
  <c r="T27" i="2" s="1"/>
  <c r="U27" i="2" s="1"/>
  <c r="V27" i="2" s="1"/>
  <c r="X27" i="2" s="1"/>
  <c r="K28" i="2"/>
  <c r="L28" i="2"/>
  <c r="M28" i="2" s="1"/>
  <c r="O28" i="2" s="1"/>
  <c r="R28" i="2"/>
  <c r="S28" i="2" s="1"/>
  <c r="T28" i="2" s="1"/>
  <c r="U28" i="2" s="1"/>
  <c r="V28" i="2" s="1"/>
  <c r="K29" i="2"/>
  <c r="L29" i="2"/>
  <c r="M29" i="2" s="1"/>
  <c r="R29" i="2"/>
  <c r="S29" i="2" s="1"/>
  <c r="T29" i="2" s="1"/>
  <c r="U29" i="2" s="1"/>
  <c r="V29" i="2" s="1"/>
  <c r="K30" i="2"/>
  <c r="L30" i="2"/>
  <c r="M30" i="2" s="1"/>
  <c r="R30" i="2"/>
  <c r="S30" i="2" s="1"/>
  <c r="T30" i="2" s="1"/>
  <c r="U30" i="2" s="1"/>
  <c r="V30" i="2" s="1"/>
  <c r="K31" i="2"/>
  <c r="L31" i="2"/>
  <c r="R31" i="2"/>
  <c r="S31" i="2" s="1"/>
  <c r="T31" i="2" s="1"/>
  <c r="U31" i="2" s="1"/>
  <c r="V31" i="2" s="1"/>
  <c r="X31" i="2" s="1"/>
  <c r="K32" i="2"/>
  <c r="L32" i="2"/>
  <c r="M32" i="2" s="1"/>
  <c r="O32" i="2" s="1"/>
  <c r="R32" i="2"/>
  <c r="S32" i="2" s="1"/>
  <c r="T32" i="2" s="1"/>
  <c r="U32" i="2" s="1"/>
  <c r="V32" i="2" s="1"/>
  <c r="X32" i="2" s="1"/>
  <c r="K33" i="2"/>
  <c r="L33" i="2"/>
  <c r="M33" i="2" s="1"/>
  <c r="O33" i="2" s="1"/>
  <c r="R33" i="2"/>
  <c r="S33" i="2" s="1"/>
  <c r="T33" i="2" s="1"/>
  <c r="U33" i="2" s="1"/>
  <c r="V33" i="2" s="1"/>
  <c r="K34" i="2"/>
  <c r="L34" i="2"/>
  <c r="M34" i="2" s="1"/>
  <c r="O34" i="2" s="1"/>
  <c r="R34" i="2"/>
  <c r="S34" i="2" s="1"/>
  <c r="T34" i="2" s="1"/>
  <c r="U34" i="2" s="1"/>
  <c r="V34" i="2" s="1"/>
  <c r="K35" i="2"/>
  <c r="L35" i="2"/>
  <c r="M35" i="2" s="1"/>
  <c r="N35" i="2" s="1"/>
  <c r="R35" i="2"/>
  <c r="S35" i="2" s="1"/>
  <c r="T35" i="2" s="1"/>
  <c r="U35" i="2" s="1"/>
  <c r="V35" i="2" s="1"/>
  <c r="X35" i="2" s="1"/>
  <c r="K36" i="2"/>
  <c r="L36" i="2"/>
  <c r="M36" i="2" s="1"/>
  <c r="O36" i="2" s="1"/>
  <c r="R36" i="2"/>
  <c r="S36" i="2" s="1"/>
  <c r="T36" i="2" s="1"/>
  <c r="U36" i="2" s="1"/>
  <c r="V36" i="2" s="1"/>
  <c r="K37" i="2"/>
  <c r="L37" i="2"/>
  <c r="M37" i="2" s="1"/>
  <c r="R37" i="2"/>
  <c r="S37" i="2" s="1"/>
  <c r="T37" i="2" s="1"/>
  <c r="U37" i="2" s="1"/>
  <c r="V37" i="2" s="1"/>
  <c r="K38" i="2"/>
  <c r="L38" i="2"/>
  <c r="M38" i="2" s="1"/>
  <c r="R38" i="2"/>
  <c r="S38" i="2"/>
  <c r="T38" i="2" s="1"/>
  <c r="U38" i="2" s="1"/>
  <c r="V38" i="2" s="1"/>
  <c r="K39" i="2"/>
  <c r="L39" i="2"/>
  <c r="R39" i="2"/>
  <c r="S39" i="2" s="1"/>
  <c r="T39" i="2" s="1"/>
  <c r="U39" i="2" s="1"/>
  <c r="V39" i="2" s="1"/>
  <c r="X39" i="2" s="1"/>
  <c r="K40" i="2"/>
  <c r="L40" i="2"/>
  <c r="M40" i="2" s="1"/>
  <c r="O40" i="2" s="1"/>
  <c r="R40" i="2"/>
  <c r="S40" i="2" s="1"/>
  <c r="T40" i="2" s="1"/>
  <c r="U40" i="2" s="1"/>
  <c r="V40" i="2" s="1"/>
  <c r="K41" i="2"/>
  <c r="L41" i="2"/>
  <c r="M41" i="2" s="1"/>
  <c r="O41" i="2" s="1"/>
  <c r="R41" i="2"/>
  <c r="S41" i="2" s="1"/>
  <c r="T41" i="2" s="1"/>
  <c r="U41" i="2" s="1"/>
  <c r="V41" i="2" s="1"/>
  <c r="K42" i="2"/>
  <c r="L42" i="2"/>
  <c r="M42" i="2" s="1"/>
  <c r="O42" i="2" s="1"/>
  <c r="R42" i="2"/>
  <c r="S42" i="2" s="1"/>
  <c r="T42" i="2" s="1"/>
  <c r="U42" i="2" s="1"/>
  <c r="V42" i="2" s="1"/>
  <c r="W42" i="2" s="1"/>
  <c r="K43" i="2"/>
  <c r="L43" i="2"/>
  <c r="M43" i="2" s="1"/>
  <c r="O43" i="2" s="1"/>
  <c r="R43" i="2"/>
  <c r="S43" i="2" s="1"/>
  <c r="T43" i="2" s="1"/>
  <c r="U43" i="2" s="1"/>
  <c r="V43" i="2" s="1"/>
  <c r="K44" i="2"/>
  <c r="L44" i="2"/>
  <c r="M44" i="2" s="1"/>
  <c r="O44" i="2" s="1"/>
  <c r="R44" i="2"/>
  <c r="S44" i="2" s="1"/>
  <c r="T44" i="2" s="1"/>
  <c r="U44" i="2" s="1"/>
  <c r="V44" i="2" s="1"/>
  <c r="W44" i="2" s="1"/>
  <c r="K45" i="2"/>
  <c r="L45" i="2"/>
  <c r="M45" i="2" s="1"/>
  <c r="O45" i="2" s="1"/>
  <c r="R45" i="2"/>
  <c r="S45" i="2" s="1"/>
  <c r="T45" i="2" s="1"/>
  <c r="U45" i="2" s="1"/>
  <c r="V45" i="2" s="1"/>
  <c r="K46" i="2"/>
  <c r="L46" i="2"/>
  <c r="M46" i="2" s="1"/>
  <c r="R46" i="2"/>
  <c r="S46" i="2" s="1"/>
  <c r="T46" i="2" s="1"/>
  <c r="U46" i="2" s="1"/>
  <c r="V46" i="2" s="1"/>
  <c r="X46" i="2" s="1"/>
  <c r="K47" i="2"/>
  <c r="L47" i="2"/>
  <c r="R47" i="2"/>
  <c r="S47" i="2" s="1"/>
  <c r="T47" i="2" s="1"/>
  <c r="U47" i="2" s="1"/>
  <c r="V47" i="2" s="1"/>
  <c r="K48" i="2"/>
  <c r="L48" i="2"/>
  <c r="M48" i="2" s="1"/>
  <c r="O48" i="2" s="1"/>
  <c r="R48" i="2"/>
  <c r="S48" i="2" s="1"/>
  <c r="T48" i="2" s="1"/>
  <c r="U48" i="2" s="1"/>
  <c r="V48" i="2" s="1"/>
  <c r="K49" i="2"/>
  <c r="L49" i="2"/>
  <c r="M49" i="2" s="1"/>
  <c r="R49" i="2"/>
  <c r="S49" i="2" s="1"/>
  <c r="T49" i="2" s="1"/>
  <c r="U49" i="2" s="1"/>
  <c r="V49" i="2" s="1"/>
  <c r="K50" i="2"/>
  <c r="L50" i="2"/>
  <c r="M50" i="2" s="1"/>
  <c r="O50" i="2" s="1"/>
  <c r="R50" i="2"/>
  <c r="S50" i="2" s="1"/>
  <c r="T50" i="2" s="1"/>
  <c r="U50" i="2" s="1"/>
  <c r="V50" i="2" s="1"/>
  <c r="K51" i="2"/>
  <c r="L51" i="2"/>
  <c r="M51" i="2" s="1"/>
  <c r="R51" i="2"/>
  <c r="S51" i="2" s="1"/>
  <c r="T51" i="2" s="1"/>
  <c r="U51" i="2" s="1"/>
  <c r="V51" i="2" s="1"/>
  <c r="K52" i="2"/>
  <c r="L52" i="2"/>
  <c r="R52" i="2"/>
  <c r="S52" i="2" s="1"/>
  <c r="T52" i="2" s="1"/>
  <c r="U52" i="2" s="1"/>
  <c r="V52" i="2" s="1"/>
  <c r="W52" i="2" s="1"/>
  <c r="K53" i="2"/>
  <c r="L53" i="2"/>
  <c r="M53" i="2" s="1"/>
  <c r="R53" i="2"/>
  <c r="S53" i="2" s="1"/>
  <c r="T53" i="2" s="1"/>
  <c r="U53" i="2" s="1"/>
  <c r="V53" i="2" s="1"/>
  <c r="K54" i="2"/>
  <c r="L54" i="2"/>
  <c r="R54" i="2"/>
  <c r="S54" i="2" s="1"/>
  <c r="T54" i="2" s="1"/>
  <c r="U54" i="2" s="1"/>
  <c r="V54" i="2" s="1"/>
  <c r="K55" i="2"/>
  <c r="L55" i="2"/>
  <c r="R55" i="2"/>
  <c r="S55" i="2" s="1"/>
  <c r="T55" i="2" s="1"/>
  <c r="U55" i="2" s="1"/>
  <c r="V55" i="2" s="1"/>
  <c r="K56" i="2"/>
  <c r="L56" i="2"/>
  <c r="M56" i="2" s="1"/>
  <c r="O56" i="2" s="1"/>
  <c r="R56" i="2"/>
  <c r="S56" i="2" s="1"/>
  <c r="T56" i="2" s="1"/>
  <c r="U56" i="2" s="1"/>
  <c r="V56" i="2" s="1"/>
  <c r="W56" i="2" s="1"/>
  <c r="K57" i="2"/>
  <c r="L57" i="2"/>
  <c r="M57" i="2" s="1"/>
  <c r="R57" i="2"/>
  <c r="S57" i="2" s="1"/>
  <c r="T57" i="2" s="1"/>
  <c r="U57" i="2" s="1"/>
  <c r="V57" i="2" s="1"/>
  <c r="X57" i="2" s="1"/>
  <c r="K58" i="2"/>
  <c r="L58" i="2"/>
  <c r="M58" i="2" s="1"/>
  <c r="O58" i="2" s="1"/>
  <c r="R58" i="2"/>
  <c r="S58" i="2" s="1"/>
  <c r="T58" i="2" s="1"/>
  <c r="U58" i="2" s="1"/>
  <c r="V58" i="2" s="1"/>
  <c r="K59" i="2"/>
  <c r="L59" i="2"/>
  <c r="M59" i="2" s="1"/>
  <c r="R59" i="2"/>
  <c r="S59" i="2" s="1"/>
  <c r="T59" i="2" s="1"/>
  <c r="U59" i="2" s="1"/>
  <c r="V59" i="2" s="1"/>
  <c r="K60" i="2"/>
  <c r="L60" i="2"/>
  <c r="M60" i="2" s="1"/>
  <c r="R60" i="2"/>
  <c r="S60" i="2" s="1"/>
  <c r="T60" i="2" s="1"/>
  <c r="U60" i="2" s="1"/>
  <c r="V60" i="2" s="1"/>
  <c r="W60" i="2" s="1"/>
  <c r="K61" i="2"/>
  <c r="L61" i="2"/>
  <c r="M61" i="2" s="1"/>
  <c r="R61" i="2"/>
  <c r="S61" i="2" s="1"/>
  <c r="T61" i="2" s="1"/>
  <c r="U61" i="2" s="1"/>
  <c r="V61" i="2" s="1"/>
  <c r="K62" i="2"/>
  <c r="L62" i="2"/>
  <c r="M62" i="2" s="1"/>
  <c r="O62" i="2" s="1"/>
  <c r="R62" i="2"/>
  <c r="S62" i="2" s="1"/>
  <c r="T62" i="2" s="1"/>
  <c r="U62" i="2" s="1"/>
  <c r="V62" i="2" s="1"/>
  <c r="K63" i="2"/>
  <c r="L63" i="2"/>
  <c r="M63" i="2" s="1"/>
  <c r="R63" i="2"/>
  <c r="S63" i="2" s="1"/>
  <c r="T63" i="2" s="1"/>
  <c r="U63" i="2" s="1"/>
  <c r="V63" i="2" s="1"/>
  <c r="K64" i="2"/>
  <c r="L64" i="2"/>
  <c r="M64" i="2"/>
  <c r="O64" i="2" s="1"/>
  <c r="R64" i="2"/>
  <c r="S64" i="2" s="1"/>
  <c r="T64" i="2" s="1"/>
  <c r="U64" i="2" s="1"/>
  <c r="V64" i="2" s="1"/>
  <c r="K65" i="2"/>
  <c r="L65" i="2"/>
  <c r="M65" i="2" s="1"/>
  <c r="O65" i="2" s="1"/>
  <c r="R65" i="2"/>
  <c r="S65" i="2" s="1"/>
  <c r="T65" i="2" s="1"/>
  <c r="U65" i="2" s="1"/>
  <c r="V65" i="2" s="1"/>
  <c r="K66" i="2"/>
  <c r="L66" i="2"/>
  <c r="M66" i="2" s="1"/>
  <c r="R66" i="2"/>
  <c r="S66" i="2" s="1"/>
  <c r="T66" i="2" s="1"/>
  <c r="U66" i="2" s="1"/>
  <c r="V66" i="2" s="1"/>
  <c r="K67" i="2"/>
  <c r="L67" i="2"/>
  <c r="M67" i="2" s="1"/>
  <c r="O67" i="2" s="1"/>
  <c r="R67" i="2"/>
  <c r="S67" i="2" s="1"/>
  <c r="T67" i="2" s="1"/>
  <c r="U67" i="2" s="1"/>
  <c r="V67" i="2" s="1"/>
  <c r="K68" i="2"/>
  <c r="L68" i="2"/>
  <c r="M68" i="2" s="1"/>
  <c r="O68" i="2" s="1"/>
  <c r="R68" i="2"/>
  <c r="S68" i="2" s="1"/>
  <c r="T68" i="2" s="1"/>
  <c r="U68" i="2" s="1"/>
  <c r="V68" i="2" s="1"/>
  <c r="K69" i="2"/>
  <c r="L69" i="2"/>
  <c r="M69" i="2" s="1"/>
  <c r="R69" i="2"/>
  <c r="S69" i="2" s="1"/>
  <c r="T69" i="2" s="1"/>
  <c r="U69" i="2" s="1"/>
  <c r="V69" i="2" s="1"/>
  <c r="X69" i="2" s="1"/>
  <c r="K70" i="2"/>
  <c r="L70" i="2"/>
  <c r="M70" i="2" s="1"/>
  <c r="O70" i="2" s="1"/>
  <c r="R70" i="2"/>
  <c r="S70" i="2" s="1"/>
  <c r="T70" i="2" s="1"/>
  <c r="U70" i="2" s="1"/>
  <c r="V70" i="2" s="1"/>
  <c r="K71" i="2"/>
  <c r="L71" i="2"/>
  <c r="M71" i="2" s="1"/>
  <c r="O71" i="2" s="1"/>
  <c r="R71" i="2"/>
  <c r="S71" i="2" s="1"/>
  <c r="T71" i="2" s="1"/>
  <c r="U71" i="2" s="1"/>
  <c r="V71" i="2" s="1"/>
  <c r="K72" i="2"/>
  <c r="L72" i="2"/>
  <c r="R72" i="2"/>
  <c r="S72" i="2" s="1"/>
  <c r="T72" i="2" s="1"/>
  <c r="U72" i="2" s="1"/>
  <c r="V72" i="2" s="1"/>
  <c r="X72" i="2" s="1"/>
  <c r="K73" i="2"/>
  <c r="L73" i="2"/>
  <c r="M73" i="2" s="1"/>
  <c r="O73" i="2" s="1"/>
  <c r="R73" i="2"/>
  <c r="S73" i="2" s="1"/>
  <c r="T73" i="2" s="1"/>
  <c r="U73" i="2" s="1"/>
  <c r="V73" i="2" s="1"/>
  <c r="K74" i="2"/>
  <c r="L74" i="2"/>
  <c r="M74" i="2" s="1"/>
  <c r="N74" i="2" s="1"/>
  <c r="R74" i="2"/>
  <c r="S74" i="2" s="1"/>
  <c r="T74" i="2" s="1"/>
  <c r="U74" i="2" s="1"/>
  <c r="V74" i="2" s="1"/>
  <c r="K75" i="2"/>
  <c r="L75" i="2"/>
  <c r="M75" i="2" s="1"/>
  <c r="R75" i="2"/>
  <c r="S75" i="2" s="1"/>
  <c r="T75" i="2" s="1"/>
  <c r="U75" i="2" s="1"/>
  <c r="V75" i="2" s="1"/>
  <c r="K76" i="2"/>
  <c r="L76" i="2"/>
  <c r="M76" i="2" s="1"/>
  <c r="R76" i="2"/>
  <c r="S76" i="2" s="1"/>
  <c r="T76" i="2" s="1"/>
  <c r="U76" i="2" s="1"/>
  <c r="V76" i="2" s="1"/>
  <c r="K77" i="2"/>
  <c r="L77" i="2"/>
  <c r="M77" i="2" s="1"/>
  <c r="R77" i="2"/>
  <c r="S77" i="2" s="1"/>
  <c r="T77" i="2" s="1"/>
  <c r="U77" i="2" s="1"/>
  <c r="V77" i="2" s="1"/>
  <c r="K78" i="2"/>
  <c r="L78" i="2"/>
  <c r="M78" i="2" s="1"/>
  <c r="O78" i="2" s="1"/>
  <c r="R78" i="2"/>
  <c r="S78" i="2" s="1"/>
  <c r="T78" i="2" s="1"/>
  <c r="U78" i="2" s="1"/>
  <c r="V78" i="2" s="1"/>
  <c r="K79" i="2"/>
  <c r="L79" i="2"/>
  <c r="M79" i="2" s="1"/>
  <c r="R79" i="2"/>
  <c r="S79" i="2" s="1"/>
  <c r="T79" i="2" s="1"/>
  <c r="U79" i="2" s="1"/>
  <c r="V79" i="2" s="1"/>
  <c r="K80" i="2"/>
  <c r="L80" i="2"/>
  <c r="R80" i="2"/>
  <c r="S80" i="2" s="1"/>
  <c r="T80" i="2" s="1"/>
  <c r="U80" i="2" s="1"/>
  <c r="V80" i="2" s="1"/>
  <c r="K81" i="2"/>
  <c r="L81" i="2"/>
  <c r="M81" i="2" s="1"/>
  <c r="O81" i="2" s="1"/>
  <c r="R81" i="2"/>
  <c r="S81" i="2" s="1"/>
  <c r="T81" i="2" s="1"/>
  <c r="U81" i="2" s="1"/>
  <c r="V81" i="2" s="1"/>
  <c r="K82" i="2"/>
  <c r="L82" i="2"/>
  <c r="M82" i="2" s="1"/>
  <c r="R82" i="2"/>
  <c r="S82" i="2" s="1"/>
  <c r="T82" i="2" s="1"/>
  <c r="U82" i="2" s="1"/>
  <c r="V82" i="2" s="1"/>
  <c r="K83" i="2"/>
  <c r="L83" i="2"/>
  <c r="M83" i="2" s="1"/>
  <c r="R83" i="2"/>
  <c r="S83" i="2" s="1"/>
  <c r="T83" i="2" s="1"/>
  <c r="U83" i="2" s="1"/>
  <c r="V83" i="2" s="1"/>
  <c r="K84" i="2"/>
  <c r="L84" i="2"/>
  <c r="R84" i="2"/>
  <c r="S84" i="2" s="1"/>
  <c r="T84" i="2" s="1"/>
  <c r="U84" i="2" s="1"/>
  <c r="V84" i="2" s="1"/>
  <c r="K85" i="2"/>
  <c r="L85" i="2"/>
  <c r="R85" i="2"/>
  <c r="S85" i="2" s="1"/>
  <c r="T85" i="2" s="1"/>
  <c r="U85" i="2" s="1"/>
  <c r="V85" i="2" s="1"/>
  <c r="K86" i="2"/>
  <c r="L86" i="2"/>
  <c r="M86" i="2" s="1"/>
  <c r="R86" i="2"/>
  <c r="S86" i="2" s="1"/>
  <c r="T86" i="2" s="1"/>
  <c r="U86" i="2" s="1"/>
  <c r="V86" i="2" s="1"/>
  <c r="K87" i="2"/>
  <c r="L87" i="2"/>
  <c r="M87" i="2" s="1"/>
  <c r="O87" i="2" s="1"/>
  <c r="R87" i="2"/>
  <c r="S87" i="2" s="1"/>
  <c r="T87" i="2" s="1"/>
  <c r="U87" i="2" s="1"/>
  <c r="V87" i="2" s="1"/>
  <c r="K88" i="2"/>
  <c r="L88" i="2"/>
  <c r="R88" i="2"/>
  <c r="S88" i="2" s="1"/>
  <c r="T88" i="2" s="1"/>
  <c r="U88" i="2" s="1"/>
  <c r="V88" i="2" s="1"/>
  <c r="W88" i="2" s="1"/>
  <c r="K89" i="2"/>
  <c r="L89" i="2"/>
  <c r="M89" i="2" s="1"/>
  <c r="R89" i="2"/>
  <c r="S89" i="2" s="1"/>
  <c r="T89" i="2" s="1"/>
  <c r="U89" i="2" s="1"/>
  <c r="V89" i="2" s="1"/>
  <c r="K90" i="2"/>
  <c r="L90" i="2"/>
  <c r="M90" i="2" s="1"/>
  <c r="R90" i="2"/>
  <c r="S90" i="2" s="1"/>
  <c r="T90" i="2" s="1"/>
  <c r="U90" i="2" s="1"/>
  <c r="V90" i="2" s="1"/>
  <c r="K91" i="2"/>
  <c r="L91" i="2"/>
  <c r="M91" i="2" s="1"/>
  <c r="R91" i="2"/>
  <c r="S91" i="2" s="1"/>
  <c r="T91" i="2" s="1"/>
  <c r="U91" i="2" s="1"/>
  <c r="V91" i="2" s="1"/>
  <c r="K92" i="2"/>
  <c r="L92" i="2"/>
  <c r="M92" i="2" s="1"/>
  <c r="R92" i="2"/>
  <c r="S92" i="2"/>
  <c r="T92" i="2" s="1"/>
  <c r="U92" i="2" s="1"/>
  <c r="V92" i="2" s="1"/>
  <c r="K93" i="2"/>
  <c r="L93" i="2"/>
  <c r="M93" i="2" s="1"/>
  <c r="O93" i="2" s="1"/>
  <c r="R93" i="2"/>
  <c r="S93" i="2" s="1"/>
  <c r="T93" i="2" s="1"/>
  <c r="U93" i="2" s="1"/>
  <c r="V93" i="2" s="1"/>
  <c r="K94" i="2"/>
  <c r="L94" i="2"/>
  <c r="M94" i="2" s="1"/>
  <c r="R94" i="2"/>
  <c r="S94" i="2" s="1"/>
  <c r="T94" i="2" s="1"/>
  <c r="U94" i="2" s="1"/>
  <c r="V94" i="2" s="1"/>
  <c r="K95" i="2"/>
  <c r="L95" i="2"/>
  <c r="M95" i="2" s="1"/>
  <c r="O95" i="2" s="1"/>
  <c r="R95" i="2"/>
  <c r="S95" i="2" s="1"/>
  <c r="T95" i="2" s="1"/>
  <c r="U95" i="2" s="1"/>
  <c r="V95" i="2" s="1"/>
  <c r="K96" i="2"/>
  <c r="L96" i="2"/>
  <c r="R96" i="2"/>
  <c r="S96" i="2" s="1"/>
  <c r="T96" i="2" s="1"/>
  <c r="U96" i="2" s="1"/>
  <c r="V96" i="2" s="1"/>
  <c r="K97" i="2"/>
  <c r="L97" i="2"/>
  <c r="M97" i="2" s="1"/>
  <c r="O97" i="2" s="1"/>
  <c r="R97" i="2"/>
  <c r="S97" i="2"/>
  <c r="T97" i="2" s="1"/>
  <c r="U97" i="2" s="1"/>
  <c r="V97" i="2" s="1"/>
  <c r="K98" i="2"/>
  <c r="L98" i="2"/>
  <c r="M98" i="2" s="1"/>
  <c r="R98" i="2"/>
  <c r="S98" i="2" s="1"/>
  <c r="T98" i="2" s="1"/>
  <c r="U98" i="2" s="1"/>
  <c r="V98" i="2" s="1"/>
  <c r="W98" i="2" s="1"/>
  <c r="K99" i="2"/>
  <c r="L99" i="2"/>
  <c r="M99" i="2" s="1"/>
  <c r="R99" i="2"/>
  <c r="S99" i="2" s="1"/>
  <c r="T99" i="2" s="1"/>
  <c r="U99" i="2" s="1"/>
  <c r="V99" i="2" s="1"/>
  <c r="K100" i="2"/>
  <c r="L100" i="2"/>
  <c r="R100" i="2"/>
  <c r="S100" i="2" s="1"/>
  <c r="T100" i="2" s="1"/>
  <c r="U100" i="2" s="1"/>
  <c r="V100" i="2" s="1"/>
  <c r="K101" i="2"/>
  <c r="L101" i="2"/>
  <c r="R101" i="2"/>
  <c r="S101" i="2" s="1"/>
  <c r="T101" i="2" s="1"/>
  <c r="U101" i="2" s="1"/>
  <c r="V101" i="2" s="1"/>
  <c r="K102" i="2"/>
  <c r="L102" i="2"/>
  <c r="M102" i="2" s="1"/>
  <c r="R102" i="2"/>
  <c r="S102" i="2" s="1"/>
  <c r="T102" i="2" s="1"/>
  <c r="U102" i="2" s="1"/>
  <c r="V102" i="2" s="1"/>
  <c r="K103" i="2"/>
  <c r="L103" i="2"/>
  <c r="M103" i="2" s="1"/>
  <c r="O103" i="2" s="1"/>
  <c r="R103" i="2"/>
  <c r="S103" i="2" s="1"/>
  <c r="T103" i="2" s="1"/>
  <c r="U103" i="2" s="1"/>
  <c r="V103" i="2" s="1"/>
  <c r="K104" i="2"/>
  <c r="L104" i="2"/>
  <c r="R104" i="2"/>
  <c r="S104" i="2" s="1"/>
  <c r="T104" i="2" s="1"/>
  <c r="U104" i="2" s="1"/>
  <c r="V104" i="2" s="1"/>
  <c r="W104" i="2" s="1"/>
  <c r="K105" i="2"/>
  <c r="L105" i="2"/>
  <c r="M105" i="2" s="1"/>
  <c r="O105" i="2" s="1"/>
  <c r="R105" i="2"/>
  <c r="S105" i="2" s="1"/>
  <c r="T105" i="2" s="1"/>
  <c r="U105" i="2" s="1"/>
  <c r="V105" i="2" s="1"/>
  <c r="K106" i="2"/>
  <c r="L106" i="2"/>
  <c r="M106" i="2" s="1"/>
  <c r="R106" i="2"/>
  <c r="S106" i="2" s="1"/>
  <c r="T106" i="2" s="1"/>
  <c r="U106" i="2" s="1"/>
  <c r="V106" i="2" s="1"/>
  <c r="W106" i="2" s="1"/>
  <c r="K107" i="2"/>
  <c r="L107" i="2"/>
  <c r="M107" i="2" s="1"/>
  <c r="O107" i="2" s="1"/>
  <c r="R107" i="2"/>
  <c r="S107" i="2" s="1"/>
  <c r="T107" i="2" s="1"/>
  <c r="U107" i="2" s="1"/>
  <c r="V107" i="2" s="1"/>
  <c r="W107" i="2" s="1"/>
  <c r="K108" i="2"/>
  <c r="L108" i="2"/>
  <c r="R108" i="2"/>
  <c r="S108" i="2" s="1"/>
  <c r="T108" i="2" s="1"/>
  <c r="U108" i="2" s="1"/>
  <c r="V108" i="2" s="1"/>
  <c r="K109" i="2"/>
  <c r="L109" i="2"/>
  <c r="R109" i="2"/>
  <c r="S109" i="2" s="1"/>
  <c r="T109" i="2" s="1"/>
  <c r="U109" i="2" s="1"/>
  <c r="V109" i="2" s="1"/>
  <c r="K110" i="2"/>
  <c r="L110" i="2"/>
  <c r="M110" i="2" s="1"/>
  <c r="O110" i="2" s="1"/>
  <c r="R110" i="2"/>
  <c r="S110" i="2" s="1"/>
  <c r="T110" i="2" s="1"/>
  <c r="U110" i="2" s="1"/>
  <c r="V110" i="2" s="1"/>
  <c r="K111" i="2"/>
  <c r="L111" i="2"/>
  <c r="M111" i="2" s="1"/>
  <c r="O111" i="2" s="1"/>
  <c r="R111" i="2"/>
  <c r="S111" i="2" s="1"/>
  <c r="T111" i="2" s="1"/>
  <c r="U111" i="2" s="1"/>
  <c r="V111" i="2" s="1"/>
  <c r="K112" i="2"/>
  <c r="L112" i="2"/>
  <c r="M112" i="2" s="1"/>
  <c r="R112" i="2"/>
  <c r="S112" i="2" s="1"/>
  <c r="T112" i="2" s="1"/>
  <c r="U112" i="2" s="1"/>
  <c r="V112" i="2" s="1"/>
  <c r="K113" i="2"/>
  <c r="L113" i="2"/>
  <c r="R113" i="2"/>
  <c r="S113" i="2" s="1"/>
  <c r="T113" i="2" s="1"/>
  <c r="U113" i="2" s="1"/>
  <c r="V113" i="2" s="1"/>
  <c r="K114" i="2"/>
  <c r="L114" i="2"/>
  <c r="M114" i="2" s="1"/>
  <c r="O114" i="2" s="1"/>
  <c r="R114" i="2"/>
  <c r="S114" i="2" s="1"/>
  <c r="T114" i="2" s="1"/>
  <c r="U114" i="2" s="1"/>
  <c r="V114" i="2" s="1"/>
  <c r="K115" i="2"/>
  <c r="L115" i="2"/>
  <c r="M115" i="2" s="1"/>
  <c r="R115" i="2"/>
  <c r="S115" i="2" s="1"/>
  <c r="T115" i="2" s="1"/>
  <c r="U115" i="2" s="1"/>
  <c r="V115" i="2" s="1"/>
  <c r="K116" i="2"/>
  <c r="L116" i="2"/>
  <c r="M116" i="2" s="1"/>
  <c r="R116" i="2"/>
  <c r="S116" i="2" s="1"/>
  <c r="T116" i="2" s="1"/>
  <c r="U116" i="2" s="1"/>
  <c r="V116" i="2" s="1"/>
  <c r="K117" i="2"/>
  <c r="L117" i="2"/>
  <c r="R117" i="2"/>
  <c r="S117" i="2" s="1"/>
  <c r="T117" i="2" s="1"/>
  <c r="U117" i="2" s="1"/>
  <c r="V117" i="2" s="1"/>
  <c r="X117" i="2" s="1"/>
  <c r="K118" i="2"/>
  <c r="L118" i="2"/>
  <c r="M118" i="2" s="1"/>
  <c r="O118" i="2" s="1"/>
  <c r="R118" i="2"/>
  <c r="S118" i="2" s="1"/>
  <c r="T118" i="2" s="1"/>
  <c r="U118" i="2" s="1"/>
  <c r="V118" i="2" s="1"/>
  <c r="K119" i="2"/>
  <c r="L119" i="2"/>
  <c r="M119" i="2" s="1"/>
  <c r="R119" i="2"/>
  <c r="S119" i="2" s="1"/>
  <c r="T119" i="2" s="1"/>
  <c r="U119" i="2" s="1"/>
  <c r="V119" i="2" s="1"/>
  <c r="K120" i="2"/>
  <c r="L120" i="2"/>
  <c r="M120" i="2" s="1"/>
  <c r="O120" i="2" s="1"/>
  <c r="R120" i="2"/>
  <c r="S120" i="2" s="1"/>
  <c r="T120" i="2" s="1"/>
  <c r="U120" i="2" s="1"/>
  <c r="V120" i="2" s="1"/>
  <c r="K121" i="2"/>
  <c r="L121" i="2"/>
  <c r="M121" i="2" s="1"/>
  <c r="R121" i="2"/>
  <c r="S121" i="2" s="1"/>
  <c r="T121" i="2" s="1"/>
  <c r="U121" i="2" s="1"/>
  <c r="V121" i="2" s="1"/>
  <c r="X121" i="2" s="1"/>
  <c r="K122" i="2"/>
  <c r="L122" i="2"/>
  <c r="M122" i="2" s="1"/>
  <c r="O122" i="2" s="1"/>
  <c r="R122" i="2"/>
  <c r="S122" i="2" s="1"/>
  <c r="T122" i="2" s="1"/>
  <c r="U122" i="2" s="1"/>
  <c r="V122" i="2" s="1"/>
  <c r="K123" i="2"/>
  <c r="L123" i="2"/>
  <c r="M123" i="2" s="1"/>
  <c r="R123" i="2"/>
  <c r="S123" i="2" s="1"/>
  <c r="T123" i="2" s="1"/>
  <c r="U123" i="2" s="1"/>
  <c r="V123" i="2" s="1"/>
  <c r="K124" i="2"/>
  <c r="L124" i="2"/>
  <c r="M124" i="2" s="1"/>
  <c r="O124" i="2" s="1"/>
  <c r="R124" i="2"/>
  <c r="S124" i="2" s="1"/>
  <c r="T124" i="2" s="1"/>
  <c r="U124" i="2" s="1"/>
  <c r="V124" i="2" s="1"/>
  <c r="K125" i="2"/>
  <c r="L125" i="2"/>
  <c r="M125" i="2" s="1"/>
  <c r="R125" i="2"/>
  <c r="S125" i="2" s="1"/>
  <c r="T125" i="2" s="1"/>
  <c r="U125" i="2" s="1"/>
  <c r="V125" i="2" s="1"/>
  <c r="K126" i="2"/>
  <c r="L126" i="2"/>
  <c r="M126" i="2" s="1"/>
  <c r="O126" i="2" s="1"/>
  <c r="R126" i="2"/>
  <c r="S126" i="2" s="1"/>
  <c r="T126" i="2" s="1"/>
  <c r="U126" i="2" s="1"/>
  <c r="V126" i="2" s="1"/>
  <c r="K127" i="2"/>
  <c r="L127" i="2"/>
  <c r="M127" i="2" s="1"/>
  <c r="O127" i="2" s="1"/>
  <c r="R127" i="2"/>
  <c r="S127" i="2" s="1"/>
  <c r="T127" i="2" s="1"/>
  <c r="U127" i="2" s="1"/>
  <c r="V127" i="2" s="1"/>
  <c r="K128" i="2"/>
  <c r="L128" i="2"/>
  <c r="M128" i="2" s="1"/>
  <c r="N128" i="2" s="1"/>
  <c r="R128" i="2"/>
  <c r="S128" i="2" s="1"/>
  <c r="T128" i="2" s="1"/>
  <c r="U128" i="2" s="1"/>
  <c r="V128" i="2" s="1"/>
  <c r="K129" i="2"/>
  <c r="L129" i="2"/>
  <c r="M129" i="2" s="1"/>
  <c r="O129" i="2" s="1"/>
  <c r="R129" i="2"/>
  <c r="S129" i="2" s="1"/>
  <c r="T129" i="2" s="1"/>
  <c r="U129" i="2" s="1"/>
  <c r="V129" i="2" s="1"/>
  <c r="W129" i="2" s="1"/>
  <c r="K130" i="2"/>
  <c r="L130" i="2"/>
  <c r="M130" i="2" s="1"/>
  <c r="O130" i="2" s="1"/>
  <c r="R130" i="2"/>
  <c r="S130" i="2" s="1"/>
  <c r="T130" i="2" s="1"/>
  <c r="U130" i="2" s="1"/>
  <c r="V130" i="2" s="1"/>
  <c r="K131" i="2"/>
  <c r="L131" i="2"/>
  <c r="M131" i="2" s="1"/>
  <c r="N131" i="2" s="1"/>
  <c r="R131" i="2"/>
  <c r="S131" i="2" s="1"/>
  <c r="T131" i="2" s="1"/>
  <c r="U131" i="2" s="1"/>
  <c r="V131" i="2" s="1"/>
  <c r="K132" i="2"/>
  <c r="L132" i="2"/>
  <c r="M132" i="2" s="1"/>
  <c r="R132" i="2"/>
  <c r="S132" i="2" s="1"/>
  <c r="T132" i="2" s="1"/>
  <c r="U132" i="2" s="1"/>
  <c r="V132" i="2" s="1"/>
  <c r="K133" i="2"/>
  <c r="L133" i="2"/>
  <c r="M133" i="2" s="1"/>
  <c r="O133" i="2" s="1"/>
  <c r="R133" i="2"/>
  <c r="S133" i="2" s="1"/>
  <c r="T133" i="2" s="1"/>
  <c r="U133" i="2" s="1"/>
  <c r="V133" i="2" s="1"/>
  <c r="K134" i="2"/>
  <c r="L134" i="2"/>
  <c r="M134" i="2" s="1"/>
  <c r="O134" i="2" s="1"/>
  <c r="R134" i="2"/>
  <c r="S134" i="2" s="1"/>
  <c r="T134" i="2" s="1"/>
  <c r="U134" i="2" s="1"/>
  <c r="V134" i="2" s="1"/>
  <c r="W134" i="2" s="1"/>
  <c r="K135" i="2"/>
  <c r="L135" i="2"/>
  <c r="M135" i="2" s="1"/>
  <c r="O135" i="2" s="1"/>
  <c r="R135" i="2"/>
  <c r="S135" i="2" s="1"/>
  <c r="T135" i="2" s="1"/>
  <c r="U135" i="2" s="1"/>
  <c r="V135" i="2" s="1"/>
  <c r="X135" i="2" s="1"/>
  <c r="K136" i="2"/>
  <c r="L136" i="2"/>
  <c r="M136" i="2" s="1"/>
  <c r="O136" i="2" s="1"/>
  <c r="R136" i="2"/>
  <c r="S136" i="2" s="1"/>
  <c r="T136" i="2" s="1"/>
  <c r="U136" i="2" s="1"/>
  <c r="V136" i="2" s="1"/>
  <c r="X136" i="2" s="1"/>
  <c r="K137" i="2"/>
  <c r="L137" i="2"/>
  <c r="M137" i="2" s="1"/>
  <c r="O137" i="2" s="1"/>
  <c r="R137" i="2"/>
  <c r="S137" i="2" s="1"/>
  <c r="T137" i="2" s="1"/>
  <c r="U137" i="2" s="1"/>
  <c r="V137" i="2" s="1"/>
  <c r="X137" i="2" s="1"/>
  <c r="K138" i="2"/>
  <c r="L138" i="2"/>
  <c r="M138" i="2" s="1"/>
  <c r="O138" i="2" s="1"/>
  <c r="R138" i="2"/>
  <c r="S138" i="2" s="1"/>
  <c r="T138" i="2" s="1"/>
  <c r="U138" i="2" s="1"/>
  <c r="V138" i="2" s="1"/>
  <c r="W138" i="2" s="1"/>
  <c r="K139" i="2"/>
  <c r="L139" i="2"/>
  <c r="M139" i="2" s="1"/>
  <c r="O139" i="2" s="1"/>
  <c r="R139" i="2"/>
  <c r="S139" i="2" s="1"/>
  <c r="T139" i="2" s="1"/>
  <c r="U139" i="2" s="1"/>
  <c r="V139" i="2" s="1"/>
  <c r="W139" i="2" s="1"/>
  <c r="K140" i="2"/>
  <c r="L140" i="2"/>
  <c r="M140" i="2" s="1"/>
  <c r="R140" i="2"/>
  <c r="S140" i="2" s="1"/>
  <c r="T140" i="2" s="1"/>
  <c r="U140" i="2" s="1"/>
  <c r="V140" i="2" s="1"/>
  <c r="K141" i="2"/>
  <c r="L141" i="2"/>
  <c r="M141" i="2" s="1"/>
  <c r="R141" i="2"/>
  <c r="S141" i="2" s="1"/>
  <c r="T141" i="2" s="1"/>
  <c r="U141" i="2" s="1"/>
  <c r="V141" i="2" s="1"/>
  <c r="K142" i="2"/>
  <c r="L142" i="2"/>
  <c r="R142" i="2"/>
  <c r="S142" i="2"/>
  <c r="T142" i="2" s="1"/>
  <c r="U142" i="2" s="1"/>
  <c r="V142" i="2" s="1"/>
  <c r="K143" i="2"/>
  <c r="L143" i="2"/>
  <c r="M143" i="2" s="1"/>
  <c r="O143" i="2" s="1"/>
  <c r="R143" i="2"/>
  <c r="S143" i="2" s="1"/>
  <c r="T143" i="2" s="1"/>
  <c r="U143" i="2" s="1"/>
  <c r="V143" i="2" s="1"/>
  <c r="K144" i="2"/>
  <c r="L144" i="2"/>
  <c r="M144" i="2" s="1"/>
  <c r="R144" i="2"/>
  <c r="S144" i="2" s="1"/>
  <c r="T144" i="2" s="1"/>
  <c r="U144" i="2" s="1"/>
  <c r="V144" i="2" s="1"/>
  <c r="K145" i="2"/>
  <c r="L145" i="2"/>
  <c r="M145" i="2" s="1"/>
  <c r="O145" i="2" s="1"/>
  <c r="R145" i="2"/>
  <c r="S145" i="2" s="1"/>
  <c r="T145" i="2" s="1"/>
  <c r="U145" i="2" s="1"/>
  <c r="V145" i="2" s="1"/>
  <c r="X145" i="2" s="1"/>
  <c r="K146" i="2"/>
  <c r="L146" i="2"/>
  <c r="M146" i="2" s="1"/>
  <c r="O146" i="2" s="1"/>
  <c r="R146" i="2"/>
  <c r="S146" i="2" s="1"/>
  <c r="T146" i="2" s="1"/>
  <c r="U146" i="2" s="1"/>
  <c r="V146" i="2" s="1"/>
  <c r="K147" i="2"/>
  <c r="L147" i="2"/>
  <c r="M147" i="2" s="1"/>
  <c r="O147" i="2" s="1"/>
  <c r="R147" i="2"/>
  <c r="S147" i="2" s="1"/>
  <c r="T147" i="2" s="1"/>
  <c r="U147" i="2" s="1"/>
  <c r="V147" i="2" s="1"/>
  <c r="W147" i="2" s="1"/>
  <c r="K148" i="2"/>
  <c r="L148" i="2"/>
  <c r="R148" i="2"/>
  <c r="S148" i="2" s="1"/>
  <c r="T148" i="2" s="1"/>
  <c r="U148" i="2" s="1"/>
  <c r="V148" i="2" s="1"/>
  <c r="K149" i="2"/>
  <c r="L149" i="2"/>
  <c r="M149" i="2" s="1"/>
  <c r="R149" i="2"/>
  <c r="S149" i="2" s="1"/>
  <c r="T149" i="2" s="1"/>
  <c r="U149" i="2" s="1"/>
  <c r="V149" i="2" s="1"/>
  <c r="K150" i="2"/>
  <c r="L150" i="2"/>
  <c r="M150" i="2" s="1"/>
  <c r="R150" i="2"/>
  <c r="S150" i="2" s="1"/>
  <c r="T150" i="2" s="1"/>
  <c r="U150" i="2" s="1"/>
  <c r="V150" i="2" s="1"/>
  <c r="K151" i="2"/>
  <c r="L151" i="2"/>
  <c r="M151" i="2" s="1"/>
  <c r="R151" i="2"/>
  <c r="S151" i="2" s="1"/>
  <c r="T151" i="2" s="1"/>
  <c r="U151" i="2" s="1"/>
  <c r="V151" i="2" s="1"/>
  <c r="K152" i="2"/>
  <c r="L152" i="2"/>
  <c r="R152" i="2"/>
  <c r="S152" i="2" s="1"/>
  <c r="T152" i="2" s="1"/>
  <c r="U152" i="2" s="1"/>
  <c r="V152" i="2" s="1"/>
  <c r="K153" i="2"/>
  <c r="L153" i="2"/>
  <c r="M153" i="2" s="1"/>
  <c r="O153" i="2" s="1"/>
  <c r="R153" i="2"/>
  <c r="S153" i="2"/>
  <c r="T153" i="2" s="1"/>
  <c r="U153" i="2" s="1"/>
  <c r="V153" i="2" s="1"/>
  <c r="K154" i="2"/>
  <c r="L154" i="2"/>
  <c r="M154" i="2" s="1"/>
  <c r="N154" i="2" s="1"/>
  <c r="R154" i="2"/>
  <c r="S154" i="2" s="1"/>
  <c r="T154" i="2" s="1"/>
  <c r="U154" i="2" s="1"/>
  <c r="V154" i="2" s="1"/>
  <c r="K155" i="2"/>
  <c r="L155" i="2"/>
  <c r="M155" i="2" s="1"/>
  <c r="O155" i="2" s="1"/>
  <c r="R155" i="2"/>
  <c r="S155" i="2" s="1"/>
  <c r="T155" i="2" s="1"/>
  <c r="U155" i="2" s="1"/>
  <c r="V155" i="2" s="1"/>
  <c r="K156" i="2"/>
  <c r="L156" i="2"/>
  <c r="M156" i="2" s="1"/>
  <c r="R156" i="2"/>
  <c r="S156" i="2" s="1"/>
  <c r="T156" i="2" s="1"/>
  <c r="U156" i="2" s="1"/>
  <c r="V156" i="2" s="1"/>
  <c r="X156" i="2" s="1"/>
  <c r="K157" i="2"/>
  <c r="L157" i="2"/>
  <c r="R157" i="2"/>
  <c r="S157" i="2" s="1"/>
  <c r="T157" i="2" s="1"/>
  <c r="U157" i="2" s="1"/>
  <c r="V157" i="2" s="1"/>
  <c r="W157" i="2" s="1"/>
  <c r="K158" i="2"/>
  <c r="L158" i="2"/>
  <c r="M158" i="2" s="1"/>
  <c r="O158" i="2"/>
  <c r="R158" i="2"/>
  <c r="S158" i="2" s="1"/>
  <c r="T158" i="2" s="1"/>
  <c r="U158" i="2" s="1"/>
  <c r="V158" i="2" s="1"/>
  <c r="K159" i="2"/>
  <c r="L159" i="2"/>
  <c r="M159" i="2" s="1"/>
  <c r="R159" i="2"/>
  <c r="S159" i="2" s="1"/>
  <c r="T159" i="2" s="1"/>
  <c r="U159" i="2" s="1"/>
  <c r="V159" i="2" s="1"/>
  <c r="K160" i="2"/>
  <c r="L160" i="2"/>
  <c r="M160" i="2" s="1"/>
  <c r="O160" i="2" s="1"/>
  <c r="R160" i="2"/>
  <c r="S160" i="2" s="1"/>
  <c r="T160" i="2" s="1"/>
  <c r="U160" i="2" s="1"/>
  <c r="V160" i="2" s="1"/>
  <c r="K161" i="2"/>
  <c r="L161" i="2"/>
  <c r="R161" i="2"/>
  <c r="S161" i="2" s="1"/>
  <c r="T161" i="2" s="1"/>
  <c r="U161" i="2" s="1"/>
  <c r="V161" i="2" s="1"/>
  <c r="R3" i="2"/>
  <c r="S3" i="2" s="1"/>
  <c r="T3" i="2" s="1"/>
  <c r="U3" i="2" s="1"/>
  <c r="V3" i="2" s="1"/>
  <c r="L3" i="2"/>
  <c r="K3" i="2"/>
  <c r="N50" i="2" l="1"/>
  <c r="M148" i="2"/>
  <c r="N148" i="2" s="1"/>
  <c r="N147" i="2"/>
  <c r="N129" i="2"/>
  <c r="N130" i="2"/>
  <c r="N68" i="2"/>
  <c r="X155" i="2"/>
  <c r="W155" i="2"/>
  <c r="N106" i="2"/>
  <c r="O106" i="2"/>
  <c r="N155" i="2"/>
  <c r="N127" i="2"/>
  <c r="O154" i="2"/>
  <c r="N137" i="2"/>
  <c r="N135" i="2"/>
  <c r="N105" i="2"/>
  <c r="N121" i="2"/>
  <c r="N119" i="2"/>
  <c r="N57" i="2"/>
  <c r="X134" i="2"/>
  <c r="N110" i="2"/>
  <c r="N102" i="2"/>
  <c r="N89" i="2"/>
  <c r="W97" i="2"/>
  <c r="X97" i="2"/>
  <c r="N66" i="2"/>
  <c r="O66" i="2"/>
  <c r="W152" i="2"/>
  <c r="X152" i="2"/>
  <c r="W161" i="2"/>
  <c r="X161" i="2"/>
  <c r="O98" i="2"/>
  <c r="N98" i="2"/>
  <c r="W153" i="2"/>
  <c r="X153" i="2"/>
  <c r="O11" i="2"/>
  <c r="N11" i="2"/>
  <c r="N118" i="2"/>
  <c r="N103" i="2"/>
  <c r="N97" i="2"/>
  <c r="N95" i="2"/>
  <c r="N81" i="2"/>
  <c r="N19" i="2"/>
  <c r="X138" i="2"/>
  <c r="N136" i="2"/>
  <c r="N62" i="2"/>
  <c r="N46" i="2"/>
  <c r="N43" i="2"/>
  <c r="N42" i="2"/>
  <c r="N27" i="2"/>
  <c r="N125" i="2"/>
  <c r="N99" i="2"/>
  <c r="N63" i="2"/>
  <c r="N48" i="2"/>
  <c r="N32" i="2"/>
  <c r="N116" i="2"/>
  <c r="N93" i="2"/>
  <c r="N12" i="2"/>
  <c r="N143" i="2"/>
  <c r="N123" i="2"/>
  <c r="N111" i="2"/>
  <c r="N94" i="2"/>
  <c r="N78" i="2"/>
  <c r="N61" i="2"/>
  <c r="N40" i="2"/>
  <c r="N20" i="2"/>
  <c r="N145" i="2"/>
  <c r="N140" i="2"/>
  <c r="N90" i="2"/>
  <c r="N139" i="2"/>
  <c r="N133" i="2"/>
  <c r="O128" i="2"/>
  <c r="M85" i="2"/>
  <c r="O85" i="2" s="1"/>
  <c r="M72" i="2"/>
  <c r="O72" i="2" s="1"/>
  <c r="N56" i="2"/>
  <c r="M54" i="2"/>
  <c r="O54" i="2" s="1"/>
  <c r="N33" i="2"/>
  <c r="N16" i="2"/>
  <c r="Y154" i="2"/>
  <c r="W154" i="2"/>
  <c r="X154" i="2"/>
  <c r="X149" i="2"/>
  <c r="Y149" i="2"/>
  <c r="W149" i="2"/>
  <c r="W143" i="2"/>
  <c r="X143" i="2"/>
  <c r="Y143" i="2"/>
  <c r="W159" i="2"/>
  <c r="X159" i="2"/>
  <c r="Y159" i="2"/>
  <c r="W160" i="2"/>
  <c r="X160" i="2"/>
  <c r="Y160" i="2"/>
  <c r="W151" i="2"/>
  <c r="X151" i="2"/>
  <c r="Y151" i="2"/>
  <c r="W150" i="2"/>
  <c r="X150" i="2"/>
  <c r="Y150" i="2"/>
  <c r="O149" i="2"/>
  <c r="X158" i="2"/>
  <c r="Y158" i="2"/>
  <c r="W158" i="2"/>
  <c r="W115" i="2"/>
  <c r="X115" i="2"/>
  <c r="Y115" i="2"/>
  <c r="W113" i="2"/>
  <c r="Y113" i="2"/>
  <c r="X113" i="2"/>
  <c r="Y144" i="2"/>
  <c r="Y136" i="2"/>
  <c r="O156" i="2"/>
  <c r="N156" i="2"/>
  <c r="W148" i="2"/>
  <c r="X148" i="2"/>
  <c r="Y148" i="2"/>
  <c r="W9" i="2"/>
  <c r="X9" i="2"/>
  <c r="Y9" i="2"/>
  <c r="Y74" i="2"/>
  <c r="Y104" i="2"/>
  <c r="Y86" i="2"/>
  <c r="W144" i="2"/>
  <c r="X144" i="2"/>
  <c r="Y135" i="2"/>
  <c r="W117" i="2"/>
  <c r="Y117" i="2"/>
  <c r="W94" i="2"/>
  <c r="X94" i="2"/>
  <c r="Y94" i="2"/>
  <c r="W82" i="2"/>
  <c r="X82" i="2"/>
  <c r="Y82" i="2"/>
  <c r="Y156" i="2"/>
  <c r="O151" i="2"/>
  <c r="Y138" i="2"/>
  <c r="Z138" i="2" s="1"/>
  <c r="W136" i="2"/>
  <c r="X122" i="2"/>
  <c r="W122" i="2"/>
  <c r="Y122" i="2"/>
  <c r="W121" i="2"/>
  <c r="Y121" i="2"/>
  <c r="N120" i="2"/>
  <c r="X118" i="2"/>
  <c r="W118" i="2"/>
  <c r="Y118" i="2"/>
  <c r="W103" i="2"/>
  <c r="X103" i="2"/>
  <c r="Y103" i="2"/>
  <c r="X96" i="2"/>
  <c r="W96" i="2"/>
  <c r="Y96" i="2"/>
  <c r="O159" i="2"/>
  <c r="Y146" i="2"/>
  <c r="M104" i="2"/>
  <c r="N104" i="2" s="1"/>
  <c r="Y161" i="2"/>
  <c r="N158" i="2"/>
  <c r="Y152" i="2"/>
  <c r="N151" i="2"/>
  <c r="N150" i="2"/>
  <c r="N146" i="2"/>
  <c r="O144" i="2"/>
  <c r="W135" i="2"/>
  <c r="Y134" i="2"/>
  <c r="Z134" i="2" s="1"/>
  <c r="N107" i="2"/>
  <c r="W90" i="2"/>
  <c r="Y90" i="2"/>
  <c r="X90" i="2"/>
  <c r="X112" i="2"/>
  <c r="Y112" i="2"/>
  <c r="W112" i="2"/>
  <c r="W108" i="2"/>
  <c r="X108" i="2"/>
  <c r="Y108" i="2"/>
  <c r="Y99" i="2"/>
  <c r="Y157" i="2"/>
  <c r="W137" i="2"/>
  <c r="Y73" i="2"/>
  <c r="O148" i="2"/>
  <c r="W156" i="2"/>
  <c r="N149" i="2"/>
  <c r="N160" i="2"/>
  <c r="W142" i="2"/>
  <c r="X142" i="2"/>
  <c r="Y142" i="2"/>
  <c r="O140" i="2"/>
  <c r="W123" i="2"/>
  <c r="Y123" i="2"/>
  <c r="X123" i="2"/>
  <c r="Y119" i="2"/>
  <c r="W119" i="2"/>
  <c r="X119" i="2"/>
  <c r="W116" i="2"/>
  <c r="X116" i="2"/>
  <c r="Y116" i="2"/>
  <c r="M142" i="2"/>
  <c r="N142" i="2" s="1"/>
  <c r="X132" i="2"/>
  <c r="W132" i="2"/>
  <c r="Y132" i="2"/>
  <c r="X114" i="2"/>
  <c r="Y114" i="2"/>
  <c r="W114" i="2"/>
  <c r="W17" i="2"/>
  <c r="X17" i="2"/>
  <c r="Y17" i="2"/>
  <c r="M152" i="2"/>
  <c r="X139" i="2"/>
  <c r="Y139" i="2"/>
  <c r="X110" i="2"/>
  <c r="W110" i="2"/>
  <c r="Y110" i="2"/>
  <c r="M161" i="2"/>
  <c r="N161" i="2" s="1"/>
  <c r="W141" i="2"/>
  <c r="X141" i="2"/>
  <c r="Y141" i="2"/>
  <c r="O132" i="2"/>
  <c r="Y145" i="2"/>
  <c r="X147" i="2"/>
  <c r="Y147" i="2"/>
  <c r="X146" i="2"/>
  <c r="O141" i="2"/>
  <c r="W131" i="2"/>
  <c r="Y131" i="2"/>
  <c r="X131" i="2"/>
  <c r="X130" i="2"/>
  <c r="W130" i="2"/>
  <c r="Y130" i="2"/>
  <c r="W125" i="2"/>
  <c r="Y125" i="2"/>
  <c r="X125" i="2"/>
  <c r="Y124" i="2"/>
  <c r="W102" i="2"/>
  <c r="X102" i="2"/>
  <c r="Y102" i="2"/>
  <c r="Z102" i="2" s="1"/>
  <c r="W133" i="2"/>
  <c r="X133" i="2"/>
  <c r="Y133" i="2"/>
  <c r="W127" i="2"/>
  <c r="Y127" i="2"/>
  <c r="Y109" i="2"/>
  <c r="X109" i="2"/>
  <c r="W140" i="2"/>
  <c r="X140" i="2"/>
  <c r="Y140" i="2"/>
  <c r="Y76" i="2"/>
  <c r="O150" i="2"/>
  <c r="N159" i="2"/>
  <c r="X157" i="2"/>
  <c r="M157" i="2"/>
  <c r="N157" i="2" s="1"/>
  <c r="Y155" i="2"/>
  <c r="Y153" i="2"/>
  <c r="Z153" i="2" s="1"/>
  <c r="W146" i="2"/>
  <c r="W145" i="2"/>
  <c r="Z145" i="2" s="1"/>
  <c r="N141" i="2"/>
  <c r="Y137" i="2"/>
  <c r="Y129" i="2"/>
  <c r="X129" i="2"/>
  <c r="W128" i="2"/>
  <c r="X128" i="2"/>
  <c r="Y128" i="2"/>
  <c r="X127" i="2"/>
  <c r="X126" i="2"/>
  <c r="W126" i="2"/>
  <c r="Y126" i="2"/>
  <c r="X124" i="2"/>
  <c r="W124" i="2"/>
  <c r="X120" i="2"/>
  <c r="W120" i="2"/>
  <c r="Y120" i="2"/>
  <c r="W109" i="2"/>
  <c r="W100" i="2"/>
  <c r="Y100" i="2"/>
  <c r="X100" i="2"/>
  <c r="X85" i="2"/>
  <c r="Y85" i="2"/>
  <c r="W85" i="2"/>
  <c r="O82" i="2"/>
  <c r="N82" i="2"/>
  <c r="N138" i="2"/>
  <c r="N134" i="2"/>
  <c r="N124" i="2"/>
  <c r="O112" i="2"/>
  <c r="X101" i="2"/>
  <c r="Y101" i="2"/>
  <c r="W101" i="2"/>
  <c r="X91" i="2"/>
  <c r="W91" i="2"/>
  <c r="Y91" i="2"/>
  <c r="X80" i="2"/>
  <c r="Y80" i="2"/>
  <c r="W80" i="2"/>
  <c r="W71" i="2"/>
  <c r="X71" i="2"/>
  <c r="Y71" i="2"/>
  <c r="N153" i="2"/>
  <c r="N126" i="2"/>
  <c r="O123" i="2"/>
  <c r="O119" i="2"/>
  <c r="N115" i="2"/>
  <c r="M108" i="2"/>
  <c r="N108" i="2" s="1"/>
  <c r="M100" i="2"/>
  <c r="N100" i="2" s="1"/>
  <c r="O99" i="2"/>
  <c r="O91" i="2"/>
  <c r="M80" i="2"/>
  <c r="N80" i="2" s="1"/>
  <c r="N60" i="2"/>
  <c r="O60" i="2"/>
  <c r="N144" i="2"/>
  <c r="N132" i="2"/>
  <c r="M117" i="2"/>
  <c r="N117" i="2" s="1"/>
  <c r="O116" i="2"/>
  <c r="O115" i="2"/>
  <c r="N114" i="2"/>
  <c r="M113" i="2"/>
  <c r="N113" i="2" s="1"/>
  <c r="M109" i="2"/>
  <c r="N109" i="2" s="1"/>
  <c r="W95" i="2"/>
  <c r="X95" i="2"/>
  <c r="Y95" i="2"/>
  <c r="X89" i="2"/>
  <c r="W89" i="2"/>
  <c r="Y89" i="2"/>
  <c r="W86" i="2"/>
  <c r="X86" i="2"/>
  <c r="W83" i="2"/>
  <c r="X83" i="2"/>
  <c r="Y83" i="2"/>
  <c r="X81" i="2"/>
  <c r="Y81" i="2"/>
  <c r="W81" i="2"/>
  <c r="W61" i="2"/>
  <c r="Y61" i="2"/>
  <c r="X61" i="2"/>
  <c r="N122" i="2"/>
  <c r="M101" i="2"/>
  <c r="N101" i="2" s="1"/>
  <c r="W92" i="2"/>
  <c r="Y92" i="2"/>
  <c r="X92" i="2"/>
  <c r="O83" i="2"/>
  <c r="W79" i="2"/>
  <c r="X79" i="2"/>
  <c r="Y79" i="2"/>
  <c r="O131" i="2"/>
  <c r="O125" i="2"/>
  <c r="W111" i="2"/>
  <c r="X111" i="2"/>
  <c r="Y111" i="2"/>
  <c r="Y106" i="2"/>
  <c r="X106" i="2"/>
  <c r="W105" i="2"/>
  <c r="X105" i="2"/>
  <c r="Y105" i="2"/>
  <c r="X99" i="2"/>
  <c r="W99" i="2"/>
  <c r="Y98" i="2"/>
  <c r="X98" i="2"/>
  <c r="W87" i="2"/>
  <c r="X87" i="2"/>
  <c r="Y87" i="2"/>
  <c r="W75" i="2"/>
  <c r="X75" i="2"/>
  <c r="Y75" i="2"/>
  <c r="O121" i="2"/>
  <c r="X107" i="2"/>
  <c r="Y107" i="2"/>
  <c r="X104" i="2"/>
  <c r="X93" i="2"/>
  <c r="Y93" i="2"/>
  <c r="W93" i="2"/>
  <c r="W84" i="2"/>
  <c r="Y84" i="2"/>
  <c r="X84" i="2"/>
  <c r="Y97" i="2"/>
  <c r="Z97" i="2" s="1"/>
  <c r="N92" i="2"/>
  <c r="M84" i="2"/>
  <c r="N84" i="2" s="1"/>
  <c r="N83" i="2"/>
  <c r="W76" i="2"/>
  <c r="X76" i="2"/>
  <c r="W65" i="2"/>
  <c r="X65" i="2"/>
  <c r="Y65" i="2"/>
  <c r="X62" i="2"/>
  <c r="W62" i="2"/>
  <c r="Y62" i="2"/>
  <c r="Y55" i="2"/>
  <c r="W55" i="2"/>
  <c r="X55" i="2"/>
  <c r="Y48" i="2"/>
  <c r="O92" i="2"/>
  <c r="M88" i="2"/>
  <c r="N88" i="2" s="1"/>
  <c r="W69" i="2"/>
  <c r="Y69" i="2"/>
  <c r="W66" i="2"/>
  <c r="X66" i="2"/>
  <c r="Y66" i="2"/>
  <c r="W53" i="2"/>
  <c r="X53" i="2"/>
  <c r="Y53" i="2"/>
  <c r="W51" i="2"/>
  <c r="X51" i="2"/>
  <c r="Y51" i="2"/>
  <c r="O69" i="2"/>
  <c r="N69" i="2"/>
  <c r="W59" i="2"/>
  <c r="Y59" i="2"/>
  <c r="X59" i="2"/>
  <c r="X28" i="2"/>
  <c r="Y28" i="2"/>
  <c r="W28" i="2"/>
  <c r="N91" i="2"/>
  <c r="X88" i="2"/>
  <c r="Y72" i="2"/>
  <c r="W72" i="2"/>
  <c r="Y63" i="2"/>
  <c r="W63" i="2"/>
  <c r="X63" i="2"/>
  <c r="Y54" i="2"/>
  <c r="Y33" i="2"/>
  <c r="W33" i="2"/>
  <c r="X33" i="2"/>
  <c r="O94" i="2"/>
  <c r="O90" i="2"/>
  <c r="N87" i="2"/>
  <c r="N86" i="2"/>
  <c r="O79" i="2"/>
  <c r="Y77" i="2"/>
  <c r="W77" i="2"/>
  <c r="X77" i="2"/>
  <c r="N76" i="2"/>
  <c r="O76" i="2"/>
  <c r="X70" i="2"/>
  <c r="W70" i="2"/>
  <c r="Y70" i="2"/>
  <c r="Y67" i="2"/>
  <c r="W67" i="2"/>
  <c r="X67" i="2"/>
  <c r="X36" i="2"/>
  <c r="Y36" i="2"/>
  <c r="W36" i="2"/>
  <c r="M96" i="2"/>
  <c r="Y88" i="2"/>
  <c r="O86" i="2"/>
  <c r="N77" i="2"/>
  <c r="O77" i="2"/>
  <c r="W73" i="2"/>
  <c r="X73" i="2"/>
  <c r="X68" i="2"/>
  <c r="W68" i="2"/>
  <c r="Y68" i="2"/>
  <c r="X64" i="2"/>
  <c r="W64" i="2"/>
  <c r="Y64" i="2"/>
  <c r="W57" i="2"/>
  <c r="Y57" i="2"/>
  <c r="X50" i="2"/>
  <c r="W50" i="2"/>
  <c r="Y50" i="2"/>
  <c r="Y47" i="2"/>
  <c r="N112" i="2"/>
  <c r="O102" i="2"/>
  <c r="O89" i="2"/>
  <c r="X78" i="2"/>
  <c r="W78" i="2"/>
  <c r="Y78" i="2"/>
  <c r="W74" i="2"/>
  <c r="X74" i="2"/>
  <c r="X58" i="2"/>
  <c r="W58" i="2"/>
  <c r="Y58" i="2"/>
  <c r="O75" i="2"/>
  <c r="O74" i="2"/>
  <c r="N67" i="2"/>
  <c r="N65" i="2"/>
  <c r="O63" i="2"/>
  <c r="Y60" i="2"/>
  <c r="N59" i="2"/>
  <c r="Y56" i="2"/>
  <c r="O49" i="2"/>
  <c r="O24" i="2"/>
  <c r="N24" i="2"/>
  <c r="N75" i="2"/>
  <c r="N73" i="2"/>
  <c r="O59" i="2"/>
  <c r="Y44" i="2"/>
  <c r="X44" i="2"/>
  <c r="X60" i="2"/>
  <c r="X56" i="2"/>
  <c r="W54" i="2"/>
  <c r="X54" i="2"/>
  <c r="X52" i="2"/>
  <c r="Y52" i="2"/>
  <c r="X47" i="2"/>
  <c r="W47" i="2"/>
  <c r="W40" i="2"/>
  <c r="X40" i="2"/>
  <c r="Y40" i="2"/>
  <c r="M39" i="2"/>
  <c r="N39" i="2" s="1"/>
  <c r="W37" i="2"/>
  <c r="X37" i="2"/>
  <c r="Y37" i="2"/>
  <c r="X23" i="2"/>
  <c r="Y23" i="2"/>
  <c r="W23" i="2"/>
  <c r="N70" i="2"/>
  <c r="N58" i="2"/>
  <c r="O51" i="2"/>
  <c r="N51" i="2"/>
  <c r="X45" i="2"/>
  <c r="W45" i="2"/>
  <c r="Y45" i="2"/>
  <c r="X34" i="2"/>
  <c r="W34" i="2"/>
  <c r="Y34" i="2"/>
  <c r="W13" i="2"/>
  <c r="X13" i="2"/>
  <c r="Y13" i="2"/>
  <c r="W8" i="2"/>
  <c r="X8" i="2"/>
  <c r="Y8" i="2"/>
  <c r="Y6" i="2"/>
  <c r="W6" i="2"/>
  <c r="X6" i="2"/>
  <c r="Y5" i="2"/>
  <c r="N79" i="2"/>
  <c r="W48" i="2"/>
  <c r="X48" i="2"/>
  <c r="Y41" i="2"/>
  <c r="W41" i="2"/>
  <c r="X41" i="2"/>
  <c r="Y38" i="2"/>
  <c r="W38" i="2"/>
  <c r="X38" i="2"/>
  <c r="W35" i="2"/>
  <c r="Y35" i="2"/>
  <c r="M31" i="2"/>
  <c r="N31" i="2" s="1"/>
  <c r="W29" i="2"/>
  <c r="X29" i="2"/>
  <c r="Y29" i="2"/>
  <c r="Y21" i="2"/>
  <c r="W18" i="2"/>
  <c r="X18" i="2"/>
  <c r="Y18" i="2"/>
  <c r="W16" i="2"/>
  <c r="X16" i="2"/>
  <c r="Y16" i="2"/>
  <c r="N71" i="2"/>
  <c r="N64" i="2"/>
  <c r="O61" i="2"/>
  <c r="O57" i="2"/>
  <c r="N53" i="2"/>
  <c r="W32" i="2"/>
  <c r="Y32" i="2"/>
  <c r="Y24" i="2"/>
  <c r="O8" i="2"/>
  <c r="N8" i="2"/>
  <c r="M55" i="2"/>
  <c r="N55" i="2" s="1"/>
  <c r="O53" i="2"/>
  <c r="Y49" i="2"/>
  <c r="W49" i="2"/>
  <c r="X49" i="2"/>
  <c r="Y46" i="2"/>
  <c r="W46" i="2"/>
  <c r="W43" i="2"/>
  <c r="X43" i="2"/>
  <c r="Y43" i="2"/>
  <c r="X42" i="2"/>
  <c r="Y42" i="2"/>
  <c r="Y30" i="2"/>
  <c r="W30" i="2"/>
  <c r="X30" i="2"/>
  <c r="W27" i="2"/>
  <c r="Y27" i="2"/>
  <c r="N38" i="2"/>
  <c r="O38" i="2"/>
  <c r="N34" i="2"/>
  <c r="N30" i="2"/>
  <c r="O30" i="2"/>
  <c r="Y26" i="2"/>
  <c r="W20" i="2"/>
  <c r="X20" i="2"/>
  <c r="Y20" i="2"/>
  <c r="O16" i="2"/>
  <c r="Y14" i="2"/>
  <c r="W14" i="2"/>
  <c r="N9" i="2"/>
  <c r="O9" i="2"/>
  <c r="Y39" i="2"/>
  <c r="Y31" i="2"/>
  <c r="W21" i="2"/>
  <c r="X21" i="2"/>
  <c r="N17" i="2"/>
  <c r="O17" i="2"/>
  <c r="O5" i="2"/>
  <c r="M47" i="2"/>
  <c r="N47" i="2" s="1"/>
  <c r="N45" i="2"/>
  <c r="N41" i="2"/>
  <c r="W39" i="2"/>
  <c r="N37" i="2"/>
  <c r="W31" i="2"/>
  <c r="N29" i="2"/>
  <c r="X26" i="2"/>
  <c r="W25" i="2"/>
  <c r="Y25" i="2"/>
  <c r="W24" i="2"/>
  <c r="X24" i="2"/>
  <c r="Y22" i="2"/>
  <c r="W22" i="2"/>
  <c r="W10" i="2"/>
  <c r="X10" i="2"/>
  <c r="Y10" i="2"/>
  <c r="X7" i="2"/>
  <c r="Y7" i="2"/>
  <c r="O37" i="2"/>
  <c r="O29" i="2"/>
  <c r="X15" i="2"/>
  <c r="Y15" i="2"/>
  <c r="O13" i="2"/>
  <c r="M52" i="2"/>
  <c r="N49" i="2"/>
  <c r="N36" i="2"/>
  <c r="N28" i="2"/>
  <c r="W11" i="2"/>
  <c r="X11" i="2"/>
  <c r="Y11" i="2"/>
  <c r="M10" i="2"/>
  <c r="W4" i="2"/>
  <c r="X4" i="2"/>
  <c r="Y4" i="2"/>
  <c r="N25" i="2"/>
  <c r="O25" i="2"/>
  <c r="O21" i="2"/>
  <c r="W19" i="2"/>
  <c r="X19" i="2"/>
  <c r="Y19" i="2"/>
  <c r="M18" i="2"/>
  <c r="N18" i="2" s="1"/>
  <c r="O4" i="2"/>
  <c r="O46" i="2"/>
  <c r="N44" i="2"/>
  <c r="O35" i="2"/>
  <c r="M26" i="2"/>
  <c r="N26" i="2" s="1"/>
  <c r="W12" i="2"/>
  <c r="X12" i="2"/>
  <c r="Y12" i="2"/>
  <c r="W5" i="2"/>
  <c r="X5" i="2"/>
  <c r="N23" i="2"/>
  <c r="O22" i="2"/>
  <c r="N15" i="2"/>
  <c r="O14" i="2"/>
  <c r="N7" i="2"/>
  <c r="O6" i="2"/>
  <c r="N22" i="2"/>
  <c r="N14" i="2"/>
  <c r="N6" i="2"/>
  <c r="N21" i="2"/>
  <c r="N13" i="2"/>
  <c r="N5" i="2"/>
  <c r="N4" i="2"/>
  <c r="Y3" i="2"/>
  <c r="X3" i="2"/>
  <c r="W3" i="2"/>
  <c r="AW2" i="2"/>
  <c r="M3" i="2"/>
  <c r="Z152" i="2" l="1"/>
  <c r="Z25" i="2"/>
  <c r="Z5" i="2"/>
  <c r="Z65" i="2"/>
  <c r="Z18" i="2"/>
  <c r="Z155" i="2"/>
  <c r="Z139" i="2"/>
  <c r="Z115" i="2"/>
  <c r="Z36" i="2"/>
  <c r="Z89" i="2"/>
  <c r="Z136" i="2"/>
  <c r="Z154" i="2"/>
  <c r="Z3" i="2"/>
  <c r="Z26" i="2"/>
  <c r="Z38" i="2"/>
  <c r="Z77" i="2"/>
  <c r="Z144" i="2"/>
  <c r="Z19" i="2"/>
  <c r="Z11" i="2"/>
  <c r="Z123" i="2"/>
  <c r="Z103" i="2"/>
  <c r="Z122" i="2"/>
  <c r="N54" i="2"/>
  <c r="Z24" i="2"/>
  <c r="Z57" i="2"/>
  <c r="Z73" i="2"/>
  <c r="Z59" i="2"/>
  <c r="Z87" i="2"/>
  <c r="Z112" i="2"/>
  <c r="Z56" i="2"/>
  <c r="N72" i="2"/>
  <c r="Z72" i="2"/>
  <c r="Z90" i="2"/>
  <c r="Z96" i="2"/>
  <c r="Z47" i="2"/>
  <c r="P25" i="2"/>
  <c r="Q25" i="2" s="1"/>
  <c r="P44" i="2"/>
  <c r="Q44" i="2" s="1"/>
  <c r="Z52" i="2"/>
  <c r="Z64" i="2"/>
  <c r="Z127" i="2"/>
  <c r="Z22" i="2"/>
  <c r="Z49" i="2"/>
  <c r="Z54" i="2"/>
  <c r="Z68" i="2"/>
  <c r="Z86" i="2"/>
  <c r="Z41" i="2"/>
  <c r="Z34" i="2"/>
  <c r="Z75" i="2"/>
  <c r="Z161" i="2"/>
  <c r="Z160" i="2"/>
  <c r="Z13" i="2"/>
  <c r="Z37" i="2"/>
  <c r="Z104" i="2"/>
  <c r="Z147" i="2"/>
  <c r="Z157" i="2"/>
  <c r="Z21" i="2"/>
  <c r="Z33" i="2"/>
  <c r="Z107" i="2"/>
  <c r="Z106" i="2"/>
  <c r="Z83" i="2"/>
  <c r="Z23" i="2"/>
  <c r="Z132" i="2"/>
  <c r="Z94" i="2"/>
  <c r="Z35" i="2"/>
  <c r="Z141" i="2"/>
  <c r="Z30" i="2"/>
  <c r="Z45" i="2"/>
  <c r="Z60" i="2"/>
  <c r="Z62" i="2"/>
  <c r="Z80" i="2"/>
  <c r="Z121" i="2"/>
  <c r="Z9" i="2"/>
  <c r="Z151" i="2"/>
  <c r="P40" i="2"/>
  <c r="Q40" i="2" s="1"/>
  <c r="Z15" i="2"/>
  <c r="Z10" i="2"/>
  <c r="Z76" i="2"/>
  <c r="P78" i="2"/>
  <c r="Q78" i="2" s="1"/>
  <c r="Z14" i="2"/>
  <c r="Z74" i="2"/>
  <c r="Z67" i="2"/>
  <c r="Z99" i="2"/>
  <c r="Z111" i="2"/>
  <c r="Z81" i="2"/>
  <c r="Z71" i="2"/>
  <c r="Z85" i="2"/>
  <c r="Z120" i="2"/>
  <c r="Z146" i="2"/>
  <c r="Z140" i="2"/>
  <c r="Z131" i="2"/>
  <c r="Z110" i="2"/>
  <c r="Z114" i="2"/>
  <c r="Z118" i="2"/>
  <c r="Z148" i="2"/>
  <c r="Z113" i="2"/>
  <c r="Z149" i="2"/>
  <c r="Z53" i="2"/>
  <c r="Z48" i="2"/>
  <c r="Z92" i="2"/>
  <c r="Z156" i="2"/>
  <c r="P4" i="2"/>
  <c r="Q4" i="2" s="1"/>
  <c r="Z7" i="2"/>
  <c r="Z42" i="2"/>
  <c r="Z16" i="2"/>
  <c r="Z29" i="2"/>
  <c r="Z50" i="2"/>
  <c r="Z88" i="2"/>
  <c r="Z66" i="2"/>
  <c r="Z55" i="2"/>
  <c r="Z124" i="2"/>
  <c r="Z128" i="2"/>
  <c r="Z133" i="2"/>
  <c r="Z125" i="2"/>
  <c r="Z108" i="2"/>
  <c r="N85" i="2"/>
  <c r="P37" i="2"/>
  <c r="Z31" i="2"/>
  <c r="Z40" i="2"/>
  <c r="Z4" i="2"/>
  <c r="N10" i="2"/>
  <c r="Z39" i="2"/>
  <c r="Z43" i="2"/>
  <c r="Z32" i="2"/>
  <c r="Z6" i="2"/>
  <c r="Z78" i="2"/>
  <c r="P112" i="2"/>
  <c r="Q112" i="2" s="1"/>
  <c r="Z70" i="2"/>
  <c r="Z84" i="2"/>
  <c r="Z105" i="2"/>
  <c r="Z100" i="2"/>
  <c r="Z129" i="2"/>
  <c r="Z130" i="2"/>
  <c r="Z116" i="2"/>
  <c r="Z150" i="2"/>
  <c r="Z159" i="2"/>
  <c r="Z20" i="2"/>
  <c r="Z27" i="2"/>
  <c r="Z44" i="2"/>
  <c r="Z63" i="2"/>
  <c r="Z69" i="2"/>
  <c r="Z98" i="2"/>
  <c r="Z79" i="2"/>
  <c r="Z61" i="2"/>
  <c r="Z95" i="2"/>
  <c r="Z91" i="2"/>
  <c r="Z126" i="2"/>
  <c r="Z137" i="2"/>
  <c r="Z17" i="2"/>
  <c r="Z119" i="2"/>
  <c r="Z135" i="2"/>
  <c r="Z117" i="2"/>
  <c r="Z158" i="2"/>
  <c r="Z46" i="2"/>
  <c r="Z58" i="2"/>
  <c r="Z28" i="2"/>
  <c r="Z51" i="2"/>
  <c r="Z109" i="2"/>
  <c r="Z142" i="2"/>
  <c r="Z8" i="2"/>
  <c r="Z82" i="2"/>
  <c r="Z143" i="2"/>
  <c r="P107" i="2"/>
  <c r="Q107" i="2" s="1"/>
  <c r="AA107" i="2" s="1"/>
  <c r="P19" i="2"/>
  <c r="Q19" i="2" s="1"/>
  <c r="O10" i="2"/>
  <c r="P10" i="2"/>
  <c r="P38" i="2"/>
  <c r="Q38" i="2" s="1"/>
  <c r="P41" i="2"/>
  <c r="Q41" i="2" s="1"/>
  <c r="P63" i="2"/>
  <c r="Q63" i="2" s="1"/>
  <c r="P67" i="2"/>
  <c r="Q67" i="2" s="1"/>
  <c r="AA67" i="2" s="1"/>
  <c r="P72" i="2"/>
  <c r="P81" i="2"/>
  <c r="Q81" i="2" s="1"/>
  <c r="P59" i="2"/>
  <c r="Q59" i="2" s="1"/>
  <c r="AA59" i="2" s="1"/>
  <c r="P106" i="2"/>
  <c r="Q106" i="2" s="1"/>
  <c r="AA106" i="2" s="1"/>
  <c r="P65" i="2"/>
  <c r="Q65" i="2" s="1"/>
  <c r="AA65" i="2" s="1"/>
  <c r="P75" i="2"/>
  <c r="Q75" i="2" s="1"/>
  <c r="P98" i="2"/>
  <c r="Q98" i="2" s="1"/>
  <c r="P74" i="2"/>
  <c r="Q74" i="2" s="1"/>
  <c r="P92" i="2"/>
  <c r="Q92" i="2" s="1"/>
  <c r="AA92" i="2" s="1"/>
  <c r="P103" i="2"/>
  <c r="Q103" i="2" s="1"/>
  <c r="AA103" i="2" s="1"/>
  <c r="P95" i="2"/>
  <c r="Q95" i="2" s="1"/>
  <c r="P121" i="2"/>
  <c r="Q121" i="2" s="1"/>
  <c r="P127" i="2"/>
  <c r="Q127" i="2" s="1"/>
  <c r="P73" i="2"/>
  <c r="Q73" i="2" s="1"/>
  <c r="P105" i="2"/>
  <c r="Q105" i="2" s="1"/>
  <c r="P146" i="2"/>
  <c r="Q146" i="2" s="1"/>
  <c r="P154" i="2"/>
  <c r="Q154" i="2" s="1"/>
  <c r="AA154" i="2" s="1"/>
  <c r="P119" i="2"/>
  <c r="Q119" i="2" s="1"/>
  <c r="P123" i="2"/>
  <c r="Q123" i="2" s="1"/>
  <c r="AA123" i="2" s="1"/>
  <c r="P135" i="2"/>
  <c r="Q135" i="2" s="1"/>
  <c r="AA135" i="2" s="1"/>
  <c r="P145" i="2"/>
  <c r="Q145" i="2" s="1"/>
  <c r="AA145" i="2" s="1"/>
  <c r="P97" i="2"/>
  <c r="Q97" i="2" s="1"/>
  <c r="AA97" i="2" s="1"/>
  <c r="P136" i="2"/>
  <c r="Q136" i="2" s="1"/>
  <c r="AA136" i="2" s="1"/>
  <c r="P128" i="2"/>
  <c r="Q128" i="2" s="1"/>
  <c r="P137" i="2"/>
  <c r="Q137" i="2" s="1"/>
  <c r="AA137" i="2" s="1"/>
  <c r="P52" i="2"/>
  <c r="O52" i="2"/>
  <c r="P28" i="2"/>
  <c r="Q28" i="2" s="1"/>
  <c r="AA28" i="2" s="1"/>
  <c r="P45" i="2"/>
  <c r="Q45" i="2" s="1"/>
  <c r="AA45" i="2" s="1"/>
  <c r="P35" i="2"/>
  <c r="Q35" i="2" s="1"/>
  <c r="P51" i="2"/>
  <c r="Q51" i="2" s="1"/>
  <c r="P101" i="2"/>
  <c r="O101" i="2"/>
  <c r="P109" i="2"/>
  <c r="O109" i="2"/>
  <c r="P115" i="2"/>
  <c r="Q115" i="2" s="1"/>
  <c r="O100" i="2"/>
  <c r="P100" i="2"/>
  <c r="P155" i="2"/>
  <c r="Q155" i="2" s="1"/>
  <c r="AA155" i="2" s="1"/>
  <c r="P129" i="2"/>
  <c r="Q129" i="2" s="1"/>
  <c r="AA129" i="2" s="1"/>
  <c r="P90" i="2"/>
  <c r="Q90" i="2" s="1"/>
  <c r="AA90" i="2" s="1"/>
  <c r="P125" i="2"/>
  <c r="Q125" i="2" s="1"/>
  <c r="P70" i="2"/>
  <c r="Q70" i="2" s="1"/>
  <c r="P82" i="2"/>
  <c r="Q82" i="2" s="1"/>
  <c r="O96" i="2"/>
  <c r="P96" i="2"/>
  <c r="P61" i="2"/>
  <c r="Q61" i="2" s="1"/>
  <c r="P131" i="2"/>
  <c r="Q131" i="2" s="1"/>
  <c r="O80" i="2"/>
  <c r="P80" i="2"/>
  <c r="O152" i="2"/>
  <c r="P152" i="2"/>
  <c r="P148" i="2"/>
  <c r="Q148" i="2" s="1"/>
  <c r="P160" i="2"/>
  <c r="Q160" i="2" s="1"/>
  <c r="P11" i="2"/>
  <c r="Q11" i="2" s="1"/>
  <c r="AA11" i="2" s="1"/>
  <c r="P29" i="2"/>
  <c r="Q29" i="2" s="1"/>
  <c r="AA29" i="2" s="1"/>
  <c r="P9" i="2"/>
  <c r="Q9" i="2" s="1"/>
  <c r="P16" i="2"/>
  <c r="Q16" i="2" s="1"/>
  <c r="P43" i="2"/>
  <c r="Q43" i="2" s="1"/>
  <c r="P83" i="2"/>
  <c r="Q83" i="2" s="1"/>
  <c r="AA83" i="2" s="1"/>
  <c r="P20" i="2"/>
  <c r="Q20" i="2" s="1"/>
  <c r="Z12" i="2"/>
  <c r="P42" i="2"/>
  <c r="Q42" i="2" s="1"/>
  <c r="P47" i="2"/>
  <c r="O47" i="2"/>
  <c r="N52" i="2"/>
  <c r="P56" i="2"/>
  <c r="Q56" i="2" s="1"/>
  <c r="AA56" i="2" s="1"/>
  <c r="P22" i="2"/>
  <c r="Q22" i="2" s="1"/>
  <c r="P68" i="2"/>
  <c r="Q68" i="2" s="1"/>
  <c r="AA68" i="2" s="1"/>
  <c r="P30" i="2"/>
  <c r="Q30" i="2" s="1"/>
  <c r="P87" i="2"/>
  <c r="Q87" i="2" s="1"/>
  <c r="AA87" i="2" s="1"/>
  <c r="O84" i="2"/>
  <c r="P84" i="2"/>
  <c r="P116" i="2"/>
  <c r="Q116" i="2" s="1"/>
  <c r="O108" i="2"/>
  <c r="P108" i="2"/>
  <c r="P130" i="2"/>
  <c r="Q130" i="2" s="1"/>
  <c r="AA130" i="2" s="1"/>
  <c r="Z101" i="2"/>
  <c r="P126" i="2"/>
  <c r="Q126" i="2" s="1"/>
  <c r="O157" i="2"/>
  <c r="P157" i="2"/>
  <c r="P139" i="2"/>
  <c r="Q139" i="2" s="1"/>
  <c r="AA139" i="2" s="1"/>
  <c r="P140" i="2"/>
  <c r="Q140" i="2" s="1"/>
  <c r="P147" i="2"/>
  <c r="Q147" i="2" s="1"/>
  <c r="O104" i="2"/>
  <c r="P104" i="2"/>
  <c r="P151" i="2"/>
  <c r="Q151" i="2" s="1"/>
  <c r="AA151" i="2" s="1"/>
  <c r="O55" i="2"/>
  <c r="P55" i="2"/>
  <c r="P32" i="2"/>
  <c r="Q32" i="2" s="1"/>
  <c r="AA32" i="2" s="1"/>
  <c r="P24" i="2"/>
  <c r="Q24" i="2" s="1"/>
  <c r="P50" i="2"/>
  <c r="Q50" i="2" s="1"/>
  <c r="P6" i="2"/>
  <c r="Q6" i="2" s="1"/>
  <c r="AA6" i="2" s="1"/>
  <c r="P48" i="2"/>
  <c r="Q48" i="2" s="1"/>
  <c r="P31" i="2"/>
  <c r="O31" i="2"/>
  <c r="P64" i="2"/>
  <c r="Q64" i="2" s="1"/>
  <c r="AA64" i="2" s="1"/>
  <c r="P58" i="2"/>
  <c r="Q58" i="2" s="1"/>
  <c r="P33" i="2"/>
  <c r="Q33" i="2" s="1"/>
  <c r="P86" i="2"/>
  <c r="Q86" i="2" s="1"/>
  <c r="AA86" i="2" s="1"/>
  <c r="O88" i="2"/>
  <c r="P88" i="2"/>
  <c r="P89" i="2"/>
  <c r="Q89" i="2" s="1"/>
  <c r="Z93" i="2"/>
  <c r="P113" i="2"/>
  <c r="O113" i="2"/>
  <c r="P91" i="2"/>
  <c r="Q91" i="2" s="1"/>
  <c r="P143" i="2"/>
  <c r="Q143" i="2" s="1"/>
  <c r="P150" i="2"/>
  <c r="Q150" i="2" s="1"/>
  <c r="AA150" i="2" s="1"/>
  <c r="P13" i="2"/>
  <c r="Q13" i="2" s="1"/>
  <c r="AA13" i="2" s="1"/>
  <c r="P85" i="2"/>
  <c r="Q85" i="2" s="1"/>
  <c r="P21" i="2"/>
  <c r="Q21" i="2" s="1"/>
  <c r="AA21" i="2" s="1"/>
  <c r="P5" i="2"/>
  <c r="Q5" i="2" s="1"/>
  <c r="AA5" i="2" s="1"/>
  <c r="P23" i="2"/>
  <c r="Q23" i="2" s="1"/>
  <c r="AA23" i="2" s="1"/>
  <c r="P15" i="2"/>
  <c r="Q15" i="2" s="1"/>
  <c r="AA15" i="2" s="1"/>
  <c r="P36" i="2"/>
  <c r="Q36" i="2" s="1"/>
  <c r="P12" i="2"/>
  <c r="Q12" i="2" s="1"/>
  <c r="AA12" i="2" s="1"/>
  <c r="P53" i="2"/>
  <c r="Q53" i="2" s="1"/>
  <c r="P14" i="2"/>
  <c r="Q14" i="2" s="1"/>
  <c r="P71" i="2"/>
  <c r="Q71" i="2" s="1"/>
  <c r="AA71" i="2" s="1"/>
  <c r="P49" i="2"/>
  <c r="Q49" i="2" s="1"/>
  <c r="AA49" i="2" s="1"/>
  <c r="P93" i="2"/>
  <c r="Q93" i="2" s="1"/>
  <c r="P94" i="2"/>
  <c r="Q94" i="2" s="1"/>
  <c r="P69" i="2"/>
  <c r="Q69" i="2" s="1"/>
  <c r="AA69" i="2" s="1"/>
  <c r="P110" i="2"/>
  <c r="Q110" i="2" s="1"/>
  <c r="AA110" i="2" s="1"/>
  <c r="P122" i="2"/>
  <c r="Q122" i="2" s="1"/>
  <c r="AA122" i="2" s="1"/>
  <c r="P141" i="2"/>
  <c r="Q141" i="2" s="1"/>
  <c r="P132" i="2"/>
  <c r="Q132" i="2" s="1"/>
  <c r="P149" i="2"/>
  <c r="Q149" i="2" s="1"/>
  <c r="P34" i="2"/>
  <c r="Q34" i="2" s="1"/>
  <c r="P27" i="2"/>
  <c r="Q27" i="2" s="1"/>
  <c r="P62" i="2"/>
  <c r="Q62" i="2" s="1"/>
  <c r="AA62" i="2" s="1"/>
  <c r="P39" i="2"/>
  <c r="O39" i="2"/>
  <c r="P111" i="2"/>
  <c r="Q111" i="2" s="1"/>
  <c r="AA111" i="2" s="1"/>
  <c r="P114" i="2"/>
  <c r="Q114" i="2" s="1"/>
  <c r="AA114" i="2" s="1"/>
  <c r="O117" i="2"/>
  <c r="P117" i="2"/>
  <c r="P60" i="2"/>
  <c r="Q60" i="2" s="1"/>
  <c r="AA60" i="2" s="1"/>
  <c r="P57" i="2"/>
  <c r="Q57" i="2" s="1"/>
  <c r="P153" i="2"/>
  <c r="Q153" i="2" s="1"/>
  <c r="AA153" i="2" s="1"/>
  <c r="O161" i="2"/>
  <c r="P161" i="2"/>
  <c r="P159" i="2"/>
  <c r="Q159" i="2" s="1"/>
  <c r="P120" i="2"/>
  <c r="Q120" i="2" s="1"/>
  <c r="P124" i="2"/>
  <c r="Q124" i="2" s="1"/>
  <c r="AA124" i="2" s="1"/>
  <c r="P138" i="2"/>
  <c r="Q138" i="2" s="1"/>
  <c r="AA138" i="2" s="1"/>
  <c r="P26" i="2"/>
  <c r="O26" i="2"/>
  <c r="O18" i="2"/>
  <c r="P18" i="2"/>
  <c r="P7" i="2"/>
  <c r="Q7" i="2" s="1"/>
  <c r="AA7" i="2" s="1"/>
  <c r="Q37" i="2"/>
  <c r="AA37" i="2" s="1"/>
  <c r="P17" i="2"/>
  <c r="Q17" i="2" s="1"/>
  <c r="AA17" i="2" s="1"/>
  <c r="P54" i="2"/>
  <c r="Q54" i="2" s="1"/>
  <c r="AA54" i="2" s="1"/>
  <c r="P46" i="2"/>
  <c r="Q46" i="2" s="1"/>
  <c r="P8" i="2"/>
  <c r="Q8" i="2" s="1"/>
  <c r="P66" i="2"/>
  <c r="Q66" i="2" s="1"/>
  <c r="AA66" i="2" s="1"/>
  <c r="P102" i="2"/>
  <c r="Q102" i="2" s="1"/>
  <c r="AA102" i="2" s="1"/>
  <c r="P77" i="2"/>
  <c r="Q77" i="2" s="1"/>
  <c r="N96" i="2"/>
  <c r="P76" i="2"/>
  <c r="Q76" i="2" s="1"/>
  <c r="AA76" i="2" s="1"/>
  <c r="P79" i="2"/>
  <c r="Q79" i="2" s="1"/>
  <c r="AA79" i="2" s="1"/>
  <c r="P133" i="2"/>
  <c r="Q133" i="2" s="1"/>
  <c r="P118" i="2"/>
  <c r="Q118" i="2" s="1"/>
  <c r="AA118" i="2" s="1"/>
  <c r="P99" i="2"/>
  <c r="Q99" i="2" s="1"/>
  <c r="P158" i="2"/>
  <c r="Q158" i="2" s="1"/>
  <c r="AA158" i="2" s="1"/>
  <c r="N152" i="2"/>
  <c r="Q152" i="2" s="1"/>
  <c r="AA152" i="2" s="1"/>
  <c r="O142" i="2"/>
  <c r="P142" i="2"/>
  <c r="P134" i="2"/>
  <c r="Q134" i="2" s="1"/>
  <c r="AA134" i="2" s="1"/>
  <c r="P144" i="2"/>
  <c r="Q144" i="2" s="1"/>
  <c r="AA144" i="2" s="1"/>
  <c r="P156" i="2"/>
  <c r="Q156" i="2" s="1"/>
  <c r="AA156" i="2" s="1"/>
  <c r="P3" i="2"/>
  <c r="O3" i="2"/>
  <c r="N3" i="2"/>
  <c r="AA35" i="2" l="1"/>
  <c r="AA75" i="2"/>
  <c r="AA133" i="2"/>
  <c r="AA20" i="2"/>
  <c r="AA127" i="2"/>
  <c r="AA82" i="2"/>
  <c r="AA115" i="2"/>
  <c r="AA24" i="2"/>
  <c r="AA95" i="2"/>
  <c r="AA149" i="2"/>
  <c r="AA16" i="2"/>
  <c r="AA77" i="2"/>
  <c r="AA9" i="2"/>
  <c r="AA146" i="2"/>
  <c r="AA74" i="2"/>
  <c r="AA141" i="2"/>
  <c r="AA53" i="2"/>
  <c r="AA46" i="2"/>
  <c r="AA57" i="2"/>
  <c r="AA27" i="2"/>
  <c r="AA36" i="2"/>
  <c r="AA143" i="2"/>
  <c r="AA22" i="2"/>
  <c r="AA91" i="2"/>
  <c r="AA33" i="2"/>
  <c r="AA140" i="2"/>
  <c r="AA25" i="2"/>
  <c r="AA125" i="2"/>
  <c r="AA131" i="2"/>
  <c r="AA99" i="2"/>
  <c r="AA89" i="2"/>
  <c r="AA126" i="2"/>
  <c r="AA105" i="2"/>
  <c r="AA48" i="2"/>
  <c r="AA30" i="2"/>
  <c r="AA160" i="2"/>
  <c r="AA73" i="2"/>
  <c r="AA50" i="2"/>
  <c r="AA43" i="2"/>
  <c r="AA58" i="2"/>
  <c r="Q52" i="2"/>
  <c r="AA52" i="2" s="1"/>
  <c r="AA81" i="2"/>
  <c r="AA19" i="2"/>
  <c r="AA34" i="2"/>
  <c r="AA94" i="2"/>
  <c r="AA38" i="2"/>
  <c r="AA121" i="2"/>
  <c r="AA4" i="2"/>
  <c r="Q96" i="2"/>
  <c r="AA96" i="2" s="1"/>
  <c r="AA159" i="2"/>
  <c r="Q108" i="2"/>
  <c r="AA108" i="2" s="1"/>
  <c r="AA70" i="2"/>
  <c r="Q109" i="2"/>
  <c r="AA109" i="2" s="1"/>
  <c r="AA120" i="2"/>
  <c r="Q72" i="2"/>
  <c r="AA72" i="2" s="1"/>
  <c r="AA40" i="2"/>
  <c r="AA8" i="2"/>
  <c r="AA14" i="2"/>
  <c r="Q101" i="2"/>
  <c r="AA101" i="2" s="1"/>
  <c r="AA128" i="2"/>
  <c r="AA42" i="2"/>
  <c r="AA61" i="2"/>
  <c r="AA116" i="2"/>
  <c r="AA132" i="2"/>
  <c r="AA119" i="2"/>
  <c r="Q3" i="2"/>
  <c r="AA3" i="2" s="1"/>
  <c r="Q26" i="2"/>
  <c r="AA26" i="2" s="1"/>
  <c r="Q84" i="2"/>
  <c r="AA84" i="2" s="1"/>
  <c r="AA44" i="2"/>
  <c r="AA85" i="2"/>
  <c r="Q88" i="2"/>
  <c r="AA88" i="2" s="1"/>
  <c r="AA51" i="2"/>
  <c r="AA98" i="2"/>
  <c r="AA63" i="2"/>
  <c r="AA148" i="2"/>
  <c r="AA41" i="2"/>
  <c r="AA147" i="2"/>
  <c r="AA112" i="2"/>
  <c r="Q18" i="2"/>
  <c r="AA18" i="2" s="1"/>
  <c r="Q47" i="2"/>
  <c r="AA47" i="2" s="1"/>
  <c r="Q80" i="2"/>
  <c r="AA80" i="2" s="1"/>
  <c r="Q31" i="2"/>
  <c r="AA31" i="2" s="1"/>
  <c r="Q55" i="2"/>
  <c r="AA55" i="2" s="1"/>
  <c r="Q157" i="2"/>
  <c r="AA157" i="2" s="1"/>
  <c r="Q117" i="2"/>
  <c r="AA117" i="2" s="1"/>
  <c r="Q10" i="2"/>
  <c r="AA10" i="2" s="1"/>
  <c r="AA78" i="2"/>
  <c r="Q142" i="2"/>
  <c r="AA142" i="2" s="1"/>
  <c r="Q104" i="2"/>
  <c r="AA104" i="2" s="1"/>
  <c r="Q161" i="2"/>
  <c r="AA161" i="2" s="1"/>
  <c r="Q113" i="2"/>
  <c r="AA113" i="2" s="1"/>
  <c r="Q39" i="2"/>
  <c r="AA39" i="2" s="1"/>
  <c r="Q100" i="2"/>
  <c r="AA100" i="2" s="1"/>
  <c r="AA93" i="2"/>
  <c r="AU2" i="2" l="1"/>
  <c r="AZ2" i="2"/>
  <c r="AY2" i="2"/>
  <c r="AV2" i="2"/>
  <c r="AT2" i="2"/>
  <c r="BA2" i="2" l="1"/>
  <c r="BB2" i="2" s="1"/>
</calcChain>
</file>

<file path=xl/sharedStrings.xml><?xml version="1.0" encoding="utf-8"?>
<sst xmlns="http://schemas.openxmlformats.org/spreadsheetml/2006/main" count="3429" uniqueCount="1014">
  <si>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វ៉ាសាន់ អេចខេ ហ្វេកធើរី (ខេមបូឌា) ខូអិលធីឌី (វ៉ាសាន់ អេចខេ ហ្វេកធើរី (ខេមបូឌា) ខូអិលធីឌី)  </t>
    </r>
    <r>
      <rPr>
        <sz val="11"/>
        <color rgb="FFFF0000"/>
        <rFont val="Khmer OS Muol Light"/>
      </rPr>
      <t>សកម្មភាពអាជីវកម្ម  ផលិតផលធ្វើដំណើរ និងកាបូប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៤ ភូមិ ត្រាច ឃុំ/សង្កាត់ កាហែង ក្រុង/ស្រុក/ខណ្ឌ សំរោងទង រាជធានី/ខេត្ត កំពង់ស្ពឺ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១២ថ្ងៃ ចាប់ពីថ្ងៃទី០៣ ខែសីហា ឆ្នាំ២០២៣ ដល់ថ្ងៃទី១៤ ខែសីហា ឆ្នាំ២០២៣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</si>
  <si>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</si>
  <si>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</si>
  <si>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</si>
  <si>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</si>
  <si>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</si>
  <si>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</si>
  <si>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</si>
  <si>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</si>
  <si>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</si>
  <si>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កៅ ផល់</t>
  </si>
  <si>
    <t>ស</t>
  </si>
  <si>
    <t>10/02/1976</t>
  </si>
  <si>
    <t>ដេរ</t>
  </si>
  <si>
    <t>27602170625349ផ</t>
  </si>
  <si>
    <t>ច័ន្ទ សាភឹន</t>
  </si>
  <si>
    <t>02/03/1997</t>
  </si>
  <si>
    <t>29706170786292ក</t>
  </si>
  <si>
    <t>ដូង យាយី</t>
  </si>
  <si>
    <t>07/05/2000</t>
  </si>
  <si>
    <t>20001222747203អ</t>
  </si>
  <si>
    <t>អៀល សោភា</t>
  </si>
  <si>
    <t>21/03/1985</t>
  </si>
  <si>
    <t>28511202513799ព</t>
  </si>
  <si>
    <t>គឹម ខ្លី</t>
  </si>
  <si>
    <t>15/09/1994</t>
  </si>
  <si>
    <t>ម៉ាស៊ីនខ្ពស់高车</t>
  </si>
  <si>
    <t>29411160433193ណ</t>
  </si>
  <si>
    <t>ម៉ៅ សុខជា</t>
  </si>
  <si>
    <t>04/05/1984</t>
  </si>
  <si>
    <t>28412160485904ផ</t>
  </si>
  <si>
    <t>សន សុខគា</t>
  </si>
  <si>
    <t>06/07/1997</t>
  </si>
  <si>
    <t>29707170836257ឡ</t>
  </si>
  <si>
    <t>ញឹប សូរិយា</t>
  </si>
  <si>
    <t>13/07/1993</t>
  </si>
  <si>
    <t>29312160505611ញ</t>
  </si>
  <si>
    <t>បួន សុខស្រីមុំ</t>
  </si>
  <si>
    <t>01/01/2000</t>
  </si>
  <si>
    <t>ធ្វើដៃ(手工)</t>
  </si>
  <si>
    <t>20012192279016ញ</t>
  </si>
  <si>
    <t>ស៊ីវ សុខា</t>
  </si>
  <si>
    <t>25/06/1985</t>
  </si>
  <si>
    <t>28511160450700ជ</t>
  </si>
  <si>
    <t>សុំ វឺន</t>
  </si>
  <si>
    <t>12/11/1993</t>
  </si>
  <si>
    <t>29309181649495ង</t>
  </si>
  <si>
    <t>ប្រាក់ តាំងលី</t>
  </si>
  <si>
    <t>04/10/2004</t>
  </si>
  <si>
    <t>20401233038074ង</t>
  </si>
  <si>
    <t>ផល សុខណា</t>
  </si>
  <si>
    <t>04/05/1999</t>
  </si>
  <si>
    <t>29912171109037ន</t>
  </si>
  <si>
    <t>បូ ចាទ្រី</t>
  </si>
  <si>
    <t>03/04/1985</t>
  </si>
  <si>
    <t>28512160488329រ</t>
  </si>
  <si>
    <t>យាន ស្រីចាន់</t>
  </si>
  <si>
    <t>04/01/1994</t>
  </si>
  <si>
    <t>29401170591586យ</t>
  </si>
  <si>
    <t>ញ៉ន ស៊ឿន</t>
  </si>
  <si>
    <t>02/07/1989</t>
  </si>
  <si>
    <t>28912160511752ទ</t>
  </si>
  <si>
    <t>ប៊ុនធឿន វ៉ាន់</t>
  </si>
  <si>
    <t>08/08/1998</t>
  </si>
  <si>
    <t>29807170843560ល</t>
  </si>
  <si>
    <t>ផាត រ៉ន</t>
  </si>
  <si>
    <t>03/01/1997</t>
  </si>
  <si>
    <t>29703181310370ឌ</t>
  </si>
  <si>
    <t>ផាត់ គីម</t>
  </si>
  <si>
    <t>29/08/1986</t>
  </si>
  <si>
    <t>28612160513963ប</t>
  </si>
  <si>
    <t>សិទ្ធ សំអាង</t>
  </si>
  <si>
    <t>08/06/1995</t>
  </si>
  <si>
    <t>29503170634843ព</t>
  </si>
  <si>
    <t>សុខ ស្រីនិច្ច</t>
  </si>
  <si>
    <t>05/05/1993</t>
  </si>
  <si>
    <t>29301212537952ធ</t>
  </si>
  <si>
    <t>ម៉ិច សារ៉ុម</t>
  </si>
  <si>
    <t>04/05/1994</t>
  </si>
  <si>
    <t>29410160397190ន</t>
  </si>
  <si>
    <t>ហ៊ុន ផានុត</t>
  </si>
  <si>
    <t>ប</t>
  </si>
  <si>
    <t>26/10/2004</t>
  </si>
  <si>
    <t>10406233126050ក</t>
  </si>
  <si>
    <t>វ៉ាន់ វី</t>
  </si>
  <si>
    <t>01/09/1992</t>
  </si>
  <si>
    <t>29207170856013ធ</t>
  </si>
  <si>
    <t>សុខ ធៀន</t>
  </si>
  <si>
    <t>10/07/2000</t>
  </si>
  <si>
    <t>20008181631797ឡ</t>
  </si>
  <si>
    <t>ប៊ូ សឿន</t>
  </si>
  <si>
    <t>18/06/1997</t>
  </si>
  <si>
    <t>29712160507336ន</t>
  </si>
  <si>
    <t>រឹម គុន្ធា</t>
  </si>
  <si>
    <t>15/09/1985</t>
  </si>
  <si>
    <t>28512160517739ម</t>
  </si>
  <si>
    <t>អែម សាវ៉ាត</t>
  </si>
  <si>
    <t>20/09/1990</t>
  </si>
  <si>
    <t>29005181392988អ</t>
  </si>
  <si>
    <t>ផូ ខ្មៅ</t>
  </si>
  <si>
    <t>08/08/1996</t>
  </si>
  <si>
    <t>29612171069044ន</t>
  </si>
  <si>
    <t>ចាំ ចេមួយ</t>
  </si>
  <si>
    <t>10/11/1993</t>
  </si>
  <si>
    <t>29312160491134ឍ</t>
  </si>
  <si>
    <t>តេវ សុវណ្ណ</t>
  </si>
  <si>
    <t>09/05/1982</t>
  </si>
  <si>
    <t>28210170921489ផ</t>
  </si>
  <si>
    <t>សាក់ ធីម</t>
  </si>
  <si>
    <t>12/02/1998</t>
  </si>
  <si>
    <t>29812160497003ន</t>
  </si>
  <si>
    <t>សឿន រ៉ា</t>
  </si>
  <si>
    <t>03/03/1993</t>
  </si>
  <si>
    <t>29301181172670ត</t>
  </si>
  <si>
    <t>សំ សុផា</t>
  </si>
  <si>
    <t>01/08/1986</t>
  </si>
  <si>
    <t>28602170633448ផ</t>
  </si>
  <si>
    <t>ញ៉ាម សូម៉ាលី</t>
  </si>
  <si>
    <t>13/02/1998</t>
  </si>
  <si>
    <t>29811160404584ប</t>
  </si>
  <si>
    <t>វឿន ហេម</t>
  </si>
  <si>
    <t>30/03/1991</t>
  </si>
  <si>
    <t>29105192060726ទ</t>
  </si>
  <si>
    <t>ង៉ូវ ហាន</t>
  </si>
  <si>
    <t>17/01/1991</t>
  </si>
  <si>
    <t>29108170878978ញ</t>
  </si>
  <si>
    <t>ដូង សុខា</t>
  </si>
  <si>
    <t>30/07/1980</t>
  </si>
  <si>
    <t>28009160294599ឡ</t>
  </si>
  <si>
    <t>ស៊ុន គានូ</t>
  </si>
  <si>
    <t>03/01/2005</t>
  </si>
  <si>
    <t>20507222891667ម</t>
  </si>
  <si>
    <t>អ៊ីម សុខខេន</t>
  </si>
  <si>
    <t>26/11/2004</t>
  </si>
  <si>
    <t>20405233092222ឃ</t>
  </si>
  <si>
    <t>សេង ភាន់</t>
  </si>
  <si>
    <t>05/10/1993</t>
  </si>
  <si>
    <t>29301181166049ធ</t>
  </si>
  <si>
    <t>សន សីហា</t>
  </si>
  <si>
    <t>01/11/2004</t>
  </si>
  <si>
    <t>20405233092336ញ</t>
  </si>
  <si>
    <t>ស៊ឺន លីដា</t>
  </si>
  <si>
    <t>19/03/2000</t>
  </si>
  <si>
    <t>20005181377989ល</t>
  </si>
  <si>
    <t>ហ៊ឹម សុខនាង</t>
  </si>
  <si>
    <t>05/03/2001</t>
  </si>
  <si>
    <t>20101202297836ដ</t>
  </si>
  <si>
    <t>ស៊ុំ ម៉ាលីស</t>
  </si>
  <si>
    <t>09/01/2002</t>
  </si>
  <si>
    <t>20203202345679ឌ</t>
  </si>
  <si>
    <t>ទុយ ភាក់ណា</t>
  </si>
  <si>
    <t>05/12/1986</t>
  </si>
  <si>
    <t>28607160135216ត</t>
  </si>
  <si>
    <t>ទ្រី ថារ័ត្ន</t>
  </si>
  <si>
    <t>02/05/1998</t>
  </si>
  <si>
    <t>29806170793940អ</t>
  </si>
  <si>
    <t>អ៊ី វី</t>
  </si>
  <si>
    <t>05/10/1996</t>
  </si>
  <si>
    <t>29609160254527យ</t>
  </si>
  <si>
    <t>យឹម ចាន់ធា</t>
  </si>
  <si>
    <t>02/04/1992</t>
  </si>
  <si>
    <t>29207160172361ណ</t>
  </si>
  <si>
    <t>ហន សុខហឿន</t>
  </si>
  <si>
    <t>04/03/1986</t>
  </si>
  <si>
    <t>28607170846254ល</t>
  </si>
  <si>
    <t>យឹម ដានី</t>
  </si>
  <si>
    <t>22/06/1997</t>
  </si>
  <si>
    <t>29709160254799ង</t>
  </si>
  <si>
    <t>នួន ចាន់ធឿន</t>
  </si>
  <si>
    <t>12/02/2003</t>
  </si>
  <si>
    <t>20305222843665ត</t>
  </si>
  <si>
    <t>ហេន វណ្ណ</t>
  </si>
  <si>
    <t>03/01/1998</t>
  </si>
  <si>
    <t>29809160239139ស</t>
  </si>
  <si>
    <t>សុខ ពុទ្ធា</t>
  </si>
  <si>
    <t>13/01/2001</t>
  </si>
  <si>
    <t>20101202288243គ</t>
  </si>
  <si>
    <t>អៀង ផល្លី</t>
  </si>
  <si>
    <t>16/03/1999</t>
  </si>
  <si>
    <t>29909160285633ហ</t>
  </si>
  <si>
    <t>អ៊ុច ស៊ីណាត</t>
  </si>
  <si>
    <t>02/02/1985</t>
  </si>
  <si>
    <t>28511160426576ផ</t>
  </si>
  <si>
    <t>សែម ចន្រ្ទា</t>
  </si>
  <si>
    <t>19/01/2000</t>
  </si>
  <si>
    <t>20007222889094ប</t>
  </si>
  <si>
    <t>ប៉ាច រ័ត្ន</t>
  </si>
  <si>
    <t>10/10/1992</t>
  </si>
  <si>
    <t>29204170732217ណ</t>
  </si>
  <si>
    <t>ឌុក ចាន់ធីម</t>
  </si>
  <si>
    <t>28/10/1984</t>
  </si>
  <si>
    <t>28412160499477ឡ</t>
  </si>
  <si>
    <t>ឃឹម សាវិន</t>
  </si>
  <si>
    <t>05/12/1987</t>
  </si>
  <si>
    <t>28710192224995វ</t>
  </si>
  <si>
    <t>ខន ម៉ាប់</t>
  </si>
  <si>
    <t>10/05/1994</t>
  </si>
  <si>
    <t>29410212649287ម</t>
  </si>
  <si>
    <t>ស៊ុំ ហ៊ួន</t>
  </si>
  <si>
    <t>19/07/1991</t>
  </si>
  <si>
    <t>29112192269359វ</t>
  </si>
  <si>
    <t>សៀង ឡី</t>
  </si>
  <si>
    <t>17/03/1983</t>
  </si>
  <si>
    <t>28301170593568យ</t>
  </si>
  <si>
    <t>ស៊ុន ធឿន</t>
  </si>
  <si>
    <t>10/12/1995</t>
  </si>
  <si>
    <t>29501170593539រ</t>
  </si>
  <si>
    <t>ឡន រ៉ា</t>
  </si>
  <si>
    <t>20/02/2002</t>
  </si>
  <si>
    <t>20211212677090ជ</t>
  </si>
  <si>
    <t>សិទ្ធ សុខណា</t>
  </si>
  <si>
    <t>04/08/1994</t>
  </si>
  <si>
    <t>29401170594736យ</t>
  </si>
  <si>
    <t>សាន់ វិន</t>
  </si>
  <si>
    <t>11/09/1998</t>
  </si>
  <si>
    <t>29812202519656យ</t>
  </si>
  <si>
    <t>ឃុន ធា</t>
  </si>
  <si>
    <t>20/03/1995</t>
  </si>
  <si>
    <t>29511160472110ជ</t>
  </si>
  <si>
    <t>ប៉ិន ណាលីន</t>
  </si>
  <si>
    <t>03/01/2000</t>
  </si>
  <si>
    <t>20007181521005អ</t>
  </si>
  <si>
    <t>វ៉េង សុខណា</t>
  </si>
  <si>
    <t>10/04/1989</t>
  </si>
  <si>
    <t>28911160453345ន</t>
  </si>
  <si>
    <t>ផៃ សុខជា</t>
  </si>
  <si>
    <t>19/05/1998</t>
  </si>
  <si>
    <t>29805170768749ជ</t>
  </si>
  <si>
    <t>យ៉ាង សុផាន់ណា</t>
  </si>
  <si>
    <t>10/09/1981</t>
  </si>
  <si>
    <t>28108160189809វ</t>
  </si>
  <si>
    <t>សិត ប៊ន</t>
  </si>
  <si>
    <t>04/03/1987</t>
  </si>
  <si>
    <t>28707160179859ង</t>
  </si>
  <si>
    <t>ហ៊ឹម អ៊ីឡាង</t>
  </si>
  <si>
    <t>15/06/1992</t>
  </si>
  <si>
    <t>29202170632227ឌ</t>
  </si>
  <si>
    <t>យឺន សោភា</t>
  </si>
  <si>
    <t>17/03/1996</t>
  </si>
  <si>
    <t>29602170631206ឌ</t>
  </si>
  <si>
    <t>ចែម ស្រីល័ក្ខ</t>
  </si>
  <si>
    <t>06/07/2000</t>
  </si>
  <si>
    <t>20007192145622ឈ</t>
  </si>
  <si>
    <t>អ៊ួង សារ៉េម</t>
  </si>
  <si>
    <t>05/11/1988</t>
  </si>
  <si>
    <t>28812160500992ប</t>
  </si>
  <si>
    <t>សុខ វណ្ណា</t>
  </si>
  <si>
    <t>20011170962025ប</t>
  </si>
  <si>
    <t>ប៊ុន ចាន់ណ</t>
  </si>
  <si>
    <t>02/01/1989</t>
  </si>
  <si>
    <t>28906233132704ទ</t>
  </si>
  <si>
    <t>ខុន សៅឃឺន</t>
  </si>
  <si>
    <t>13/03/1992</t>
  </si>
  <si>
    <t>29208170869765ង</t>
  </si>
  <si>
    <t>សុខ ពិសី</t>
  </si>
  <si>
    <t>18/03/1984</t>
  </si>
  <si>
    <t>28401170591330ឋ</t>
  </si>
  <si>
    <t>ស៊ុំ បូផុស</t>
  </si>
  <si>
    <t>02/07/1994</t>
  </si>
  <si>
    <t>29407160155950ផ</t>
  </si>
  <si>
    <t>កែវ សុភីន</t>
  </si>
  <si>
    <t>24/05/1984</t>
  </si>
  <si>
    <t>28401170592185ប</t>
  </si>
  <si>
    <t>សែម សុខលីណា</t>
  </si>
  <si>
    <t>31/03/1989</t>
  </si>
  <si>
    <t>28902202323979យ</t>
  </si>
  <si>
    <t>ព្រូច សុខណាន</t>
  </si>
  <si>
    <t>07/08/1984</t>
  </si>
  <si>
    <t>28411160431094ឋ</t>
  </si>
  <si>
    <t>ឡាង សួយ</t>
  </si>
  <si>
    <t>03/01/1985</t>
  </si>
  <si>
    <t>28507181465946ក</t>
  </si>
  <si>
    <t>ម៉ម ណាផាត់</t>
  </si>
  <si>
    <t>09/11/2002</t>
  </si>
  <si>
    <t>ដេរម៉ាស៊ីនកុំព្យូទរ័电脑车</t>
  </si>
  <si>
    <t>20204222810409ឃ</t>
  </si>
  <si>
    <t>ឃន សុធា</t>
  </si>
  <si>
    <t>05/04/1996</t>
  </si>
  <si>
    <t>29612160499235រ</t>
  </si>
  <si>
    <t>យឹម ផល្លី</t>
  </si>
  <si>
    <t>03/01/2002</t>
  </si>
  <si>
    <t>20212212719177ឋ</t>
  </si>
  <si>
    <t>ផាត ផារី</t>
  </si>
  <si>
    <t>06/03/2000</t>
  </si>
  <si>
    <t>20010222964615ជ</t>
  </si>
  <si>
    <t>ឡុង សុខរឿន</t>
  </si>
  <si>
    <t>06/03/2004</t>
  </si>
  <si>
    <t>20405233109616ញ</t>
  </si>
  <si>
    <t>ស៊ុន សៅណា</t>
  </si>
  <si>
    <t>30/07/2000</t>
  </si>
  <si>
    <t>20005192060720ខ</t>
  </si>
  <si>
    <t>សុខ ហ្វុង</t>
  </si>
  <si>
    <t>05/09/2000</t>
  </si>
  <si>
    <t>20010202475929ដ</t>
  </si>
  <si>
    <t>សុត កានី</t>
  </si>
  <si>
    <t>04/02/1998</t>
  </si>
  <si>
    <t>29812171068087ល</t>
  </si>
  <si>
    <t>ខេន ដាលីន</t>
  </si>
  <si>
    <t>20009160278644ថ</t>
  </si>
  <si>
    <t>សាត ស្រីលៀង</t>
  </si>
  <si>
    <t>14/03/1992</t>
  </si>
  <si>
    <t>29202161284389រ</t>
  </si>
  <si>
    <t>សុខ ណាផា</t>
  </si>
  <si>
    <t>23/05/1999</t>
  </si>
  <si>
    <t>29908170864001ព</t>
  </si>
  <si>
    <t>អាយ សំភាស់</t>
  </si>
  <si>
    <t>13/03/2001</t>
  </si>
  <si>
    <t>20110192203349ង</t>
  </si>
  <si>
    <t>ហ៊ុច ចន្នី</t>
  </si>
  <si>
    <t>10/10/1990</t>
  </si>
  <si>
    <t>29001233035657ឍ</t>
  </si>
  <si>
    <t>ស៊ុន ស្រីម៉ាន</t>
  </si>
  <si>
    <t>05/07/1999</t>
  </si>
  <si>
    <t>29901181223177ប</t>
  </si>
  <si>
    <t>ក្រិច អំណត់</t>
  </si>
  <si>
    <t>02/08/1984</t>
  </si>
  <si>
    <t>តុកាត់裁床</t>
  </si>
  <si>
    <t>18405222850111ជ</t>
  </si>
  <si>
    <t>ខាន់ បូរី</t>
  </si>
  <si>
    <t>27/12/2004</t>
  </si>
  <si>
    <t>20403233065515ឆ</t>
  </si>
  <si>
    <t>សែម នឹន</t>
  </si>
  <si>
    <t>17/12/1995</t>
  </si>
  <si>
    <t>19510192213077ត</t>
  </si>
  <si>
    <t>សៅ ថន</t>
  </si>
  <si>
    <t>08/06/1989</t>
  </si>
  <si>
    <t>28912171055097ម</t>
  </si>
  <si>
    <t>អ៊ុក សៀងលីលី</t>
  </si>
  <si>
    <t>20/01/1994</t>
  </si>
  <si>
    <t>29401170591803ទ</t>
  </si>
  <si>
    <t>ជិន វណ្ណះ</t>
  </si>
  <si>
    <t>30/07/1995</t>
  </si>
  <si>
    <t>19508202414704ណ</t>
  </si>
  <si>
    <t>សេង រ៉ានុត</t>
  </si>
  <si>
    <t>07/02/2004</t>
  </si>
  <si>
    <t>10405233099941ទ</t>
  </si>
  <si>
    <t>ពិន សំណាង</t>
  </si>
  <si>
    <t>16/03/1990</t>
  </si>
  <si>
    <t>29012171068734ធ</t>
  </si>
  <si>
    <t>ម៉ន ស្ដើង</t>
  </si>
  <si>
    <t>20/10/2003</t>
  </si>
  <si>
    <t>20301222739700ច</t>
  </si>
  <si>
    <t>ស៊ុន ស្រីមុំ</t>
  </si>
  <si>
    <t>02/03/1979</t>
  </si>
  <si>
    <t>27906233128385រ</t>
  </si>
  <si>
    <t>អឹម ចាន់ធូ</t>
  </si>
  <si>
    <t>02/12/2000</t>
  </si>
  <si>
    <t>វាយផ្លាកដែក五金</t>
  </si>
  <si>
    <t>20002222775543ឈ</t>
  </si>
  <si>
    <t>ភឺន ស្រីរដ្ឋ</t>
  </si>
  <si>
    <t>07/12/2003</t>
  </si>
  <si>
    <t>20304222815524ជ</t>
  </si>
  <si>
    <t>ហុង ពុធចិន្នា</t>
  </si>
  <si>
    <t>10/11/2001</t>
  </si>
  <si>
    <t>20104222811310ល</t>
  </si>
  <si>
    <t>ផន សំអាត</t>
  </si>
  <si>
    <t>07/01/1990</t>
  </si>
  <si>
    <t>29012160551649យ</t>
  </si>
  <si>
    <t>ឆាំ ចន្ថា</t>
  </si>
  <si>
    <t>01/02/1998</t>
  </si>
  <si>
    <t>19805233100723ឋ</t>
  </si>
  <si>
    <t>ពៅ ចិន្ដា</t>
  </si>
  <si>
    <t>11/07/1995</t>
  </si>
  <si>
    <t>ផាន គឿន</t>
  </si>
  <si>
    <t>07/10/1991</t>
  </si>
  <si>
    <t>29104181357545ព</t>
  </si>
  <si>
    <t>ឈួន សុភាព</t>
  </si>
  <si>
    <t>01/03/1993</t>
  </si>
  <si>
    <t>កាត់កេម油边</t>
  </si>
  <si>
    <t>29312160507168ធ</t>
  </si>
  <si>
    <t>អន ចរិយា</t>
  </si>
  <si>
    <t>10/03/2004</t>
  </si>
  <si>
    <t>20406233123526ឆ</t>
  </si>
  <si>
    <t>ស៊ឺន ចន្ថា</t>
  </si>
  <si>
    <t>19/03/1999</t>
  </si>
  <si>
    <t>29905170743971ឡ</t>
  </si>
  <si>
    <t>ឌី សុខជា</t>
  </si>
  <si>
    <t>25/08/1998</t>
  </si>
  <si>
    <t>29806233128478ហ</t>
  </si>
  <si>
    <t>មឿន ស្រីលីម</t>
  </si>
  <si>
    <t>03/02/1994</t>
  </si>
  <si>
    <t>29407170834671រ</t>
  </si>
  <si>
    <t>ជៀម គឹមលីម</t>
  </si>
  <si>
    <t>28/09/1991</t>
  </si>
  <si>
    <t>29101170597292ផ</t>
  </si>
  <si>
    <t>ចុង ខេម</t>
  </si>
  <si>
    <t>09/12/1987</t>
  </si>
  <si>
    <t>28702170620654ទ</t>
  </si>
  <si>
    <t>គង់ ស្រីរ័ត្ន</t>
  </si>
  <si>
    <t>04/06/2002</t>
  </si>
  <si>
    <t>20205222843619ឍ</t>
  </si>
  <si>
    <t>រាជ ស្រីឡា</t>
  </si>
  <si>
    <t>10/06/1991</t>
  </si>
  <si>
    <t>29105170754070ត</t>
  </si>
  <si>
    <t>ជិន សៅរី</t>
  </si>
  <si>
    <t>28512160511145ញ</t>
  </si>
  <si>
    <t>ឃីម សុខរ៉េម</t>
  </si>
  <si>
    <t>12/02/1992</t>
  </si>
  <si>
    <t>ជំនួយការ</t>
  </si>
  <si>
    <t>29207170845152ប</t>
  </si>
  <si>
    <t>សាំ សុធឿន</t>
  </si>
  <si>
    <t>03/07/1980</t>
  </si>
  <si>
    <t>28001170592147ណ</t>
  </si>
  <si>
    <t>ឃឹម ពុទ្ធា</t>
  </si>
  <si>
    <t>06/03/1993</t>
  </si>
  <si>
    <t>បិទកាវ 胶水</t>
  </si>
  <si>
    <t>29307160147434ធ</t>
  </si>
  <si>
    <t>កៅ ភឹមផា</t>
  </si>
  <si>
    <t>06/05/2000</t>
  </si>
  <si>
    <t>20002222755614ច</t>
  </si>
  <si>
    <t>សុន វី</t>
  </si>
  <si>
    <t>19/01/2001</t>
  </si>
  <si>
    <t>20102222775540ឆ</t>
  </si>
  <si>
    <t>ហុង ចន្ធី</t>
  </si>
  <si>
    <t>20/09/1986</t>
  </si>
  <si>
    <t>28604222811287ប</t>
  </si>
  <si>
    <t>សេត ទេវី</t>
  </si>
  <si>
    <t>10/02/2002</t>
  </si>
  <si>
    <t>20212202527025អ</t>
  </si>
  <si>
    <t>ផៃ ស៊ីណា</t>
  </si>
  <si>
    <t>11/08/1997</t>
  </si>
  <si>
    <t>29703170649187ឡ</t>
  </si>
  <si>
    <t>ណេន ស្រីអូន</t>
  </si>
  <si>
    <t>29003192006195ភ</t>
  </si>
  <si>
    <t>ស្រស់ សុខុម</t>
  </si>
  <si>
    <t>09/09/1991</t>
  </si>
  <si>
    <t>29104170729033ត</t>
  </si>
  <si>
    <t>ប៉ុល ស៊ី</t>
  </si>
  <si>
    <t>02/02/1989</t>
  </si>
  <si>
    <t>28902181238757ហ</t>
  </si>
  <si>
    <t>ម៉ូវ វិន</t>
  </si>
  <si>
    <t>01/05/1984</t>
  </si>
  <si>
    <t>28404222809527ព</t>
  </si>
  <si>
    <t>ជុន វណ្ណាន</t>
  </si>
  <si>
    <t>03/04/1986</t>
  </si>
  <si>
    <t>28601170591584ម</t>
  </si>
  <si>
    <t>ផាន់ កែម</t>
  </si>
  <si>
    <t>13/02/1988</t>
  </si>
  <si>
    <t>28811160448875ហ</t>
  </si>
  <si>
    <t>គ្រីប ភាព</t>
  </si>
  <si>
    <t>10/08/1987</t>
  </si>
  <si>
    <t>28701170590612ថ</t>
  </si>
  <si>
    <t>ប៉ិច គន្ធា</t>
  </si>
  <si>
    <t>10/01/1987</t>
  </si>
  <si>
    <t>28701181133079ធ</t>
  </si>
  <si>
    <t>រ៉េត សាត់</t>
  </si>
  <si>
    <t>10/10/1999</t>
  </si>
  <si>
    <t>29911170963316យ</t>
  </si>
  <si>
    <t>ឡុង ស្រីភា</t>
  </si>
  <si>
    <t>18/07/1997</t>
  </si>
  <si>
    <t>29704170722680ព</t>
  </si>
  <si>
    <t>ថោ ធា</t>
  </si>
  <si>
    <t>10/03/1993</t>
  </si>
  <si>
    <t>វិច​ខ្ជប់ 包装</t>
  </si>
  <si>
    <t>29307170829504ម</t>
  </si>
  <si>
    <t>សន សូណា</t>
  </si>
  <si>
    <t>03/03/2000</t>
  </si>
  <si>
    <t>20001181152573ឃ</t>
  </si>
  <si>
    <t>ប្រាក់ សុធារ័ត្ន</t>
  </si>
  <si>
    <t>20/03/1996</t>
  </si>
  <si>
    <t>29610170940507ធ</t>
  </si>
  <si>
    <t>ឡៅ ច័ន្ទឌៀ</t>
  </si>
  <si>
    <t>20/10/1996</t>
  </si>
  <si>
    <t>29608181619815អ</t>
  </si>
  <si>
    <t>ពៅ សុខខន</t>
  </si>
  <si>
    <t>19/12/2003</t>
  </si>
  <si>
    <t>20305222843648ថ</t>
  </si>
  <si>
    <t>រិន រច្ចនះ</t>
  </si>
  <si>
    <t>02/04/1989</t>
  </si>
  <si>
    <t>28906233124391ប</t>
  </si>
  <si>
    <t>ជុំ សុខា</t>
  </si>
  <si>
    <t>10/04/1981</t>
  </si>
  <si>
    <t>28101170589796ឡ</t>
  </si>
  <si>
    <t>ម៉ាត់ ស្រីពៅ</t>
  </si>
  <si>
    <t>15/01/1987</t>
  </si>
  <si>
    <t>28711192236421ថ</t>
  </si>
  <si>
    <t>ហាក់ ថន</t>
  </si>
  <si>
    <t>10/02/1996</t>
  </si>
  <si>
    <t>29612160502468ន</t>
  </si>
  <si>
    <t>អេង ចន្ធី</t>
  </si>
  <si>
    <t>11/12/1994</t>
  </si>
  <si>
    <t>29405170779630ល</t>
  </si>
  <si>
    <t>ផាន់ ថន</t>
  </si>
  <si>
    <t>18/08/1984</t>
  </si>
  <si>
    <t>28406233124427ត</t>
  </si>
  <si>
    <t>សឿង ចន្ដា</t>
  </si>
  <si>
    <t>19/11/2003</t>
  </si>
  <si>
    <t>20308222925208ឍ</t>
  </si>
  <si>
    <t>ម៉ៅ សុភា</t>
  </si>
  <si>
    <t>09/09/1990</t>
  </si>
  <si>
    <t>29012202532990ឍ</t>
  </si>
  <si>
    <t>ឡុង សំណាង</t>
  </si>
  <si>
    <t>09/02/1987</t>
  </si>
  <si>
    <t>ពិនិត្យ QC</t>
  </si>
  <si>
    <t>28704222809566វ</t>
  </si>
  <si>
    <t>បានបញ្ចប់ត្រឹមលេខរៀងទី 159 ឈ្មោះ ឡុង សំណាង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</si>
  <si>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ថ្ងៃទី៣១ ខែកក្កដា ឆ្នាំ២០២៣
ហត្ថលេខា និងត្រា
នាយកក្រុមហ៊ុន</t>
  </si>
  <si>
    <t>030673731</t>
  </si>
  <si>
    <t>069417625</t>
  </si>
  <si>
    <t>030573886</t>
  </si>
  <si>
    <t>069691292</t>
  </si>
  <si>
    <t>031082856</t>
  </si>
  <si>
    <t>093872543</t>
  </si>
  <si>
    <t>030620711</t>
  </si>
  <si>
    <t>0968150678</t>
  </si>
  <si>
    <t>030538274</t>
  </si>
  <si>
    <t>017242976</t>
  </si>
  <si>
    <t>030581272</t>
  </si>
  <si>
    <t>0887101235</t>
  </si>
  <si>
    <t>030572640</t>
  </si>
  <si>
    <t>0717556672</t>
  </si>
  <si>
    <t>030470989</t>
  </si>
  <si>
    <t>095376182</t>
  </si>
  <si>
    <t>030955208</t>
  </si>
  <si>
    <t>0889459167</t>
  </si>
  <si>
    <t>030834876</t>
  </si>
  <si>
    <t>0963882270</t>
  </si>
  <si>
    <t>030960547</t>
  </si>
  <si>
    <t>010734593</t>
  </si>
  <si>
    <t>031062632</t>
  </si>
  <si>
    <t>016757604</t>
  </si>
  <si>
    <t>030935878</t>
  </si>
  <si>
    <t>0962259196</t>
  </si>
  <si>
    <t>030982283</t>
  </si>
  <si>
    <t>070709637</t>
  </si>
  <si>
    <t>030947428</t>
  </si>
  <si>
    <t>0962387225</t>
  </si>
  <si>
    <t>030664378</t>
  </si>
  <si>
    <t>015595671</t>
  </si>
  <si>
    <t>030811553</t>
  </si>
  <si>
    <t>0882529243</t>
  </si>
  <si>
    <t>030596467</t>
  </si>
  <si>
    <t>0964536898</t>
  </si>
  <si>
    <t>030622624</t>
  </si>
  <si>
    <t>0887503200</t>
  </si>
  <si>
    <t>030476773</t>
  </si>
  <si>
    <t>086524968</t>
  </si>
  <si>
    <t>030873886</t>
  </si>
  <si>
    <t>070779059</t>
  </si>
  <si>
    <t>030489494</t>
  </si>
  <si>
    <t>0963781591</t>
  </si>
  <si>
    <t>031101034</t>
  </si>
  <si>
    <t>087579670</t>
  </si>
  <si>
    <t>020803456</t>
  </si>
  <si>
    <t>0974212025</t>
  </si>
  <si>
    <t>031019714</t>
  </si>
  <si>
    <t>0968560467</t>
  </si>
  <si>
    <t>030577604</t>
  </si>
  <si>
    <t>0966247849</t>
  </si>
  <si>
    <t>030956905</t>
  </si>
  <si>
    <t>0964212509</t>
  </si>
  <si>
    <t>030984104</t>
  </si>
  <si>
    <t>010261200</t>
  </si>
  <si>
    <t>030884854</t>
  </si>
  <si>
    <t>0962840989</t>
  </si>
  <si>
    <t>030529259</t>
  </si>
  <si>
    <t>016879545</t>
  </si>
  <si>
    <t>030735174</t>
  </si>
  <si>
    <t>069617436</t>
  </si>
  <si>
    <t>030780594</t>
  </si>
  <si>
    <t>0962377892</t>
  </si>
  <si>
    <t>030600581</t>
  </si>
  <si>
    <t>0977306199</t>
  </si>
  <si>
    <t>030890211</t>
  </si>
  <si>
    <t>0882524734</t>
  </si>
  <si>
    <t>030627307</t>
  </si>
  <si>
    <t>0973171894</t>
  </si>
  <si>
    <t>030980355</t>
  </si>
  <si>
    <t>0978948058</t>
  </si>
  <si>
    <t>030655300</t>
  </si>
  <si>
    <t>086865622</t>
  </si>
  <si>
    <t>030056761</t>
  </si>
  <si>
    <t>081697246</t>
  </si>
  <si>
    <t>031069478</t>
  </si>
  <si>
    <t>0886054746</t>
  </si>
  <si>
    <t>062272895</t>
  </si>
  <si>
    <t>0886942752</t>
  </si>
  <si>
    <t>030533750</t>
  </si>
  <si>
    <t>0963241445</t>
  </si>
  <si>
    <t>031059806</t>
  </si>
  <si>
    <t>015383946</t>
  </si>
  <si>
    <t>031009719</t>
  </si>
  <si>
    <t>0888721547</t>
  </si>
  <si>
    <t>030969461</t>
  </si>
  <si>
    <t>0965780133</t>
  </si>
  <si>
    <t>031027084</t>
  </si>
  <si>
    <t>0975219826</t>
  </si>
  <si>
    <t>030961987</t>
  </si>
  <si>
    <t>0979020673</t>
  </si>
  <si>
    <t>030618840</t>
  </si>
  <si>
    <t>0183252847</t>
  </si>
  <si>
    <t>030798053</t>
  </si>
  <si>
    <t>0962539900</t>
  </si>
  <si>
    <t>030678864</t>
  </si>
  <si>
    <t>070418052</t>
  </si>
  <si>
    <t>030486744</t>
  </si>
  <si>
    <t>016620349</t>
  </si>
  <si>
    <t>030662761</t>
  </si>
  <si>
    <t>0319455858</t>
  </si>
  <si>
    <t>031033990</t>
  </si>
  <si>
    <t>0888315435</t>
  </si>
  <si>
    <t>030667738</t>
  </si>
  <si>
    <t>087583711</t>
  </si>
  <si>
    <t>031003338</t>
  </si>
  <si>
    <t>087566162</t>
  </si>
  <si>
    <t>030985132</t>
  </si>
  <si>
    <t>0885297644</t>
  </si>
  <si>
    <t>010810462</t>
  </si>
  <si>
    <t>070384286</t>
  </si>
  <si>
    <t>031016990</t>
  </si>
  <si>
    <t>0718039725</t>
  </si>
  <si>
    <t>030960355</t>
  </si>
  <si>
    <t>0883235871</t>
  </si>
  <si>
    <t>030665805</t>
  </si>
  <si>
    <t>070854033</t>
  </si>
  <si>
    <t>031026863</t>
  </si>
  <si>
    <t>0968257984</t>
  </si>
  <si>
    <t>030572879</t>
  </si>
  <si>
    <t>078403629</t>
  </si>
  <si>
    <t>030762307</t>
  </si>
  <si>
    <t>0964298858</t>
  </si>
  <si>
    <t>030874463</t>
  </si>
  <si>
    <t>0318843515</t>
  </si>
  <si>
    <t>030565167</t>
  </si>
  <si>
    <t>015401492</t>
  </si>
  <si>
    <t>031068023</t>
  </si>
  <si>
    <t>010529415</t>
  </si>
  <si>
    <t>030461822</t>
  </si>
  <si>
    <t>098737474</t>
  </si>
  <si>
    <t>101207317</t>
  </si>
  <si>
    <t>096996895</t>
  </si>
  <si>
    <t>030560696</t>
  </si>
  <si>
    <t>016515060</t>
  </si>
  <si>
    <t>031010689</t>
  </si>
  <si>
    <t>0963604399</t>
  </si>
  <si>
    <t>170815527</t>
  </si>
  <si>
    <t>0978720659</t>
  </si>
  <si>
    <t>030795351</t>
  </si>
  <si>
    <t>016364814</t>
  </si>
  <si>
    <t>030637917</t>
  </si>
  <si>
    <t>0962659244</t>
  </si>
  <si>
    <t>031074129</t>
  </si>
  <si>
    <t>069909670</t>
  </si>
  <si>
    <t>030511983</t>
  </si>
  <si>
    <t>0963583480</t>
  </si>
  <si>
    <t>030560346</t>
  </si>
  <si>
    <t>066964826</t>
  </si>
  <si>
    <t>030979518</t>
  </si>
  <si>
    <t>069717521</t>
  </si>
  <si>
    <t>030769588</t>
  </si>
  <si>
    <t>089575512</t>
  </si>
  <si>
    <t>030990407</t>
  </si>
  <si>
    <t>010227578</t>
  </si>
  <si>
    <t>031032153</t>
  </si>
  <si>
    <t>081634304</t>
  </si>
  <si>
    <t>030489562</t>
  </si>
  <si>
    <t>0968540891</t>
  </si>
  <si>
    <t>030903797</t>
  </si>
  <si>
    <t>087537603</t>
  </si>
  <si>
    <t>030564489</t>
  </si>
  <si>
    <t>0314873371</t>
  </si>
  <si>
    <t>030773861</t>
  </si>
  <si>
    <t>0963419328</t>
  </si>
  <si>
    <t>030819732</t>
  </si>
  <si>
    <t>070506080</t>
  </si>
  <si>
    <t>030640209</t>
  </si>
  <si>
    <t>0978807310</t>
  </si>
  <si>
    <t>030560668</t>
  </si>
  <si>
    <t>0962658434</t>
  </si>
  <si>
    <t>031021150</t>
  </si>
  <si>
    <t>0977583344</t>
  </si>
  <si>
    <t>030520574</t>
  </si>
  <si>
    <t>015746307</t>
  </si>
  <si>
    <t>030999979</t>
  </si>
  <si>
    <t>0889812350</t>
  </si>
  <si>
    <t>051280619</t>
  </si>
  <si>
    <t>090665762</t>
  </si>
  <si>
    <t>031091847</t>
  </si>
  <si>
    <t>0967181931</t>
  </si>
  <si>
    <t>031011117</t>
  </si>
  <si>
    <t>0965606991</t>
  </si>
  <si>
    <t>030873067</t>
  </si>
  <si>
    <t>0968611076</t>
  </si>
  <si>
    <t>030635382</t>
  </si>
  <si>
    <t>087617652</t>
  </si>
  <si>
    <t>030714990</t>
  </si>
  <si>
    <t>081821077</t>
  </si>
  <si>
    <t>030496224</t>
  </si>
  <si>
    <t>093318671</t>
  </si>
  <si>
    <t>030990262</t>
  </si>
  <si>
    <t>0964269983</t>
  </si>
  <si>
    <t>031021865</t>
  </si>
  <si>
    <t>081635460</t>
  </si>
  <si>
    <t>170750673</t>
  </si>
  <si>
    <t>0887506494</t>
  </si>
  <si>
    <t>030997802</t>
  </si>
  <si>
    <t>0717586948</t>
  </si>
  <si>
    <t>031058324</t>
  </si>
  <si>
    <t>0969054527</t>
  </si>
  <si>
    <t>031062636</t>
  </si>
  <si>
    <t>0715199810</t>
  </si>
  <si>
    <t>030604905</t>
  </si>
  <si>
    <t>0977849470</t>
  </si>
  <si>
    <t>030924123</t>
  </si>
  <si>
    <t>0979146891</t>
  </si>
  <si>
    <t>030498951</t>
  </si>
  <si>
    <t>0717076379</t>
  </si>
  <si>
    <t>031062891</t>
  </si>
  <si>
    <t>0964948566</t>
  </si>
  <si>
    <t>031063917</t>
  </si>
  <si>
    <t>066965531</t>
  </si>
  <si>
    <t>030906833</t>
  </si>
  <si>
    <t>087976107</t>
  </si>
  <si>
    <t>031043814</t>
  </si>
  <si>
    <t>0889704138</t>
  </si>
  <si>
    <t>030545939</t>
  </si>
  <si>
    <t>016868851</t>
  </si>
  <si>
    <t>030947771</t>
  </si>
  <si>
    <t>069671607</t>
  </si>
  <si>
    <t>031064370</t>
  </si>
  <si>
    <t>0972332752</t>
  </si>
  <si>
    <t>030999407</t>
  </si>
  <si>
    <t>010769215</t>
  </si>
  <si>
    <t>030939029</t>
  </si>
  <si>
    <t>0964888922</t>
  </si>
  <si>
    <t>030581382</t>
  </si>
  <si>
    <t>0962249053</t>
  </si>
  <si>
    <t>030842542</t>
  </si>
  <si>
    <t>098295686</t>
  </si>
  <si>
    <t>030562389</t>
  </si>
  <si>
    <t>0967172178</t>
  </si>
  <si>
    <t>030887516</t>
  </si>
  <si>
    <t>081368283</t>
  </si>
  <si>
    <t>031051940</t>
  </si>
  <si>
    <t>0882653202</t>
  </si>
  <si>
    <t>030797045</t>
  </si>
  <si>
    <t>0714352247</t>
  </si>
  <si>
    <t>031034055</t>
  </si>
  <si>
    <t>081920346</t>
  </si>
  <si>
    <t>030867650</t>
  </si>
  <si>
    <t>081860279</t>
  </si>
  <si>
    <t>030868382</t>
  </si>
  <si>
    <t>078550709</t>
  </si>
  <si>
    <t>031008296</t>
  </si>
  <si>
    <t>015627141</t>
  </si>
  <si>
    <t>031058554</t>
  </si>
  <si>
    <t>093325208</t>
  </si>
  <si>
    <t>030467803</t>
  </si>
  <si>
    <t>0889259068</t>
  </si>
  <si>
    <t>030981752</t>
  </si>
  <si>
    <t>0974529922</t>
  </si>
  <si>
    <t>030467979</t>
  </si>
  <si>
    <t>016554415</t>
  </si>
  <si>
    <t>030626034</t>
  </si>
  <si>
    <t>0978818740</t>
  </si>
  <si>
    <t>030538104</t>
  </si>
  <si>
    <t>093589337</t>
  </si>
  <si>
    <t>180988629</t>
  </si>
  <si>
    <t>0965388477</t>
  </si>
  <si>
    <t>031050555</t>
  </si>
  <si>
    <t>015866725</t>
  </si>
  <si>
    <t>030923238</t>
  </si>
  <si>
    <t>0962656715</t>
  </si>
  <si>
    <t>031042105</t>
  </si>
  <si>
    <t>0964403862</t>
  </si>
  <si>
    <t>030564563</t>
  </si>
  <si>
    <t>0716637822</t>
  </si>
  <si>
    <t>020848926</t>
  </si>
  <si>
    <t>015581801</t>
  </si>
  <si>
    <t>030667675</t>
  </si>
  <si>
    <t>0718638571</t>
  </si>
  <si>
    <t>030998414</t>
  </si>
  <si>
    <t>0962942186</t>
  </si>
  <si>
    <t>030666394</t>
  </si>
  <si>
    <t>086475481</t>
  </si>
  <si>
    <t>030519039</t>
  </si>
  <si>
    <t>086498411</t>
  </si>
  <si>
    <t>030545764</t>
  </si>
  <si>
    <t>0964994032</t>
  </si>
  <si>
    <t>030637948</t>
  </si>
  <si>
    <t>0976571437</t>
  </si>
  <si>
    <t>030960472</t>
  </si>
  <si>
    <t>015783238</t>
  </si>
  <si>
    <t>030920522</t>
  </si>
  <si>
    <t>067940756</t>
  </si>
  <si>
    <t>030574026</t>
  </si>
  <si>
    <t>0886091477</t>
  </si>
  <si>
    <t>030497501</t>
  </si>
  <si>
    <t>016305736</t>
  </si>
  <si>
    <t>030967164</t>
  </si>
  <si>
    <t>093598893</t>
  </si>
  <si>
    <t>030515845</t>
  </si>
  <si>
    <t>068684480</t>
  </si>
  <si>
    <t>030592501</t>
  </si>
  <si>
    <t>0966564520</t>
  </si>
  <si>
    <t>031043881</t>
  </si>
  <si>
    <t>0963778129</t>
  </si>
  <si>
    <t>180490697</t>
  </si>
  <si>
    <t>0889376599</t>
  </si>
  <si>
    <t>030640231</t>
  </si>
  <si>
    <t>0714028080</t>
  </si>
  <si>
    <t>030528705</t>
  </si>
  <si>
    <t>0964645761</t>
  </si>
  <si>
    <t>030566646</t>
  </si>
  <si>
    <t>0967859298</t>
  </si>
  <si>
    <t>030476778</t>
  </si>
  <si>
    <t>0887032666</t>
  </si>
  <si>
    <t>030885733</t>
  </si>
  <si>
    <t>081866944</t>
  </si>
  <si>
    <t>031040875</t>
  </si>
  <si>
    <t>0969733254</t>
  </si>
  <si>
    <t>031078257</t>
  </si>
  <si>
    <t>0884098939</t>
  </si>
  <si>
    <t>030673608</t>
  </si>
  <si>
    <t>0966582674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</si>
  <si>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</si>
  <si>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</si>
  <si>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</si>
  <si>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</si>
  <si>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</si>
  <si>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</si>
  <si>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</si>
  <si>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</si>
  <si>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</si>
  <si>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</si>
  <si>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</si>
  <si>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</si>
  <si>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</si>
  <si>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</si>
  <si>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</si>
  <si>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</si>
  <si>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</si>
  <si>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</si>
  <si>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</si>
  <si>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</si>
  <si>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</si>
  <si>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</si>
  <si>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</si>
  <si>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</si>
  <si>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</si>
  <si>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</si>
  <si>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</si>
  <si>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</si>
  <si>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</si>
  <si>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</si>
  <si>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ស្រី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</si>
  <si>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</si>
  <si>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ប្រុស</t>
  </si>
  <si>
    <t>រយៈពេលព្យួរកិច្ចសន្យាការងារ ១២ថ្ងៃ ចាប់ពីថ្ងៃទី០៣ ខែសីហា ឆ្នាំ២០២៣ ដល់ថ្ងៃទី១៤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</si>
  <si>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</si>
  <si>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</si>
  <si>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</si>
  <si>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</si>
  <si>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</si>
  <si>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</si>
  <si>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</si>
  <si>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</si>
  <si>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159 ឈ្មោះ ឡុង សំណាង (ស្រីចំនួន 153 នាក់) ក្នុងនោះ
- ទទួលបានប្រាក់ឧបត្ថម្ភចំនួន  159 នាក់ (ស្រី 153 នាក់)
- មិនទទួលបានប្រាក់ឧបត្ថម្ភចំនួន   0 នាក់ (ស្រី 0 នាក់)</t>
  </si>
  <si>
    <t>10-02-1976</t>
  </si>
  <si>
    <t>02-03-1997</t>
  </si>
  <si>
    <t>07-05-2000</t>
  </si>
  <si>
    <t>21-03-1985</t>
  </si>
  <si>
    <t>15-09-1994</t>
  </si>
  <si>
    <t>04-05-1984</t>
  </si>
  <si>
    <t>06-07-1997</t>
  </si>
  <si>
    <t>13-07-1993</t>
  </si>
  <si>
    <t>01-01-2000</t>
  </si>
  <si>
    <t>25-06-1985</t>
  </si>
  <si>
    <t>12-11-1993</t>
  </si>
  <si>
    <t>04-10-2004</t>
  </si>
  <si>
    <t>04-05-1999</t>
  </si>
  <si>
    <t>03-04-1985</t>
  </si>
  <si>
    <t>04-01-1994</t>
  </si>
  <si>
    <t>02-07-1989</t>
  </si>
  <si>
    <t>08-08-1998</t>
  </si>
  <si>
    <t>03-01-1997</t>
  </si>
  <si>
    <t>29-08-1986</t>
  </si>
  <si>
    <t>08-06-1995</t>
  </si>
  <si>
    <t>05-05-1993</t>
  </si>
  <si>
    <t>04-05-1994</t>
  </si>
  <si>
    <t>26-10-2004</t>
  </si>
  <si>
    <t>01-09-1992</t>
  </si>
  <si>
    <t>10-07-2000</t>
  </si>
  <si>
    <t>18-06-1997</t>
  </si>
  <si>
    <t>15-09-1985</t>
  </si>
  <si>
    <t>20-09-1990</t>
  </si>
  <si>
    <t>08-08-1996</t>
  </si>
  <si>
    <t>10-11-1993</t>
  </si>
  <si>
    <t>09-05-1982</t>
  </si>
  <si>
    <t>12-02-1998</t>
  </si>
  <si>
    <t>03-03-1993</t>
  </si>
  <si>
    <t>01-08-1986</t>
  </si>
  <si>
    <t>13-02-1998</t>
  </si>
  <si>
    <t>30-03-1991</t>
  </si>
  <si>
    <t>17-01-1991</t>
  </si>
  <si>
    <t>30-07-1980</t>
  </si>
  <si>
    <t>03-01-2005</t>
  </si>
  <si>
    <t>26-11-2004</t>
  </si>
  <si>
    <t>05-10-1993</t>
  </si>
  <si>
    <t>01-11-2004</t>
  </si>
  <si>
    <t>19-03-2000</t>
  </si>
  <si>
    <t>05-03-2001</t>
  </si>
  <si>
    <t>09-01-2002</t>
  </si>
  <si>
    <t>05-12-1986</t>
  </si>
  <si>
    <t>02-05-1998</t>
  </si>
  <si>
    <t>05-10-1996</t>
  </si>
  <si>
    <t>02-04-1992</t>
  </si>
  <si>
    <t>04-03-1986</t>
  </si>
  <si>
    <t>22-06-1997</t>
  </si>
  <si>
    <t>12-02-2003</t>
  </si>
  <si>
    <t>03-01-1998</t>
  </si>
  <si>
    <t>13-01-2001</t>
  </si>
  <si>
    <t>16-03-1999</t>
  </si>
  <si>
    <t>02-02-1985</t>
  </si>
  <si>
    <t>19-01-2000</t>
  </si>
  <si>
    <t>10-10-1992</t>
  </si>
  <si>
    <t>28-10-1984</t>
  </si>
  <si>
    <t>05-12-1987</t>
  </si>
  <si>
    <t>10-05-1994</t>
  </si>
  <si>
    <t>19-07-1991</t>
  </si>
  <si>
    <t>17-03-1983</t>
  </si>
  <si>
    <t>10-12-1995</t>
  </si>
  <si>
    <t>20-02-2002</t>
  </si>
  <si>
    <t>04-08-1994</t>
  </si>
  <si>
    <t>11-09-1998</t>
  </si>
  <si>
    <t>20-03-1995</t>
  </si>
  <si>
    <t>03-01-2000</t>
  </si>
  <si>
    <t>10-04-1989</t>
  </si>
  <si>
    <t>19-05-1998</t>
  </si>
  <si>
    <t>10-09-1981</t>
  </si>
  <si>
    <t>04-03-1987</t>
  </si>
  <si>
    <t>15-06-1992</t>
  </si>
  <si>
    <t>17-03-1996</t>
  </si>
  <si>
    <t>06-07-2000</t>
  </si>
  <si>
    <t>05-11-1988</t>
  </si>
  <si>
    <t>02-01-1989</t>
  </si>
  <si>
    <t>13-03-1992</t>
  </si>
  <si>
    <t>18-03-1984</t>
  </si>
  <si>
    <t>02-07-1994</t>
  </si>
  <si>
    <t>24-05-1984</t>
  </si>
  <si>
    <t>31-03-1989</t>
  </si>
  <si>
    <t>07-08-1984</t>
  </si>
  <si>
    <t>03-01-1985</t>
  </si>
  <si>
    <t>09-11-2002</t>
  </si>
  <si>
    <t>05-04-1996</t>
  </si>
  <si>
    <t>03-01-2002</t>
  </si>
  <si>
    <t>06-03-2000</t>
  </si>
  <si>
    <t>06-03-2004</t>
  </si>
  <si>
    <t>30-07-2000</t>
  </si>
  <si>
    <t>05-09-2000</t>
  </si>
  <si>
    <t>04-02-1998</t>
  </si>
  <si>
    <t>14-03-1992</t>
  </si>
  <si>
    <t>23-05-1999</t>
  </si>
  <si>
    <t>13-03-2001</t>
  </si>
  <si>
    <t>10-10-1990</t>
  </si>
  <si>
    <t>05-07-1999</t>
  </si>
  <si>
    <t>02-08-1984</t>
  </si>
  <si>
    <t>27-12-2004</t>
  </si>
  <si>
    <t>17-12-1995</t>
  </si>
  <si>
    <t>08-06-1989</t>
  </si>
  <si>
    <t>20-01-1994</t>
  </si>
  <si>
    <t>30-07-1995</t>
  </si>
  <si>
    <t>07-02-2004</t>
  </si>
  <si>
    <t>16-03-1990</t>
  </si>
  <si>
    <t>20-10-2003</t>
  </si>
  <si>
    <t>02-03-1979</t>
  </si>
  <si>
    <t>02-12-2000</t>
  </si>
  <si>
    <t>07-12-2003</t>
  </si>
  <si>
    <t>10-11-2001</t>
  </si>
  <si>
    <t>07-01-1990</t>
  </si>
  <si>
    <t>01-02-1998</t>
  </si>
  <si>
    <t>11-07-1995</t>
  </si>
  <si>
    <t>07-10-1991</t>
  </si>
  <si>
    <t>01-03-1993</t>
  </si>
  <si>
    <t>10-03-2004</t>
  </si>
  <si>
    <t>19-03-1999</t>
  </si>
  <si>
    <t>25-08-1998</t>
  </si>
  <si>
    <t>03-02-1994</t>
  </si>
  <si>
    <t>28-09-1991</t>
  </si>
  <si>
    <t>09-12-1987</t>
  </si>
  <si>
    <t>04-06-2002</t>
  </si>
  <si>
    <t>10-06-1991</t>
  </si>
  <si>
    <t>12-02-1992</t>
  </si>
  <si>
    <t>03-07-1980</t>
  </si>
  <si>
    <t>06-03-1993</t>
  </si>
  <si>
    <t>06-05-2000</t>
  </si>
  <si>
    <t>19-01-2001</t>
  </si>
  <si>
    <t>20-09-1986</t>
  </si>
  <si>
    <t>10-02-2002</t>
  </si>
  <si>
    <t>11-08-1997</t>
  </si>
  <si>
    <t>09-09-1991</t>
  </si>
  <si>
    <t>02-02-1989</t>
  </si>
  <si>
    <t>01-05-1984</t>
  </si>
  <si>
    <t>03-04-1986</t>
  </si>
  <si>
    <t>13-02-1988</t>
  </si>
  <si>
    <t>10-08-1987</t>
  </si>
  <si>
    <t>10-01-1987</t>
  </si>
  <si>
    <t>10-10-1999</t>
  </si>
  <si>
    <t>18-07-1997</t>
  </si>
  <si>
    <t>10-03-1993</t>
  </si>
  <si>
    <t>03-03-2000</t>
  </si>
  <si>
    <t>20-03-1996</t>
  </si>
  <si>
    <t>20-10-1996</t>
  </si>
  <si>
    <t>19-12-2003</t>
  </si>
  <si>
    <t>02-04-1989</t>
  </si>
  <si>
    <t>10-04-1981</t>
  </si>
  <si>
    <t>15-01-1987</t>
  </si>
  <si>
    <t>10-02-1996</t>
  </si>
  <si>
    <t>11-12-1994</t>
  </si>
  <si>
    <t>18-08-1984</t>
  </si>
  <si>
    <t>19-11-2003</t>
  </si>
  <si>
    <t>09-09-1990</t>
  </si>
  <si>
    <t>09-02-1987</t>
  </si>
  <si>
    <t xml:space="preserve">បញ្ជីរាយនាមកម្មករនិយោជិតដែលអនុញ្ញាតឱ្យព្យួរកិច្ចសន្យាការងារ
ក្រុមហ៊ុន  វ៉ា សាន់ អេចខេ ហ្វេកធើរី (ខេមបូឌា) សកម្មភាពអាជីវកម្ម  ផលិតផលធ្វើដំណើរ និងកាបូប
អាសយដ្ឋាន៖ ភូមិត្រាច ឃុំកាហែង ស្រុកសំរោងទង ខេត្តកំពង់ស្ពឺ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</si>
</sst>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2"/>
      <color indexed="8"/>
      <name val="Khmer OS System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 readingOrder="1"/>
      <protection locked="0"/>
    </xf>
    <xf numFmtId="0" fontId="5" fillId="2" borderId="4" xfId="0" applyFont="1" applyFill="1" applyBorder="1" applyAlignment="1" applyProtection="1">
      <alignment horizontal="center" vertical="center" wrapText="1" readingOrder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0" fontId="8" fillId="5" borderId="7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8" fillId="8" borderId="7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0" fillId="0" borderId="6" xfId="0" applyBorder="1"/>
    <xf numFmtId="0" fontId="9" fillId="10" borderId="7" xfId="0" applyFont="1" applyFill="1" applyBorder="1" applyAlignment="1" applyProtection="1">
      <alignment horizontal="center" vertical="center" wrapText="1"/>
      <protection locked="0"/>
    </xf>
    <xf numFmtId="0" fontId="10" fillId="11" borderId="8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vertical="center" wrapText="1"/>
    </xf>
    <xf numFmtId="0" fontId="11" fillId="6" borderId="10" xfId="0" applyFont="1" applyFill="1" applyBorder="1" applyAlignment="1" applyProtection="1">
      <alignment horizontal="center" vertical="center" wrapText="1"/>
      <protection locked="0"/>
    </xf>
    <xf numFmtId="0" fontId="12" fillId="11" borderId="11" xfId="0" applyFont="1" applyFill="1" applyBorder="1" applyAlignment="1">
      <alignment horizontal="center" vertical="center" wrapText="1"/>
    </xf>
    <xf numFmtId="49" fontId="13" fillId="11" borderId="11" xfId="0" applyNumberFormat="1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/>
    </xf>
    <xf numFmtId="0" fontId="8" fillId="6" borderId="12" xfId="0" applyFont="1" applyFill="1" applyBorder="1" applyAlignment="1">
      <alignment horizontal="center" vertical="center"/>
    </xf>
    <xf numFmtId="0" fontId="8" fillId="7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15" fillId="10" borderId="12" xfId="0" applyFont="1" applyFill="1" applyBorder="1" applyAlignment="1">
      <alignment horizontal="center" vertical="center" wrapText="1"/>
    </xf>
    <xf numFmtId="0" fontId="10" fillId="11" borderId="14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/>
    </xf>
    <xf numFmtId="0" fontId="18" fillId="0" borderId="12" xfId="0" applyFont="1" applyBorder="1" applyAlignment="1">
      <alignment horizontal="right" vertical="center"/>
    </xf>
    <xf numFmtId="2" fontId="18" fillId="0" borderId="12" xfId="0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  <xf numFmtId="0" fontId="19" fillId="5" borderId="12" xfId="0" applyFont="1" applyFill="1" applyBorder="1" applyAlignment="1">
      <alignment horizontal="right" vertical="center"/>
    </xf>
    <xf numFmtId="2" fontId="20" fillId="0" borderId="12" xfId="0" applyNumberFormat="1" applyFont="1" applyBorder="1" applyAlignment="1">
      <alignment horizontal="center" vertical="center" shrinkToFit="1"/>
    </xf>
    <xf numFmtId="49" fontId="18" fillId="0" borderId="12" xfId="0" applyNumberFormat="1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9" fillId="4" borderId="13" xfId="0" applyFont="1" applyFill="1" applyBorder="1" applyAlignment="1">
      <alignment horizontal="right" vertical="center"/>
    </xf>
    <xf numFmtId="0" fontId="0" fillId="0" borderId="13" xfId="0" applyBorder="1"/>
    <xf numFmtId="0" fontId="21" fillId="0" borderId="13" xfId="0" applyFont="1" applyBorder="1"/>
    <xf numFmtId="0" fontId="0" fillId="0" borderId="0" xfId="0"/>
    <xf numFmtId="49" fontId="0" fillId="0" borderId="0" xfId="0" applyNumberFormat="1"/>
    <xf numFmtId="0" fontId="0" fillId="4" borderId="0" xfId="0" applyFill="1"/>
    <xf numFmtId="0" fontId="0" fillId="0" borderId="0" xfId="0" applyAlignment="1" applyProtection="1">
      <alignment horizontal="center" vertical="center"/>
    </xf>
    <xf numFmtId="0" fontId="23" fillId="0" borderId="19" xfId="0" applyFont="1" applyBorder="1" applyAlignment="1" applyProtection="1">
      <alignment horizontal="center" vertical="center"/>
    </xf>
    <xf numFmtId="0" fontId="23" fillId="0" borderId="19" xfId="0" applyFont="1" applyBorder="1" applyAlignment="1" applyProtection="1">
      <alignment horizontal="center" vertical="center" wrapText="1"/>
    </xf>
    <xf numFmtId="49" fontId="23" fillId="0" borderId="19" xfId="0" applyNumberFormat="1" applyFont="1" applyBorder="1" applyAlignment="1" applyProtection="1">
      <alignment horizontal="center" vertical="center" wrapText="1"/>
    </xf>
    <xf numFmtId="0" fontId="23" fillId="0" borderId="14" xfId="0" applyFont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vertical="center"/>
    </xf>
    <xf numFmtId="0" fontId="25" fillId="0" borderId="16" xfId="0" applyFont="1" applyBorder="1" applyAlignment="1" applyProtection="1">
      <alignment vertical="center"/>
    </xf>
    <xf numFmtId="49" fontId="25" fillId="0" borderId="16" xfId="0" applyNumberFormat="1" applyFont="1" applyBorder="1" applyAlignment="1" applyProtection="1">
      <alignment vertical="center"/>
    </xf>
    <xf numFmtId="49" fontId="23" fillId="0" borderId="16" xfId="0" applyNumberFormat="1" applyFont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/>
    </xf>
    <xf numFmtId="49" fontId="23" fillId="0" borderId="12" xfId="0" applyNumberFormat="1" applyFont="1" applyFill="1" applyBorder="1" applyAlignment="1" applyProtection="1">
      <alignment horizontal="center" vertical="center"/>
    </xf>
    <xf numFmtId="0" fontId="23" fillId="0" borderId="12" xfId="0" applyFont="1" applyFill="1" applyBorder="1" applyAlignment="1" applyProtection="1">
      <alignment horizontal="center" vertical="center" wrapText="1"/>
    </xf>
    <xf numFmtId="49" fontId="23" fillId="0" borderId="12" xfId="0" applyNumberFormat="1" applyFont="1" applyFill="1" applyBorder="1" applyAlignment="1" applyProtection="1">
      <alignment horizontal="center" vertical="center" wrapText="1" readingOrder="1"/>
    </xf>
    <xf numFmtId="0" fontId="0" fillId="4" borderId="12" xfId="0" applyFill="1" applyBorder="1" applyAlignment="1" applyProtection="1">
      <alignment horizontal="center" vertical="center"/>
    </xf>
    <xf numFmtId="49" fontId="0" fillId="4" borderId="12" xfId="0" applyNumberFormat="1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center" vertical="center"/>
    </xf>
    <xf numFmtId="0" fontId="23" fillId="0" borderId="21" xfId="0" applyFont="1" applyBorder="1" applyAlignment="1" applyProtection="1">
      <alignment horizontal="center" vertical="center"/>
    </xf>
    <xf numFmtId="49" fontId="23" fillId="0" borderId="21" xfId="0" applyNumberFormat="1" applyFont="1" applyBorder="1" applyAlignment="1" applyProtection="1">
      <alignment horizontal="center" vertical="center"/>
    </xf>
    <xf numFmtId="49" fontId="23" fillId="0" borderId="0" xfId="0" applyNumberFormat="1" applyFont="1" applyAlignment="1" applyProtection="1">
      <alignment horizontal="center" vertical="center"/>
    </xf>
    <xf numFmtId="0" fontId="23" fillId="0" borderId="0" xfId="0" applyFont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3" borderId="6" xfId="0" applyFont="1" applyFill="1" applyBorder="1" applyAlignment="1" applyProtection="1">
      <alignment horizontal="left" vertical="center" wrapText="1"/>
      <protection locked="0"/>
    </xf>
    <xf numFmtId="0" fontId="22" fillId="3" borderId="16" xfId="0" applyFont="1" applyFill="1" applyBorder="1" applyAlignment="1">
      <alignment horizontal="center" vertical="center" wrapText="1"/>
    </xf>
    <xf numFmtId="0" fontId="22" fillId="3" borderId="17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9"/>
  <sheetViews>
    <sheetView workbookViewId="0">
      <selection activeCell="H133" sqref="H133"/>
    </sheetView>
  </sheetViews>
  <sheetFormatPr defaultRowHeight="22.8" x14ac:dyDescent="0.8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9.9" customHeight="1" x14ac:dyDescent="0.8">
      <c r="A1" s="70" t="s">
        <v>0</v>
      </c>
      <c r="B1" s="71"/>
      <c r="C1" s="71"/>
      <c r="D1" s="71"/>
      <c r="E1" s="71"/>
      <c r="F1" s="71"/>
      <c r="G1" s="71"/>
      <c r="H1" s="71"/>
      <c r="I1" s="71"/>
    </row>
    <row r="2" spans="1:9" ht="69.900000000000006" customHeight="1" x14ac:dyDescent="0.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9" ht="60" customHeight="1" x14ac:dyDescent="0.8">
      <c r="A3" s="3">
        <v>1</v>
      </c>
      <c r="B3" s="3" t="s">
        <v>10</v>
      </c>
      <c r="C3" s="3" t="s">
        <v>11</v>
      </c>
      <c r="D3" s="3" t="s">
        <v>12</v>
      </c>
      <c r="E3" s="3" t="s">
        <v>13</v>
      </c>
      <c r="F3" s="5" t="s">
        <v>14</v>
      </c>
      <c r="G3" s="6" t="s">
        <v>497</v>
      </c>
      <c r="H3" s="7" t="s">
        <v>498</v>
      </c>
      <c r="I3" s="3"/>
    </row>
    <row r="4" spans="1:9" ht="60" customHeight="1" x14ac:dyDescent="0.8">
      <c r="A4" s="3">
        <v>2</v>
      </c>
      <c r="B4" s="3" t="s">
        <v>15</v>
      </c>
      <c r="C4" s="3" t="s">
        <v>11</v>
      </c>
      <c r="D4" s="3" t="s">
        <v>16</v>
      </c>
      <c r="E4" s="3" t="s">
        <v>13</v>
      </c>
      <c r="F4" s="5" t="s">
        <v>17</v>
      </c>
      <c r="G4" s="6" t="s">
        <v>499</v>
      </c>
      <c r="H4" s="7" t="s">
        <v>500</v>
      </c>
      <c r="I4" s="3"/>
    </row>
    <row r="5" spans="1:9" ht="60" customHeight="1" x14ac:dyDescent="0.8">
      <c r="A5" s="3">
        <v>3</v>
      </c>
      <c r="B5" s="3" t="s">
        <v>18</v>
      </c>
      <c r="C5" s="3" t="s">
        <v>11</v>
      </c>
      <c r="D5" s="3" t="s">
        <v>19</v>
      </c>
      <c r="E5" s="3" t="s">
        <v>13</v>
      </c>
      <c r="F5" s="5" t="s">
        <v>20</v>
      </c>
      <c r="G5" s="6" t="s">
        <v>501</v>
      </c>
      <c r="H5" s="7" t="s">
        <v>502</v>
      </c>
      <c r="I5" s="3"/>
    </row>
    <row r="6" spans="1:9" ht="60" customHeight="1" x14ac:dyDescent="0.8">
      <c r="A6" s="3">
        <v>4</v>
      </c>
      <c r="B6" s="3" t="s">
        <v>21</v>
      </c>
      <c r="C6" s="3" t="s">
        <v>11</v>
      </c>
      <c r="D6" s="3" t="s">
        <v>22</v>
      </c>
      <c r="E6" s="3" t="s">
        <v>13</v>
      </c>
      <c r="F6" s="5" t="s">
        <v>23</v>
      </c>
      <c r="G6" s="6" t="s">
        <v>503</v>
      </c>
      <c r="H6" s="7" t="s">
        <v>504</v>
      </c>
      <c r="I6" s="3"/>
    </row>
    <row r="7" spans="1:9" ht="60" customHeight="1" x14ac:dyDescent="0.8">
      <c r="A7" s="3">
        <v>5</v>
      </c>
      <c r="B7" s="3" t="s">
        <v>24</v>
      </c>
      <c r="C7" s="3" t="s">
        <v>11</v>
      </c>
      <c r="D7" s="3" t="s">
        <v>25</v>
      </c>
      <c r="E7" s="3" t="s">
        <v>26</v>
      </c>
      <c r="F7" s="5" t="s">
        <v>27</v>
      </c>
      <c r="G7" s="6" t="s">
        <v>505</v>
      </c>
      <c r="H7" s="7" t="s">
        <v>506</v>
      </c>
      <c r="I7" s="3"/>
    </row>
    <row r="8" spans="1:9" ht="60" customHeight="1" x14ac:dyDescent="0.8">
      <c r="A8" s="3">
        <v>6</v>
      </c>
      <c r="B8" s="3" t="s">
        <v>28</v>
      </c>
      <c r="C8" s="3" t="s">
        <v>11</v>
      </c>
      <c r="D8" s="3" t="s">
        <v>29</v>
      </c>
      <c r="E8" s="3" t="s">
        <v>26</v>
      </c>
      <c r="F8" s="5" t="s">
        <v>30</v>
      </c>
      <c r="G8" s="6" t="s">
        <v>507</v>
      </c>
      <c r="H8" s="7" t="s">
        <v>508</v>
      </c>
      <c r="I8" s="3"/>
    </row>
    <row r="9" spans="1:9" ht="60" customHeight="1" x14ac:dyDescent="0.8">
      <c r="A9" s="3">
        <v>7</v>
      </c>
      <c r="B9" s="3" t="s">
        <v>31</v>
      </c>
      <c r="C9" s="3" t="s">
        <v>11</v>
      </c>
      <c r="D9" s="3" t="s">
        <v>32</v>
      </c>
      <c r="E9" s="3" t="s">
        <v>13</v>
      </c>
      <c r="F9" s="5" t="s">
        <v>33</v>
      </c>
      <c r="G9" s="6" t="s">
        <v>509</v>
      </c>
      <c r="H9" s="7" t="s">
        <v>510</v>
      </c>
      <c r="I9" s="3"/>
    </row>
    <row r="10" spans="1:9" ht="60" customHeight="1" x14ac:dyDescent="0.8">
      <c r="A10" s="3">
        <v>8</v>
      </c>
      <c r="B10" s="3" t="s">
        <v>34</v>
      </c>
      <c r="C10" s="3" t="s">
        <v>11</v>
      </c>
      <c r="D10" s="3" t="s">
        <v>35</v>
      </c>
      <c r="E10" s="3" t="s">
        <v>26</v>
      </c>
      <c r="F10" s="5" t="s">
        <v>36</v>
      </c>
      <c r="G10" s="6" t="s">
        <v>511</v>
      </c>
      <c r="H10" s="7" t="s">
        <v>512</v>
      </c>
      <c r="I10" s="3"/>
    </row>
    <row r="11" spans="1:9" ht="60" customHeight="1" x14ac:dyDescent="0.8">
      <c r="A11" s="3">
        <v>9</v>
      </c>
      <c r="B11" s="3" t="s">
        <v>37</v>
      </c>
      <c r="C11" s="3" t="s">
        <v>11</v>
      </c>
      <c r="D11" s="3" t="s">
        <v>38</v>
      </c>
      <c r="E11" s="3" t="s">
        <v>39</v>
      </c>
      <c r="F11" s="5" t="s">
        <v>40</v>
      </c>
      <c r="G11" s="6" t="s">
        <v>513</v>
      </c>
      <c r="H11" s="7" t="s">
        <v>514</v>
      </c>
      <c r="I11" s="3"/>
    </row>
    <row r="12" spans="1:9" ht="60" customHeight="1" x14ac:dyDescent="0.8">
      <c r="A12" s="3">
        <v>10</v>
      </c>
      <c r="B12" s="3" t="s">
        <v>41</v>
      </c>
      <c r="C12" s="3" t="s">
        <v>11</v>
      </c>
      <c r="D12" s="3" t="s">
        <v>42</v>
      </c>
      <c r="E12" s="3" t="s">
        <v>13</v>
      </c>
      <c r="F12" s="5" t="s">
        <v>43</v>
      </c>
      <c r="G12" s="6" t="s">
        <v>515</v>
      </c>
      <c r="H12" s="7" t="s">
        <v>516</v>
      </c>
      <c r="I12" s="3"/>
    </row>
    <row r="13" spans="1:9" ht="60" customHeight="1" x14ac:dyDescent="0.8">
      <c r="A13" s="3">
        <v>11</v>
      </c>
      <c r="B13" s="3" t="s">
        <v>44</v>
      </c>
      <c r="C13" s="3" t="s">
        <v>11</v>
      </c>
      <c r="D13" s="3" t="s">
        <v>45</v>
      </c>
      <c r="E13" s="3" t="s">
        <v>13</v>
      </c>
      <c r="F13" s="5" t="s">
        <v>46</v>
      </c>
      <c r="G13" s="6" t="s">
        <v>517</v>
      </c>
      <c r="H13" s="7" t="s">
        <v>518</v>
      </c>
      <c r="I13" s="3"/>
    </row>
    <row r="14" spans="1:9" ht="60" customHeight="1" x14ac:dyDescent="0.8">
      <c r="A14" s="3">
        <v>12</v>
      </c>
      <c r="B14" s="3" t="s">
        <v>47</v>
      </c>
      <c r="C14" s="3" t="s">
        <v>11</v>
      </c>
      <c r="D14" s="3" t="s">
        <v>48</v>
      </c>
      <c r="E14" s="3" t="s">
        <v>13</v>
      </c>
      <c r="F14" s="5" t="s">
        <v>49</v>
      </c>
      <c r="G14" s="6" t="s">
        <v>519</v>
      </c>
      <c r="H14" s="7" t="s">
        <v>520</v>
      </c>
      <c r="I14" s="3"/>
    </row>
    <row r="15" spans="1:9" ht="60" customHeight="1" x14ac:dyDescent="0.8">
      <c r="A15" s="3">
        <v>13</v>
      </c>
      <c r="B15" s="3" t="s">
        <v>50</v>
      </c>
      <c r="C15" s="3" t="s">
        <v>11</v>
      </c>
      <c r="D15" s="3" t="s">
        <v>51</v>
      </c>
      <c r="E15" s="3" t="s">
        <v>13</v>
      </c>
      <c r="F15" s="5" t="s">
        <v>52</v>
      </c>
      <c r="G15" s="6" t="s">
        <v>521</v>
      </c>
      <c r="H15" s="7" t="s">
        <v>522</v>
      </c>
      <c r="I15" s="3"/>
    </row>
    <row r="16" spans="1:9" ht="60" customHeight="1" x14ac:dyDescent="0.8">
      <c r="A16" s="3">
        <v>14</v>
      </c>
      <c r="B16" s="3" t="s">
        <v>53</v>
      </c>
      <c r="C16" s="3" t="s">
        <v>11</v>
      </c>
      <c r="D16" s="3" t="s">
        <v>54</v>
      </c>
      <c r="E16" s="3" t="s">
        <v>13</v>
      </c>
      <c r="F16" s="5" t="s">
        <v>55</v>
      </c>
      <c r="G16" s="6" t="s">
        <v>523</v>
      </c>
      <c r="H16" s="7" t="s">
        <v>524</v>
      </c>
      <c r="I16" s="3"/>
    </row>
    <row r="17" spans="1:9" ht="60" customHeight="1" x14ac:dyDescent="0.8">
      <c r="A17" s="3">
        <v>15</v>
      </c>
      <c r="B17" s="3" t="s">
        <v>56</v>
      </c>
      <c r="C17" s="3" t="s">
        <v>11</v>
      </c>
      <c r="D17" s="3" t="s">
        <v>57</v>
      </c>
      <c r="E17" s="3" t="s">
        <v>26</v>
      </c>
      <c r="F17" s="5" t="s">
        <v>58</v>
      </c>
      <c r="G17" s="6" t="s">
        <v>525</v>
      </c>
      <c r="H17" s="7" t="s">
        <v>526</v>
      </c>
      <c r="I17" s="3"/>
    </row>
    <row r="18" spans="1:9" ht="60" customHeight="1" x14ac:dyDescent="0.8">
      <c r="A18" s="3">
        <v>16</v>
      </c>
      <c r="B18" s="3" t="s">
        <v>59</v>
      </c>
      <c r="C18" s="3" t="s">
        <v>11</v>
      </c>
      <c r="D18" s="3" t="s">
        <v>60</v>
      </c>
      <c r="E18" s="3" t="s">
        <v>13</v>
      </c>
      <c r="F18" s="5" t="s">
        <v>61</v>
      </c>
      <c r="G18" s="6" t="s">
        <v>527</v>
      </c>
      <c r="H18" s="7" t="s">
        <v>528</v>
      </c>
      <c r="I18" s="3"/>
    </row>
    <row r="19" spans="1:9" ht="60" customHeight="1" x14ac:dyDescent="0.8">
      <c r="A19" s="3">
        <v>17</v>
      </c>
      <c r="B19" s="3" t="s">
        <v>62</v>
      </c>
      <c r="C19" s="3" t="s">
        <v>11</v>
      </c>
      <c r="D19" s="3" t="s">
        <v>63</v>
      </c>
      <c r="E19" s="3" t="s">
        <v>39</v>
      </c>
      <c r="F19" s="5" t="s">
        <v>64</v>
      </c>
      <c r="G19" s="6" t="s">
        <v>529</v>
      </c>
      <c r="H19" s="7" t="s">
        <v>530</v>
      </c>
      <c r="I19" s="3"/>
    </row>
    <row r="20" spans="1:9" ht="60" customHeight="1" x14ac:dyDescent="0.8">
      <c r="A20" s="3">
        <v>18</v>
      </c>
      <c r="B20" s="3" t="s">
        <v>65</v>
      </c>
      <c r="C20" s="3" t="s">
        <v>11</v>
      </c>
      <c r="D20" s="3" t="s">
        <v>66</v>
      </c>
      <c r="E20" s="3" t="s">
        <v>26</v>
      </c>
      <c r="F20" s="5" t="s">
        <v>67</v>
      </c>
      <c r="G20" s="6" t="s">
        <v>531</v>
      </c>
      <c r="H20" s="7" t="s">
        <v>532</v>
      </c>
      <c r="I20" s="3"/>
    </row>
    <row r="21" spans="1:9" ht="60" customHeight="1" x14ac:dyDescent="0.8">
      <c r="A21" s="3">
        <v>19</v>
      </c>
      <c r="B21" s="3" t="s">
        <v>68</v>
      </c>
      <c r="C21" s="3" t="s">
        <v>11</v>
      </c>
      <c r="D21" s="3" t="s">
        <v>69</v>
      </c>
      <c r="E21" s="3" t="s">
        <v>13</v>
      </c>
      <c r="F21" s="5" t="s">
        <v>70</v>
      </c>
      <c r="G21" s="6" t="s">
        <v>533</v>
      </c>
      <c r="H21" s="7" t="s">
        <v>534</v>
      </c>
      <c r="I21" s="3"/>
    </row>
    <row r="22" spans="1:9" ht="60" customHeight="1" x14ac:dyDescent="0.8">
      <c r="A22" s="3">
        <v>20</v>
      </c>
      <c r="B22" s="3" t="s">
        <v>71</v>
      </c>
      <c r="C22" s="3" t="s">
        <v>11</v>
      </c>
      <c r="D22" s="3" t="s">
        <v>72</v>
      </c>
      <c r="E22" s="3" t="s">
        <v>13</v>
      </c>
      <c r="F22" s="5" t="s">
        <v>73</v>
      </c>
      <c r="G22" s="6" t="s">
        <v>535</v>
      </c>
      <c r="H22" s="7" t="s">
        <v>536</v>
      </c>
      <c r="I22" s="3"/>
    </row>
    <row r="23" spans="1:9" ht="60" customHeight="1" x14ac:dyDescent="0.8">
      <c r="A23" s="3">
        <v>21</v>
      </c>
      <c r="B23" s="3" t="s">
        <v>74</v>
      </c>
      <c r="C23" s="3" t="s">
        <v>11</v>
      </c>
      <c r="D23" s="3" t="s">
        <v>75</v>
      </c>
      <c r="E23" s="3" t="s">
        <v>13</v>
      </c>
      <c r="F23" s="5" t="s">
        <v>76</v>
      </c>
      <c r="G23" s="6" t="s">
        <v>537</v>
      </c>
      <c r="H23" s="7" t="s">
        <v>538</v>
      </c>
      <c r="I23" s="3"/>
    </row>
    <row r="24" spans="1:9" ht="60" customHeight="1" x14ac:dyDescent="0.8">
      <c r="A24" s="3">
        <v>22</v>
      </c>
      <c r="B24" s="3" t="s">
        <v>77</v>
      </c>
      <c r="C24" s="3" t="s">
        <v>11</v>
      </c>
      <c r="D24" s="3" t="s">
        <v>78</v>
      </c>
      <c r="E24" s="3" t="s">
        <v>13</v>
      </c>
      <c r="F24" s="5" t="s">
        <v>79</v>
      </c>
      <c r="G24" s="6" t="s">
        <v>539</v>
      </c>
      <c r="H24" s="7" t="s">
        <v>540</v>
      </c>
      <c r="I24" s="3"/>
    </row>
    <row r="25" spans="1:9" ht="60" customHeight="1" x14ac:dyDescent="0.8">
      <c r="A25" s="3">
        <v>23</v>
      </c>
      <c r="B25" s="3" t="s">
        <v>80</v>
      </c>
      <c r="C25" s="3" t="s">
        <v>81</v>
      </c>
      <c r="D25" s="3" t="s">
        <v>82</v>
      </c>
      <c r="E25" s="3" t="s">
        <v>39</v>
      </c>
      <c r="F25" s="5" t="s">
        <v>83</v>
      </c>
      <c r="G25" s="6" t="s">
        <v>541</v>
      </c>
      <c r="H25" s="7" t="s">
        <v>542</v>
      </c>
      <c r="I25" s="3"/>
    </row>
    <row r="26" spans="1:9" ht="60" customHeight="1" x14ac:dyDescent="0.8">
      <c r="A26" s="3">
        <v>24</v>
      </c>
      <c r="B26" s="3" t="s">
        <v>84</v>
      </c>
      <c r="C26" s="3" t="s">
        <v>11</v>
      </c>
      <c r="D26" s="3" t="s">
        <v>85</v>
      </c>
      <c r="E26" s="3" t="s">
        <v>26</v>
      </c>
      <c r="F26" s="5" t="s">
        <v>86</v>
      </c>
      <c r="G26" s="6" t="s">
        <v>543</v>
      </c>
      <c r="H26" s="7" t="s">
        <v>544</v>
      </c>
      <c r="I26" s="3"/>
    </row>
    <row r="27" spans="1:9" ht="60" customHeight="1" x14ac:dyDescent="0.8">
      <c r="A27" s="3">
        <v>25</v>
      </c>
      <c r="B27" s="3" t="s">
        <v>87</v>
      </c>
      <c r="C27" s="3" t="s">
        <v>11</v>
      </c>
      <c r="D27" s="3" t="s">
        <v>88</v>
      </c>
      <c r="E27" s="3" t="s">
        <v>26</v>
      </c>
      <c r="F27" s="5" t="s">
        <v>89</v>
      </c>
      <c r="G27" s="6" t="s">
        <v>545</v>
      </c>
      <c r="H27" s="7" t="s">
        <v>546</v>
      </c>
      <c r="I27" s="3"/>
    </row>
    <row r="28" spans="1:9" ht="60" customHeight="1" x14ac:dyDescent="0.8">
      <c r="A28" s="3">
        <v>26</v>
      </c>
      <c r="B28" s="3" t="s">
        <v>90</v>
      </c>
      <c r="C28" s="3" t="s">
        <v>11</v>
      </c>
      <c r="D28" s="3" t="s">
        <v>91</v>
      </c>
      <c r="E28" s="3" t="s">
        <v>13</v>
      </c>
      <c r="F28" s="5" t="s">
        <v>92</v>
      </c>
      <c r="G28" s="6" t="s">
        <v>547</v>
      </c>
      <c r="H28" s="7" t="s">
        <v>548</v>
      </c>
      <c r="I28" s="3"/>
    </row>
    <row r="29" spans="1:9" ht="60" customHeight="1" x14ac:dyDescent="0.8">
      <c r="A29" s="3">
        <v>27</v>
      </c>
      <c r="B29" s="3" t="s">
        <v>93</v>
      </c>
      <c r="C29" s="3" t="s">
        <v>11</v>
      </c>
      <c r="D29" s="3" t="s">
        <v>94</v>
      </c>
      <c r="E29" s="3" t="s">
        <v>13</v>
      </c>
      <c r="F29" s="5" t="s">
        <v>95</v>
      </c>
      <c r="G29" s="6" t="s">
        <v>549</v>
      </c>
      <c r="H29" s="7" t="s">
        <v>550</v>
      </c>
      <c r="I29" s="3"/>
    </row>
    <row r="30" spans="1:9" ht="60" customHeight="1" x14ac:dyDescent="0.8">
      <c r="A30" s="3">
        <v>28</v>
      </c>
      <c r="B30" s="3" t="s">
        <v>96</v>
      </c>
      <c r="C30" s="3" t="s">
        <v>11</v>
      </c>
      <c r="D30" s="3" t="s">
        <v>97</v>
      </c>
      <c r="E30" s="3" t="s">
        <v>13</v>
      </c>
      <c r="F30" s="5" t="s">
        <v>98</v>
      </c>
      <c r="G30" s="6" t="s">
        <v>551</v>
      </c>
      <c r="H30" s="7" t="s">
        <v>552</v>
      </c>
      <c r="I30" s="3"/>
    </row>
    <row r="31" spans="1:9" ht="60" customHeight="1" x14ac:dyDescent="0.8">
      <c r="A31" s="3">
        <v>29</v>
      </c>
      <c r="B31" s="3" t="s">
        <v>99</v>
      </c>
      <c r="C31" s="3" t="s">
        <v>11</v>
      </c>
      <c r="D31" s="3" t="s">
        <v>100</v>
      </c>
      <c r="E31" s="3" t="s">
        <v>13</v>
      </c>
      <c r="F31" s="5" t="s">
        <v>101</v>
      </c>
      <c r="G31" s="6" t="s">
        <v>553</v>
      </c>
      <c r="H31" s="7" t="s">
        <v>554</v>
      </c>
      <c r="I31" s="3"/>
    </row>
    <row r="32" spans="1:9" ht="60" customHeight="1" x14ac:dyDescent="0.8">
      <c r="A32" s="3">
        <v>30</v>
      </c>
      <c r="B32" s="3" t="s">
        <v>102</v>
      </c>
      <c r="C32" s="3" t="s">
        <v>11</v>
      </c>
      <c r="D32" s="3" t="s">
        <v>103</v>
      </c>
      <c r="E32" s="3" t="s">
        <v>13</v>
      </c>
      <c r="F32" s="5" t="s">
        <v>104</v>
      </c>
      <c r="G32" s="6" t="s">
        <v>555</v>
      </c>
      <c r="H32" s="7" t="s">
        <v>556</v>
      </c>
      <c r="I32" s="3"/>
    </row>
    <row r="33" spans="1:9" ht="60" customHeight="1" x14ac:dyDescent="0.8">
      <c r="A33" s="3">
        <v>31</v>
      </c>
      <c r="B33" s="3" t="s">
        <v>105</v>
      </c>
      <c r="C33" s="3" t="s">
        <v>11</v>
      </c>
      <c r="D33" s="3" t="s">
        <v>106</v>
      </c>
      <c r="E33" s="3" t="s">
        <v>13</v>
      </c>
      <c r="F33" s="5" t="s">
        <v>107</v>
      </c>
      <c r="G33" s="6" t="s">
        <v>557</v>
      </c>
      <c r="H33" s="7" t="s">
        <v>558</v>
      </c>
      <c r="I33" s="3"/>
    </row>
    <row r="34" spans="1:9" ht="60" customHeight="1" x14ac:dyDescent="0.8">
      <c r="A34" s="3">
        <v>32</v>
      </c>
      <c r="B34" s="3" t="s">
        <v>108</v>
      </c>
      <c r="C34" s="3" t="s">
        <v>11</v>
      </c>
      <c r="D34" s="3" t="s">
        <v>109</v>
      </c>
      <c r="E34" s="3" t="s">
        <v>13</v>
      </c>
      <c r="F34" s="5" t="s">
        <v>110</v>
      </c>
      <c r="G34" s="6" t="s">
        <v>559</v>
      </c>
      <c r="H34" s="7" t="s">
        <v>560</v>
      </c>
      <c r="I34" s="3"/>
    </row>
    <row r="35" spans="1:9" ht="60" customHeight="1" x14ac:dyDescent="0.8">
      <c r="A35" s="3">
        <v>33</v>
      </c>
      <c r="B35" s="3" t="s">
        <v>111</v>
      </c>
      <c r="C35" s="3" t="s">
        <v>11</v>
      </c>
      <c r="D35" s="3" t="s">
        <v>112</v>
      </c>
      <c r="E35" s="3" t="s">
        <v>26</v>
      </c>
      <c r="F35" s="5" t="s">
        <v>113</v>
      </c>
      <c r="G35" s="6" t="s">
        <v>561</v>
      </c>
      <c r="H35" s="7" t="s">
        <v>562</v>
      </c>
      <c r="I35" s="3"/>
    </row>
    <row r="36" spans="1:9" ht="60" customHeight="1" x14ac:dyDescent="0.8">
      <c r="A36" s="3">
        <v>34</v>
      </c>
      <c r="B36" s="3" t="s">
        <v>114</v>
      </c>
      <c r="C36" s="3" t="s">
        <v>11</v>
      </c>
      <c r="D36" s="3" t="s">
        <v>115</v>
      </c>
      <c r="E36" s="3" t="s">
        <v>39</v>
      </c>
      <c r="F36" s="5" t="s">
        <v>116</v>
      </c>
      <c r="G36" s="6" t="s">
        <v>563</v>
      </c>
      <c r="H36" s="7" t="s">
        <v>564</v>
      </c>
      <c r="I36" s="3"/>
    </row>
    <row r="37" spans="1:9" ht="60" customHeight="1" x14ac:dyDescent="0.8">
      <c r="A37" s="3">
        <v>35</v>
      </c>
      <c r="B37" s="3" t="s">
        <v>117</v>
      </c>
      <c r="C37" s="3" t="s">
        <v>11</v>
      </c>
      <c r="D37" s="3" t="s">
        <v>118</v>
      </c>
      <c r="E37" s="3" t="s">
        <v>13</v>
      </c>
      <c r="F37" s="5" t="s">
        <v>119</v>
      </c>
      <c r="G37" s="6" t="s">
        <v>565</v>
      </c>
      <c r="H37" s="7" t="s">
        <v>566</v>
      </c>
      <c r="I37" s="3"/>
    </row>
    <row r="38" spans="1:9" ht="60" customHeight="1" x14ac:dyDescent="0.8">
      <c r="A38" s="3">
        <v>36</v>
      </c>
      <c r="B38" s="3" t="s">
        <v>120</v>
      </c>
      <c r="C38" s="3" t="s">
        <v>11</v>
      </c>
      <c r="D38" s="3" t="s">
        <v>121</v>
      </c>
      <c r="E38" s="3" t="s">
        <v>13</v>
      </c>
      <c r="F38" s="5" t="s">
        <v>122</v>
      </c>
      <c r="G38" s="6" t="s">
        <v>567</v>
      </c>
      <c r="H38" s="7" t="s">
        <v>568</v>
      </c>
      <c r="I38" s="3"/>
    </row>
    <row r="39" spans="1:9" ht="60" customHeight="1" x14ac:dyDescent="0.8">
      <c r="A39" s="3">
        <v>37</v>
      </c>
      <c r="B39" s="3" t="s">
        <v>123</v>
      </c>
      <c r="C39" s="3" t="s">
        <v>11</v>
      </c>
      <c r="D39" s="3" t="s">
        <v>124</v>
      </c>
      <c r="E39" s="3" t="s">
        <v>13</v>
      </c>
      <c r="F39" s="5" t="s">
        <v>125</v>
      </c>
      <c r="G39" s="6" t="s">
        <v>569</v>
      </c>
      <c r="H39" s="7" t="s">
        <v>570</v>
      </c>
      <c r="I39" s="3"/>
    </row>
    <row r="40" spans="1:9" ht="60" customHeight="1" x14ac:dyDescent="0.8">
      <c r="A40" s="3">
        <v>38</v>
      </c>
      <c r="B40" s="3" t="s">
        <v>126</v>
      </c>
      <c r="C40" s="3" t="s">
        <v>11</v>
      </c>
      <c r="D40" s="3" t="s">
        <v>127</v>
      </c>
      <c r="E40" s="3" t="s">
        <v>13</v>
      </c>
      <c r="F40" s="5" t="s">
        <v>128</v>
      </c>
      <c r="G40" s="6" t="s">
        <v>571</v>
      </c>
      <c r="H40" s="7" t="s">
        <v>572</v>
      </c>
      <c r="I40" s="3"/>
    </row>
    <row r="41" spans="1:9" ht="60" customHeight="1" x14ac:dyDescent="0.8">
      <c r="A41" s="3">
        <v>39</v>
      </c>
      <c r="B41" s="3" t="s">
        <v>129</v>
      </c>
      <c r="C41" s="3" t="s">
        <v>11</v>
      </c>
      <c r="D41" s="3" t="s">
        <v>130</v>
      </c>
      <c r="E41" s="3" t="s">
        <v>13</v>
      </c>
      <c r="F41" s="5" t="s">
        <v>131</v>
      </c>
      <c r="G41" s="6" t="s">
        <v>573</v>
      </c>
      <c r="H41" s="7" t="s">
        <v>574</v>
      </c>
      <c r="I41" s="3"/>
    </row>
    <row r="42" spans="1:9" ht="60" customHeight="1" x14ac:dyDescent="0.8">
      <c r="A42" s="3">
        <v>40</v>
      </c>
      <c r="B42" s="3" t="s">
        <v>132</v>
      </c>
      <c r="C42" s="3" t="s">
        <v>11</v>
      </c>
      <c r="D42" s="3" t="s">
        <v>133</v>
      </c>
      <c r="E42" s="3" t="s">
        <v>39</v>
      </c>
      <c r="F42" s="5" t="s">
        <v>134</v>
      </c>
      <c r="G42" s="6" t="s">
        <v>575</v>
      </c>
      <c r="H42" s="7" t="s">
        <v>576</v>
      </c>
      <c r="I42" s="3"/>
    </row>
    <row r="43" spans="1:9" ht="60" customHeight="1" x14ac:dyDescent="0.8">
      <c r="A43" s="3">
        <v>41</v>
      </c>
      <c r="B43" s="3" t="s">
        <v>135</v>
      </c>
      <c r="C43" s="3" t="s">
        <v>11</v>
      </c>
      <c r="D43" s="3" t="s">
        <v>136</v>
      </c>
      <c r="E43" s="3" t="s">
        <v>39</v>
      </c>
      <c r="F43" s="5" t="s">
        <v>137</v>
      </c>
      <c r="G43" s="6" t="s">
        <v>577</v>
      </c>
      <c r="H43" s="7" t="s">
        <v>578</v>
      </c>
      <c r="I43" s="3"/>
    </row>
    <row r="44" spans="1:9" ht="60" customHeight="1" x14ac:dyDescent="0.8">
      <c r="A44" s="3">
        <v>42</v>
      </c>
      <c r="B44" s="3" t="s">
        <v>138</v>
      </c>
      <c r="C44" s="3" t="s">
        <v>11</v>
      </c>
      <c r="D44" s="3" t="s">
        <v>139</v>
      </c>
      <c r="E44" s="3" t="s">
        <v>39</v>
      </c>
      <c r="F44" s="5" t="s">
        <v>140</v>
      </c>
      <c r="G44" s="6" t="s">
        <v>579</v>
      </c>
      <c r="H44" s="7" t="s">
        <v>580</v>
      </c>
      <c r="I44" s="3"/>
    </row>
    <row r="45" spans="1:9" ht="60" customHeight="1" x14ac:dyDescent="0.8">
      <c r="A45" s="3">
        <v>43</v>
      </c>
      <c r="B45" s="3" t="s">
        <v>141</v>
      </c>
      <c r="C45" s="3" t="s">
        <v>11</v>
      </c>
      <c r="D45" s="3" t="s">
        <v>142</v>
      </c>
      <c r="E45" s="3" t="s">
        <v>13</v>
      </c>
      <c r="F45" s="5" t="s">
        <v>143</v>
      </c>
      <c r="G45" s="6" t="s">
        <v>581</v>
      </c>
      <c r="H45" s="7" t="s">
        <v>582</v>
      </c>
      <c r="I45" s="3"/>
    </row>
    <row r="46" spans="1:9" ht="60" customHeight="1" x14ac:dyDescent="0.8">
      <c r="A46" s="3">
        <v>44</v>
      </c>
      <c r="B46" s="3" t="s">
        <v>144</v>
      </c>
      <c r="C46" s="3" t="s">
        <v>11</v>
      </c>
      <c r="D46" s="3" t="s">
        <v>145</v>
      </c>
      <c r="E46" s="3" t="s">
        <v>13</v>
      </c>
      <c r="F46" s="5" t="s">
        <v>146</v>
      </c>
      <c r="G46" s="6" t="s">
        <v>583</v>
      </c>
      <c r="H46" s="7" t="s">
        <v>584</v>
      </c>
      <c r="I46" s="3"/>
    </row>
    <row r="47" spans="1:9" ht="60" customHeight="1" x14ac:dyDescent="0.8">
      <c r="A47" s="3">
        <v>45</v>
      </c>
      <c r="B47" s="3" t="s">
        <v>147</v>
      </c>
      <c r="C47" s="3" t="s">
        <v>11</v>
      </c>
      <c r="D47" s="3" t="s">
        <v>148</v>
      </c>
      <c r="E47" s="3" t="s">
        <v>26</v>
      </c>
      <c r="F47" s="5" t="s">
        <v>149</v>
      </c>
      <c r="G47" s="6" t="s">
        <v>585</v>
      </c>
      <c r="H47" s="7" t="s">
        <v>586</v>
      </c>
      <c r="I47" s="3"/>
    </row>
    <row r="48" spans="1:9" ht="60" customHeight="1" x14ac:dyDescent="0.8">
      <c r="A48" s="3">
        <v>46</v>
      </c>
      <c r="B48" s="3" t="s">
        <v>150</v>
      </c>
      <c r="C48" s="3" t="s">
        <v>11</v>
      </c>
      <c r="D48" s="3" t="s">
        <v>151</v>
      </c>
      <c r="E48" s="3" t="s">
        <v>26</v>
      </c>
      <c r="F48" s="5" t="s">
        <v>152</v>
      </c>
      <c r="G48" s="6" t="s">
        <v>587</v>
      </c>
      <c r="H48" s="7" t="s">
        <v>588</v>
      </c>
      <c r="I48" s="3"/>
    </row>
    <row r="49" spans="1:9" ht="60" customHeight="1" x14ac:dyDescent="0.8">
      <c r="A49" s="3">
        <v>47</v>
      </c>
      <c r="B49" s="3" t="s">
        <v>153</v>
      </c>
      <c r="C49" s="3" t="s">
        <v>11</v>
      </c>
      <c r="D49" s="3" t="s">
        <v>154</v>
      </c>
      <c r="E49" s="3" t="s">
        <v>13</v>
      </c>
      <c r="F49" s="5" t="s">
        <v>155</v>
      </c>
      <c r="G49" s="6" t="s">
        <v>589</v>
      </c>
      <c r="H49" s="7" t="s">
        <v>590</v>
      </c>
      <c r="I49" s="3"/>
    </row>
    <row r="50" spans="1:9" ht="60" customHeight="1" x14ac:dyDescent="0.8">
      <c r="A50" s="3">
        <v>48</v>
      </c>
      <c r="B50" s="3" t="s">
        <v>156</v>
      </c>
      <c r="C50" s="3" t="s">
        <v>11</v>
      </c>
      <c r="D50" s="3" t="s">
        <v>157</v>
      </c>
      <c r="E50" s="3" t="s">
        <v>13</v>
      </c>
      <c r="F50" s="5" t="s">
        <v>158</v>
      </c>
      <c r="G50" s="6" t="s">
        <v>591</v>
      </c>
      <c r="H50" s="7" t="s">
        <v>592</v>
      </c>
      <c r="I50" s="3"/>
    </row>
    <row r="51" spans="1:9" ht="60" customHeight="1" x14ac:dyDescent="0.8">
      <c r="A51" s="3">
        <v>49</v>
      </c>
      <c r="B51" s="3" t="s">
        <v>159</v>
      </c>
      <c r="C51" s="3" t="s">
        <v>11</v>
      </c>
      <c r="D51" s="3" t="s">
        <v>160</v>
      </c>
      <c r="E51" s="3" t="s">
        <v>26</v>
      </c>
      <c r="F51" s="5" t="s">
        <v>161</v>
      </c>
      <c r="G51" s="6" t="s">
        <v>593</v>
      </c>
      <c r="H51" s="7" t="s">
        <v>594</v>
      </c>
      <c r="I51" s="3"/>
    </row>
    <row r="52" spans="1:9" ht="60" customHeight="1" x14ac:dyDescent="0.8">
      <c r="A52" s="3">
        <v>50</v>
      </c>
      <c r="B52" s="3" t="s">
        <v>162</v>
      </c>
      <c r="C52" s="3" t="s">
        <v>11</v>
      </c>
      <c r="D52" s="3" t="s">
        <v>163</v>
      </c>
      <c r="E52" s="3" t="s">
        <v>13</v>
      </c>
      <c r="F52" s="5" t="s">
        <v>164</v>
      </c>
      <c r="G52" s="6" t="s">
        <v>595</v>
      </c>
      <c r="H52" s="7" t="s">
        <v>596</v>
      </c>
      <c r="I52" s="3"/>
    </row>
    <row r="53" spans="1:9" ht="60" customHeight="1" x14ac:dyDescent="0.8">
      <c r="A53" s="3">
        <v>51</v>
      </c>
      <c r="B53" s="3" t="s">
        <v>165</v>
      </c>
      <c r="C53" s="3" t="s">
        <v>11</v>
      </c>
      <c r="D53" s="3" t="s">
        <v>166</v>
      </c>
      <c r="E53" s="3" t="s">
        <v>13</v>
      </c>
      <c r="F53" s="5" t="s">
        <v>167</v>
      </c>
      <c r="G53" s="6" t="s">
        <v>597</v>
      </c>
      <c r="H53" s="7" t="s">
        <v>598</v>
      </c>
      <c r="I53" s="3"/>
    </row>
    <row r="54" spans="1:9" ht="60" customHeight="1" x14ac:dyDescent="0.8">
      <c r="A54" s="3">
        <v>52</v>
      </c>
      <c r="B54" s="3" t="s">
        <v>168</v>
      </c>
      <c r="C54" s="3" t="s">
        <v>11</v>
      </c>
      <c r="D54" s="3" t="s">
        <v>169</v>
      </c>
      <c r="E54" s="3" t="s">
        <v>13</v>
      </c>
      <c r="F54" s="5" t="s">
        <v>170</v>
      </c>
      <c r="G54" s="6" t="s">
        <v>599</v>
      </c>
      <c r="H54" s="7" t="s">
        <v>600</v>
      </c>
      <c r="I54" s="3"/>
    </row>
    <row r="55" spans="1:9" ht="60" customHeight="1" x14ac:dyDescent="0.8">
      <c r="A55" s="3">
        <v>53</v>
      </c>
      <c r="B55" s="3" t="s">
        <v>171</v>
      </c>
      <c r="C55" s="3" t="s">
        <v>11</v>
      </c>
      <c r="D55" s="3" t="s">
        <v>172</v>
      </c>
      <c r="E55" s="3" t="s">
        <v>13</v>
      </c>
      <c r="F55" s="5" t="s">
        <v>173</v>
      </c>
      <c r="G55" s="6" t="s">
        <v>601</v>
      </c>
      <c r="H55" s="7" t="s">
        <v>602</v>
      </c>
      <c r="I55" s="3"/>
    </row>
    <row r="56" spans="1:9" ht="60" customHeight="1" x14ac:dyDescent="0.8">
      <c r="A56" s="3">
        <v>54</v>
      </c>
      <c r="B56" s="3" t="s">
        <v>174</v>
      </c>
      <c r="C56" s="3" t="s">
        <v>11</v>
      </c>
      <c r="D56" s="3" t="s">
        <v>175</v>
      </c>
      <c r="E56" s="3" t="s">
        <v>13</v>
      </c>
      <c r="F56" s="5" t="s">
        <v>176</v>
      </c>
      <c r="G56" s="6" t="s">
        <v>603</v>
      </c>
      <c r="H56" s="7" t="s">
        <v>604</v>
      </c>
      <c r="I56" s="3"/>
    </row>
    <row r="57" spans="1:9" ht="60" customHeight="1" x14ac:dyDescent="0.8">
      <c r="A57" s="3">
        <v>55</v>
      </c>
      <c r="B57" s="3" t="s">
        <v>177</v>
      </c>
      <c r="C57" s="3" t="s">
        <v>11</v>
      </c>
      <c r="D57" s="3" t="s">
        <v>178</v>
      </c>
      <c r="E57" s="3" t="s">
        <v>13</v>
      </c>
      <c r="F57" s="5" t="s">
        <v>179</v>
      </c>
      <c r="G57" s="6" t="s">
        <v>605</v>
      </c>
      <c r="H57" s="7" t="s">
        <v>606</v>
      </c>
      <c r="I57" s="3"/>
    </row>
    <row r="58" spans="1:9" ht="60" customHeight="1" x14ac:dyDescent="0.8">
      <c r="A58" s="3">
        <v>56</v>
      </c>
      <c r="B58" s="3" t="s">
        <v>180</v>
      </c>
      <c r="C58" s="3" t="s">
        <v>11</v>
      </c>
      <c r="D58" s="3" t="s">
        <v>181</v>
      </c>
      <c r="E58" s="3" t="s">
        <v>13</v>
      </c>
      <c r="F58" s="5" t="s">
        <v>182</v>
      </c>
      <c r="G58" s="6" t="s">
        <v>607</v>
      </c>
      <c r="H58" s="7" t="s">
        <v>608</v>
      </c>
      <c r="I58" s="3"/>
    </row>
    <row r="59" spans="1:9" ht="60" customHeight="1" x14ac:dyDescent="0.8">
      <c r="A59" s="3">
        <v>57</v>
      </c>
      <c r="B59" s="3" t="s">
        <v>183</v>
      </c>
      <c r="C59" s="3" t="s">
        <v>11</v>
      </c>
      <c r="D59" s="3" t="s">
        <v>184</v>
      </c>
      <c r="E59" s="3" t="s">
        <v>13</v>
      </c>
      <c r="F59" s="5" t="s">
        <v>185</v>
      </c>
      <c r="G59" s="6" t="s">
        <v>609</v>
      </c>
      <c r="H59" s="7" t="s">
        <v>610</v>
      </c>
      <c r="I59" s="3"/>
    </row>
    <row r="60" spans="1:9" ht="60" customHeight="1" x14ac:dyDescent="0.8">
      <c r="A60" s="3">
        <v>58</v>
      </c>
      <c r="B60" s="3" t="s">
        <v>186</v>
      </c>
      <c r="C60" s="3" t="s">
        <v>11</v>
      </c>
      <c r="D60" s="3" t="s">
        <v>187</v>
      </c>
      <c r="E60" s="3" t="s">
        <v>13</v>
      </c>
      <c r="F60" s="5" t="s">
        <v>188</v>
      </c>
      <c r="G60" s="6" t="s">
        <v>611</v>
      </c>
      <c r="H60" s="7" t="s">
        <v>612</v>
      </c>
      <c r="I60" s="3"/>
    </row>
    <row r="61" spans="1:9" ht="60" customHeight="1" x14ac:dyDescent="0.8">
      <c r="A61" s="3">
        <v>59</v>
      </c>
      <c r="B61" s="3" t="s">
        <v>189</v>
      </c>
      <c r="C61" s="3" t="s">
        <v>11</v>
      </c>
      <c r="D61" s="3" t="s">
        <v>190</v>
      </c>
      <c r="E61" s="3" t="s">
        <v>26</v>
      </c>
      <c r="F61" s="5" t="s">
        <v>191</v>
      </c>
      <c r="G61" s="6" t="s">
        <v>613</v>
      </c>
      <c r="H61" s="7" t="s">
        <v>614</v>
      </c>
      <c r="I61" s="3"/>
    </row>
    <row r="62" spans="1:9" ht="60" customHeight="1" x14ac:dyDescent="0.8">
      <c r="A62" s="3">
        <v>60</v>
      </c>
      <c r="B62" s="3" t="s">
        <v>192</v>
      </c>
      <c r="C62" s="3" t="s">
        <v>11</v>
      </c>
      <c r="D62" s="3" t="s">
        <v>193</v>
      </c>
      <c r="E62" s="3" t="s">
        <v>13</v>
      </c>
      <c r="F62" s="5" t="s">
        <v>194</v>
      </c>
      <c r="G62" s="6" t="s">
        <v>615</v>
      </c>
      <c r="H62" s="7" t="s">
        <v>616</v>
      </c>
      <c r="I62" s="3"/>
    </row>
    <row r="63" spans="1:9" ht="60" customHeight="1" x14ac:dyDescent="0.8">
      <c r="A63" s="3">
        <v>61</v>
      </c>
      <c r="B63" s="3" t="s">
        <v>195</v>
      </c>
      <c r="C63" s="3" t="s">
        <v>11</v>
      </c>
      <c r="D63" s="3" t="s">
        <v>196</v>
      </c>
      <c r="E63" s="3" t="s">
        <v>13</v>
      </c>
      <c r="F63" s="5" t="s">
        <v>197</v>
      </c>
      <c r="G63" s="6" t="s">
        <v>617</v>
      </c>
      <c r="H63" s="7" t="s">
        <v>618</v>
      </c>
      <c r="I63" s="3"/>
    </row>
    <row r="64" spans="1:9" ht="60" customHeight="1" x14ac:dyDescent="0.8">
      <c r="A64" s="3">
        <v>62</v>
      </c>
      <c r="B64" s="3" t="s">
        <v>198</v>
      </c>
      <c r="C64" s="3" t="s">
        <v>11</v>
      </c>
      <c r="D64" s="3" t="s">
        <v>199</v>
      </c>
      <c r="E64" s="3" t="s">
        <v>13</v>
      </c>
      <c r="F64" s="5" t="s">
        <v>200</v>
      </c>
      <c r="G64" s="6" t="s">
        <v>619</v>
      </c>
      <c r="H64" s="7" t="s">
        <v>620</v>
      </c>
      <c r="I64" s="3"/>
    </row>
    <row r="65" spans="1:9" ht="60" customHeight="1" x14ac:dyDescent="0.8">
      <c r="A65" s="3">
        <v>63</v>
      </c>
      <c r="B65" s="3" t="s">
        <v>201</v>
      </c>
      <c r="C65" s="3" t="s">
        <v>11</v>
      </c>
      <c r="D65" s="3" t="s">
        <v>202</v>
      </c>
      <c r="E65" s="3" t="s">
        <v>39</v>
      </c>
      <c r="F65" s="5" t="s">
        <v>203</v>
      </c>
      <c r="G65" s="6" t="s">
        <v>621</v>
      </c>
      <c r="H65" s="7" t="s">
        <v>622</v>
      </c>
      <c r="I65" s="3"/>
    </row>
    <row r="66" spans="1:9" ht="60" customHeight="1" x14ac:dyDescent="0.8">
      <c r="A66" s="3">
        <v>64</v>
      </c>
      <c r="B66" s="3" t="s">
        <v>204</v>
      </c>
      <c r="C66" s="3" t="s">
        <v>11</v>
      </c>
      <c r="D66" s="3" t="s">
        <v>205</v>
      </c>
      <c r="E66" s="3" t="s">
        <v>39</v>
      </c>
      <c r="F66" s="5" t="s">
        <v>206</v>
      </c>
      <c r="G66" s="6" t="s">
        <v>623</v>
      </c>
      <c r="H66" s="7" t="s">
        <v>624</v>
      </c>
      <c r="I66" s="3"/>
    </row>
    <row r="67" spans="1:9" ht="60" customHeight="1" x14ac:dyDescent="0.8">
      <c r="A67" s="3">
        <v>65</v>
      </c>
      <c r="B67" s="3" t="s">
        <v>207</v>
      </c>
      <c r="C67" s="3" t="s">
        <v>11</v>
      </c>
      <c r="D67" s="3" t="s">
        <v>208</v>
      </c>
      <c r="E67" s="3" t="s">
        <v>39</v>
      </c>
      <c r="F67" s="5" t="s">
        <v>209</v>
      </c>
      <c r="G67" s="6" t="s">
        <v>625</v>
      </c>
      <c r="H67" s="7" t="s">
        <v>626</v>
      </c>
      <c r="I67" s="3"/>
    </row>
    <row r="68" spans="1:9" ht="60" customHeight="1" x14ac:dyDescent="0.8">
      <c r="A68" s="3">
        <v>66</v>
      </c>
      <c r="B68" s="3" t="s">
        <v>210</v>
      </c>
      <c r="C68" s="3" t="s">
        <v>11</v>
      </c>
      <c r="D68" s="3" t="s">
        <v>211</v>
      </c>
      <c r="E68" s="3" t="s">
        <v>39</v>
      </c>
      <c r="F68" s="5" t="s">
        <v>212</v>
      </c>
      <c r="G68" s="6" t="s">
        <v>627</v>
      </c>
      <c r="H68" s="7" t="s">
        <v>628</v>
      </c>
      <c r="I68" s="3"/>
    </row>
    <row r="69" spans="1:9" ht="60" customHeight="1" x14ac:dyDescent="0.8">
      <c r="A69" s="3">
        <v>67</v>
      </c>
      <c r="B69" s="3" t="s">
        <v>213</v>
      </c>
      <c r="C69" s="3" t="s">
        <v>11</v>
      </c>
      <c r="D69" s="3" t="s">
        <v>214</v>
      </c>
      <c r="E69" s="3" t="s">
        <v>13</v>
      </c>
      <c r="F69" s="5" t="s">
        <v>215</v>
      </c>
      <c r="G69" s="6" t="s">
        <v>629</v>
      </c>
      <c r="H69" s="7" t="s">
        <v>630</v>
      </c>
      <c r="I69" s="3"/>
    </row>
    <row r="70" spans="1:9" ht="60" customHeight="1" x14ac:dyDescent="0.8">
      <c r="A70" s="3">
        <v>68</v>
      </c>
      <c r="B70" s="3" t="s">
        <v>216</v>
      </c>
      <c r="C70" s="3" t="s">
        <v>11</v>
      </c>
      <c r="D70" s="3" t="s">
        <v>217</v>
      </c>
      <c r="E70" s="3" t="s">
        <v>26</v>
      </c>
      <c r="F70" s="5" t="s">
        <v>218</v>
      </c>
      <c r="G70" s="6" t="s">
        <v>631</v>
      </c>
      <c r="H70" s="7" t="s">
        <v>632</v>
      </c>
      <c r="I70" s="3"/>
    </row>
    <row r="71" spans="1:9" ht="60" customHeight="1" x14ac:dyDescent="0.8">
      <c r="A71" s="3">
        <v>69</v>
      </c>
      <c r="B71" s="3" t="s">
        <v>219</v>
      </c>
      <c r="C71" s="3" t="s">
        <v>11</v>
      </c>
      <c r="D71" s="3" t="s">
        <v>220</v>
      </c>
      <c r="E71" s="3" t="s">
        <v>13</v>
      </c>
      <c r="F71" s="5" t="s">
        <v>221</v>
      </c>
      <c r="G71" s="6" t="s">
        <v>633</v>
      </c>
      <c r="H71" s="7" t="s">
        <v>634</v>
      </c>
      <c r="I71" s="3"/>
    </row>
    <row r="72" spans="1:9" ht="60" customHeight="1" x14ac:dyDescent="0.8">
      <c r="A72" s="3">
        <v>70</v>
      </c>
      <c r="B72" s="3" t="s">
        <v>222</v>
      </c>
      <c r="C72" s="3" t="s">
        <v>11</v>
      </c>
      <c r="D72" s="3" t="s">
        <v>223</v>
      </c>
      <c r="E72" s="3" t="s">
        <v>26</v>
      </c>
      <c r="F72" s="5" t="s">
        <v>224</v>
      </c>
      <c r="G72" s="6" t="s">
        <v>635</v>
      </c>
      <c r="H72" s="7" t="s">
        <v>636</v>
      </c>
      <c r="I72" s="3"/>
    </row>
    <row r="73" spans="1:9" ht="60" customHeight="1" x14ac:dyDescent="0.8">
      <c r="A73" s="3">
        <v>71</v>
      </c>
      <c r="B73" s="3" t="s">
        <v>225</v>
      </c>
      <c r="C73" s="3" t="s">
        <v>11</v>
      </c>
      <c r="D73" s="3" t="s">
        <v>226</v>
      </c>
      <c r="E73" s="3" t="s">
        <v>13</v>
      </c>
      <c r="F73" s="5" t="s">
        <v>227</v>
      </c>
      <c r="G73" s="6" t="s">
        <v>637</v>
      </c>
      <c r="H73" s="7" t="s">
        <v>638</v>
      </c>
      <c r="I73" s="3"/>
    </row>
    <row r="74" spans="1:9" ht="60" customHeight="1" x14ac:dyDescent="0.8">
      <c r="A74" s="3">
        <v>72</v>
      </c>
      <c r="B74" s="3" t="s">
        <v>228</v>
      </c>
      <c r="C74" s="3" t="s">
        <v>11</v>
      </c>
      <c r="D74" s="3" t="s">
        <v>229</v>
      </c>
      <c r="E74" s="3" t="s">
        <v>26</v>
      </c>
      <c r="F74" s="5" t="s">
        <v>230</v>
      </c>
      <c r="G74" s="6" t="s">
        <v>639</v>
      </c>
      <c r="H74" s="7" t="s">
        <v>640</v>
      </c>
      <c r="I74" s="3"/>
    </row>
    <row r="75" spans="1:9" ht="60" customHeight="1" x14ac:dyDescent="0.8">
      <c r="A75" s="3">
        <v>73</v>
      </c>
      <c r="B75" s="3" t="s">
        <v>231</v>
      </c>
      <c r="C75" s="3" t="s">
        <v>11</v>
      </c>
      <c r="D75" s="3" t="s">
        <v>232</v>
      </c>
      <c r="E75" s="3" t="s">
        <v>13</v>
      </c>
      <c r="F75" s="5" t="s">
        <v>233</v>
      </c>
      <c r="G75" s="6" t="s">
        <v>641</v>
      </c>
      <c r="H75" s="7" t="s">
        <v>642</v>
      </c>
      <c r="I75" s="3"/>
    </row>
    <row r="76" spans="1:9" ht="60" customHeight="1" x14ac:dyDescent="0.8">
      <c r="A76" s="3">
        <v>74</v>
      </c>
      <c r="B76" s="3" t="s">
        <v>234</v>
      </c>
      <c r="C76" s="3" t="s">
        <v>11</v>
      </c>
      <c r="D76" s="3" t="s">
        <v>235</v>
      </c>
      <c r="E76" s="3" t="s">
        <v>13</v>
      </c>
      <c r="F76" s="5" t="s">
        <v>236</v>
      </c>
      <c r="G76" s="6" t="s">
        <v>643</v>
      </c>
      <c r="H76" s="7" t="s">
        <v>644</v>
      </c>
      <c r="I76" s="3"/>
    </row>
    <row r="77" spans="1:9" ht="60" customHeight="1" x14ac:dyDescent="0.8">
      <c r="A77" s="3">
        <v>75</v>
      </c>
      <c r="B77" s="3" t="s">
        <v>237</v>
      </c>
      <c r="C77" s="3" t="s">
        <v>11</v>
      </c>
      <c r="D77" s="3" t="s">
        <v>238</v>
      </c>
      <c r="E77" s="3" t="s">
        <v>13</v>
      </c>
      <c r="F77" s="5" t="s">
        <v>239</v>
      </c>
      <c r="G77" s="6" t="s">
        <v>645</v>
      </c>
      <c r="H77" s="7" t="s">
        <v>646</v>
      </c>
      <c r="I77" s="3"/>
    </row>
    <row r="78" spans="1:9" ht="60" customHeight="1" x14ac:dyDescent="0.8">
      <c r="A78" s="3">
        <v>76</v>
      </c>
      <c r="B78" s="3" t="s">
        <v>240</v>
      </c>
      <c r="C78" s="3" t="s">
        <v>11</v>
      </c>
      <c r="D78" s="3" t="s">
        <v>241</v>
      </c>
      <c r="E78" s="3" t="s">
        <v>13</v>
      </c>
      <c r="F78" s="5" t="s">
        <v>242</v>
      </c>
      <c r="G78" s="6" t="s">
        <v>647</v>
      </c>
      <c r="H78" s="7" t="s">
        <v>648</v>
      </c>
      <c r="I78" s="3"/>
    </row>
    <row r="79" spans="1:9" ht="60" customHeight="1" x14ac:dyDescent="0.8">
      <c r="A79" s="3">
        <v>77</v>
      </c>
      <c r="B79" s="3" t="s">
        <v>243</v>
      </c>
      <c r="C79" s="3" t="s">
        <v>11</v>
      </c>
      <c r="D79" s="3" t="s">
        <v>244</v>
      </c>
      <c r="E79" s="3" t="s">
        <v>26</v>
      </c>
      <c r="F79" s="5" t="s">
        <v>245</v>
      </c>
      <c r="G79" s="6" t="s">
        <v>649</v>
      </c>
      <c r="H79" s="7" t="s">
        <v>650</v>
      </c>
      <c r="I79" s="3"/>
    </row>
    <row r="80" spans="1:9" ht="60" customHeight="1" x14ac:dyDescent="0.8">
      <c r="A80" s="3">
        <v>78</v>
      </c>
      <c r="B80" s="3" t="s">
        <v>246</v>
      </c>
      <c r="C80" s="3" t="s">
        <v>11</v>
      </c>
      <c r="D80" s="3" t="s">
        <v>38</v>
      </c>
      <c r="E80" s="3" t="s">
        <v>13</v>
      </c>
      <c r="F80" s="5" t="s">
        <v>247</v>
      </c>
      <c r="G80" s="6" t="s">
        <v>651</v>
      </c>
      <c r="H80" s="7" t="s">
        <v>652</v>
      </c>
      <c r="I80" s="3"/>
    </row>
    <row r="81" spans="1:9" ht="60" customHeight="1" x14ac:dyDescent="0.8">
      <c r="A81" s="3">
        <v>79</v>
      </c>
      <c r="B81" s="3" t="s">
        <v>248</v>
      </c>
      <c r="C81" s="3" t="s">
        <v>11</v>
      </c>
      <c r="D81" s="3" t="s">
        <v>249</v>
      </c>
      <c r="E81" s="3" t="s">
        <v>39</v>
      </c>
      <c r="F81" s="5" t="s">
        <v>250</v>
      </c>
      <c r="G81" s="6" t="s">
        <v>653</v>
      </c>
      <c r="H81" s="7" t="s">
        <v>654</v>
      </c>
      <c r="I81" s="3"/>
    </row>
    <row r="82" spans="1:9" ht="60" customHeight="1" x14ac:dyDescent="0.8">
      <c r="A82" s="3">
        <v>80</v>
      </c>
      <c r="B82" s="3" t="s">
        <v>251</v>
      </c>
      <c r="C82" s="3" t="s">
        <v>11</v>
      </c>
      <c r="D82" s="3" t="s">
        <v>252</v>
      </c>
      <c r="E82" s="3" t="s">
        <v>13</v>
      </c>
      <c r="F82" s="5" t="s">
        <v>253</v>
      </c>
      <c r="G82" s="6" t="s">
        <v>655</v>
      </c>
      <c r="H82" s="7" t="s">
        <v>656</v>
      </c>
      <c r="I82" s="3"/>
    </row>
    <row r="83" spans="1:9" ht="60" customHeight="1" x14ac:dyDescent="0.8">
      <c r="A83" s="3">
        <v>81</v>
      </c>
      <c r="B83" s="3" t="s">
        <v>254</v>
      </c>
      <c r="C83" s="3" t="s">
        <v>11</v>
      </c>
      <c r="D83" s="3" t="s">
        <v>255</v>
      </c>
      <c r="E83" s="3" t="s">
        <v>13</v>
      </c>
      <c r="F83" s="5" t="s">
        <v>256</v>
      </c>
      <c r="G83" s="6" t="s">
        <v>657</v>
      </c>
      <c r="H83" s="7" t="s">
        <v>658</v>
      </c>
      <c r="I83" s="3"/>
    </row>
    <row r="84" spans="1:9" ht="60" customHeight="1" x14ac:dyDescent="0.8">
      <c r="A84" s="3">
        <v>82</v>
      </c>
      <c r="B84" s="3" t="s">
        <v>257</v>
      </c>
      <c r="C84" s="3" t="s">
        <v>11</v>
      </c>
      <c r="D84" s="3" t="s">
        <v>258</v>
      </c>
      <c r="E84" s="3" t="s">
        <v>13</v>
      </c>
      <c r="F84" s="5" t="s">
        <v>259</v>
      </c>
      <c r="G84" s="6" t="s">
        <v>659</v>
      </c>
      <c r="H84" s="7" t="s">
        <v>660</v>
      </c>
      <c r="I84" s="3"/>
    </row>
    <row r="85" spans="1:9" ht="60" customHeight="1" x14ac:dyDescent="0.8">
      <c r="A85" s="3">
        <v>83</v>
      </c>
      <c r="B85" s="3" t="s">
        <v>260</v>
      </c>
      <c r="C85" s="3" t="s">
        <v>11</v>
      </c>
      <c r="D85" s="3" t="s">
        <v>261</v>
      </c>
      <c r="E85" s="3" t="s">
        <v>13</v>
      </c>
      <c r="F85" s="5" t="s">
        <v>262</v>
      </c>
      <c r="G85" s="6" t="s">
        <v>661</v>
      </c>
      <c r="H85" s="7" t="s">
        <v>662</v>
      </c>
      <c r="I85" s="3"/>
    </row>
    <row r="86" spans="1:9" ht="60" customHeight="1" x14ac:dyDescent="0.8">
      <c r="A86" s="3">
        <v>84</v>
      </c>
      <c r="B86" s="3" t="s">
        <v>263</v>
      </c>
      <c r="C86" s="3" t="s">
        <v>11</v>
      </c>
      <c r="D86" s="3" t="s">
        <v>264</v>
      </c>
      <c r="E86" s="3" t="s">
        <v>13</v>
      </c>
      <c r="F86" s="5" t="s">
        <v>265</v>
      </c>
      <c r="G86" s="6" t="s">
        <v>663</v>
      </c>
      <c r="H86" s="7" t="s">
        <v>664</v>
      </c>
      <c r="I86" s="3"/>
    </row>
    <row r="87" spans="1:9" ht="60" customHeight="1" x14ac:dyDescent="0.8">
      <c r="A87" s="3">
        <v>85</v>
      </c>
      <c r="B87" s="3" t="s">
        <v>266</v>
      </c>
      <c r="C87" s="3" t="s">
        <v>11</v>
      </c>
      <c r="D87" s="3" t="s">
        <v>267</v>
      </c>
      <c r="E87" s="3" t="s">
        <v>13</v>
      </c>
      <c r="F87" s="5" t="s">
        <v>268</v>
      </c>
      <c r="G87" s="6" t="s">
        <v>665</v>
      </c>
      <c r="H87" s="7" t="s">
        <v>666</v>
      </c>
      <c r="I87" s="3"/>
    </row>
    <row r="88" spans="1:9" ht="60" customHeight="1" x14ac:dyDescent="0.8">
      <c r="A88" s="3">
        <v>86</v>
      </c>
      <c r="B88" s="3" t="s">
        <v>269</v>
      </c>
      <c r="C88" s="3" t="s">
        <v>11</v>
      </c>
      <c r="D88" s="3" t="s">
        <v>270</v>
      </c>
      <c r="E88" s="3" t="s">
        <v>13</v>
      </c>
      <c r="F88" s="5" t="s">
        <v>271</v>
      </c>
      <c r="G88" s="6" t="s">
        <v>667</v>
      </c>
      <c r="H88" s="7" t="s">
        <v>668</v>
      </c>
      <c r="I88" s="3"/>
    </row>
    <row r="89" spans="1:9" ht="60" customHeight="1" x14ac:dyDescent="0.8">
      <c r="A89" s="3">
        <v>87</v>
      </c>
      <c r="B89" s="3" t="s">
        <v>272</v>
      </c>
      <c r="C89" s="3" t="s">
        <v>11</v>
      </c>
      <c r="D89" s="3" t="s">
        <v>273</v>
      </c>
      <c r="E89" s="3" t="s">
        <v>274</v>
      </c>
      <c r="F89" s="5" t="s">
        <v>275</v>
      </c>
      <c r="G89" s="6" t="s">
        <v>669</v>
      </c>
      <c r="H89" s="7" t="s">
        <v>670</v>
      </c>
      <c r="I89" s="3"/>
    </row>
    <row r="90" spans="1:9" ht="60" customHeight="1" x14ac:dyDescent="0.8">
      <c r="A90" s="3">
        <v>88</v>
      </c>
      <c r="B90" s="3" t="s">
        <v>276</v>
      </c>
      <c r="C90" s="3" t="s">
        <v>11</v>
      </c>
      <c r="D90" s="3" t="s">
        <v>277</v>
      </c>
      <c r="E90" s="3" t="s">
        <v>274</v>
      </c>
      <c r="F90" s="5" t="s">
        <v>278</v>
      </c>
      <c r="G90" s="6" t="s">
        <v>671</v>
      </c>
      <c r="H90" s="7" t="s">
        <v>672</v>
      </c>
      <c r="I90" s="3"/>
    </row>
    <row r="91" spans="1:9" ht="60" customHeight="1" x14ac:dyDescent="0.8">
      <c r="A91" s="3">
        <v>89</v>
      </c>
      <c r="B91" s="3" t="s">
        <v>279</v>
      </c>
      <c r="C91" s="3" t="s">
        <v>11</v>
      </c>
      <c r="D91" s="3" t="s">
        <v>280</v>
      </c>
      <c r="E91" s="3" t="s">
        <v>274</v>
      </c>
      <c r="F91" s="5" t="s">
        <v>281</v>
      </c>
      <c r="G91" s="6" t="s">
        <v>673</v>
      </c>
      <c r="H91" s="7" t="s">
        <v>674</v>
      </c>
      <c r="I91" s="3"/>
    </row>
    <row r="92" spans="1:9" ht="60" customHeight="1" x14ac:dyDescent="0.8">
      <c r="A92" s="3">
        <v>90</v>
      </c>
      <c r="B92" s="3" t="s">
        <v>282</v>
      </c>
      <c r="C92" s="3" t="s">
        <v>11</v>
      </c>
      <c r="D92" s="3" t="s">
        <v>283</v>
      </c>
      <c r="E92" s="3" t="s">
        <v>274</v>
      </c>
      <c r="F92" s="5" t="s">
        <v>284</v>
      </c>
      <c r="G92" s="6" t="s">
        <v>675</v>
      </c>
      <c r="H92" s="7" t="s">
        <v>676</v>
      </c>
      <c r="I92" s="3"/>
    </row>
    <row r="93" spans="1:9" ht="60" customHeight="1" x14ac:dyDescent="0.8">
      <c r="A93" s="3">
        <v>91</v>
      </c>
      <c r="B93" s="3" t="s">
        <v>285</v>
      </c>
      <c r="C93" s="3" t="s">
        <v>11</v>
      </c>
      <c r="D93" s="3" t="s">
        <v>286</v>
      </c>
      <c r="E93" s="3" t="s">
        <v>274</v>
      </c>
      <c r="F93" s="5" t="s">
        <v>287</v>
      </c>
      <c r="G93" s="6" t="s">
        <v>677</v>
      </c>
      <c r="H93" s="7" t="s">
        <v>678</v>
      </c>
      <c r="I93" s="3"/>
    </row>
    <row r="94" spans="1:9" ht="60" customHeight="1" x14ac:dyDescent="0.8">
      <c r="A94" s="3">
        <v>92</v>
      </c>
      <c r="B94" s="3" t="s">
        <v>288</v>
      </c>
      <c r="C94" s="3" t="s">
        <v>11</v>
      </c>
      <c r="D94" s="3" t="s">
        <v>289</v>
      </c>
      <c r="E94" s="3" t="s">
        <v>274</v>
      </c>
      <c r="F94" s="5" t="s">
        <v>290</v>
      </c>
      <c r="G94" s="6" t="s">
        <v>679</v>
      </c>
      <c r="H94" s="7" t="s">
        <v>680</v>
      </c>
      <c r="I94" s="3"/>
    </row>
    <row r="95" spans="1:9" ht="60" customHeight="1" x14ac:dyDescent="0.8">
      <c r="A95" s="3">
        <v>93</v>
      </c>
      <c r="B95" s="3" t="s">
        <v>291</v>
      </c>
      <c r="C95" s="3" t="s">
        <v>11</v>
      </c>
      <c r="D95" s="3" t="s">
        <v>292</v>
      </c>
      <c r="E95" s="3" t="s">
        <v>39</v>
      </c>
      <c r="F95" s="5" t="s">
        <v>293</v>
      </c>
      <c r="G95" s="6" t="s">
        <v>681</v>
      </c>
      <c r="H95" s="7" t="s">
        <v>682</v>
      </c>
      <c r="I95" s="3"/>
    </row>
    <row r="96" spans="1:9" ht="60" customHeight="1" x14ac:dyDescent="0.8">
      <c r="A96" s="3">
        <v>94</v>
      </c>
      <c r="B96" s="3" t="s">
        <v>294</v>
      </c>
      <c r="C96" s="3" t="s">
        <v>11</v>
      </c>
      <c r="D96" s="3" t="s">
        <v>295</v>
      </c>
      <c r="E96" s="3" t="s">
        <v>274</v>
      </c>
      <c r="F96" s="5" t="s">
        <v>296</v>
      </c>
      <c r="G96" s="6" t="s">
        <v>683</v>
      </c>
      <c r="H96" s="7" t="s">
        <v>684</v>
      </c>
      <c r="I96" s="3"/>
    </row>
    <row r="97" spans="1:9" ht="60" customHeight="1" x14ac:dyDescent="0.8">
      <c r="A97" s="3">
        <v>95</v>
      </c>
      <c r="B97" s="3" t="s">
        <v>297</v>
      </c>
      <c r="C97" s="3" t="s">
        <v>11</v>
      </c>
      <c r="D97" s="3" t="s">
        <v>38</v>
      </c>
      <c r="E97" s="3" t="s">
        <v>274</v>
      </c>
      <c r="F97" s="5" t="s">
        <v>298</v>
      </c>
      <c r="G97" s="6" t="s">
        <v>685</v>
      </c>
      <c r="H97" s="7" t="s">
        <v>686</v>
      </c>
      <c r="I97" s="3"/>
    </row>
    <row r="98" spans="1:9" ht="60" customHeight="1" x14ac:dyDescent="0.8">
      <c r="A98" s="3">
        <v>96</v>
      </c>
      <c r="B98" s="3" t="s">
        <v>299</v>
      </c>
      <c r="C98" s="3" t="s">
        <v>11</v>
      </c>
      <c r="D98" s="3" t="s">
        <v>300</v>
      </c>
      <c r="E98" s="3" t="s">
        <v>39</v>
      </c>
      <c r="F98" s="5" t="s">
        <v>301</v>
      </c>
      <c r="G98" s="6" t="s">
        <v>687</v>
      </c>
      <c r="H98" s="7" t="s">
        <v>688</v>
      </c>
      <c r="I98" s="3"/>
    </row>
    <row r="99" spans="1:9" ht="60" customHeight="1" x14ac:dyDescent="0.8">
      <c r="A99" s="3">
        <v>97</v>
      </c>
      <c r="B99" s="3" t="s">
        <v>302</v>
      </c>
      <c r="C99" s="3" t="s">
        <v>11</v>
      </c>
      <c r="D99" s="3" t="s">
        <v>303</v>
      </c>
      <c r="E99" s="3" t="s">
        <v>13</v>
      </c>
      <c r="F99" s="5" t="s">
        <v>304</v>
      </c>
      <c r="G99" s="6" t="s">
        <v>689</v>
      </c>
      <c r="H99" s="7" t="s">
        <v>690</v>
      </c>
      <c r="I99" s="3"/>
    </row>
    <row r="100" spans="1:9" ht="60" customHeight="1" x14ac:dyDescent="0.8">
      <c r="A100" s="3">
        <v>98</v>
      </c>
      <c r="B100" s="3" t="s">
        <v>305</v>
      </c>
      <c r="C100" s="3" t="s">
        <v>11</v>
      </c>
      <c r="D100" s="3" t="s">
        <v>306</v>
      </c>
      <c r="E100" s="3" t="s">
        <v>274</v>
      </c>
      <c r="F100" s="5" t="s">
        <v>307</v>
      </c>
      <c r="G100" s="6" t="s">
        <v>691</v>
      </c>
      <c r="H100" s="7" t="s">
        <v>692</v>
      </c>
      <c r="I100" s="3"/>
    </row>
    <row r="101" spans="1:9" ht="60" customHeight="1" x14ac:dyDescent="0.8">
      <c r="A101" s="3">
        <v>99</v>
      </c>
      <c r="B101" s="3" t="s">
        <v>308</v>
      </c>
      <c r="C101" s="3" t="s">
        <v>11</v>
      </c>
      <c r="D101" s="3" t="s">
        <v>309</v>
      </c>
      <c r="E101" s="3" t="s">
        <v>39</v>
      </c>
      <c r="F101" s="5" t="s">
        <v>310</v>
      </c>
      <c r="G101" s="6" t="s">
        <v>693</v>
      </c>
      <c r="H101" s="7" t="s">
        <v>694</v>
      </c>
      <c r="I101" s="3"/>
    </row>
    <row r="102" spans="1:9" ht="60" customHeight="1" x14ac:dyDescent="0.8">
      <c r="A102" s="3">
        <v>100</v>
      </c>
      <c r="B102" s="3" t="s">
        <v>311</v>
      </c>
      <c r="C102" s="3" t="s">
        <v>11</v>
      </c>
      <c r="D102" s="3" t="s">
        <v>312</v>
      </c>
      <c r="E102" s="3" t="s">
        <v>39</v>
      </c>
      <c r="F102" s="5" t="s">
        <v>313</v>
      </c>
      <c r="G102" s="6" t="s">
        <v>695</v>
      </c>
      <c r="H102" s="7" t="s">
        <v>696</v>
      </c>
      <c r="I102" s="3"/>
    </row>
    <row r="103" spans="1:9" ht="60" customHeight="1" x14ac:dyDescent="0.8">
      <c r="A103" s="3">
        <v>101</v>
      </c>
      <c r="B103" s="3" t="s">
        <v>314</v>
      </c>
      <c r="C103" s="3" t="s">
        <v>81</v>
      </c>
      <c r="D103" s="3" t="s">
        <v>315</v>
      </c>
      <c r="E103" s="3" t="s">
        <v>316</v>
      </c>
      <c r="F103" s="5" t="s">
        <v>317</v>
      </c>
      <c r="G103" s="6" t="s">
        <v>697</v>
      </c>
      <c r="H103" s="7" t="s">
        <v>698</v>
      </c>
      <c r="I103" s="3"/>
    </row>
    <row r="104" spans="1:9" ht="60" customHeight="1" x14ac:dyDescent="0.8">
      <c r="A104" s="3">
        <v>102</v>
      </c>
      <c r="B104" s="3" t="s">
        <v>318</v>
      </c>
      <c r="C104" s="3" t="s">
        <v>11</v>
      </c>
      <c r="D104" s="3" t="s">
        <v>319</v>
      </c>
      <c r="E104" s="3" t="s">
        <v>316</v>
      </c>
      <c r="F104" s="5" t="s">
        <v>320</v>
      </c>
      <c r="G104" s="6" t="s">
        <v>699</v>
      </c>
      <c r="H104" s="7" t="s">
        <v>700</v>
      </c>
      <c r="I104" s="3"/>
    </row>
    <row r="105" spans="1:9" ht="60" customHeight="1" x14ac:dyDescent="0.8">
      <c r="A105" s="3">
        <v>103</v>
      </c>
      <c r="B105" s="3" t="s">
        <v>321</v>
      </c>
      <c r="C105" s="3" t="s">
        <v>81</v>
      </c>
      <c r="D105" s="3" t="s">
        <v>322</v>
      </c>
      <c r="E105" s="3" t="s">
        <v>316</v>
      </c>
      <c r="F105" s="5" t="s">
        <v>323</v>
      </c>
      <c r="G105" s="6" t="s">
        <v>701</v>
      </c>
      <c r="H105" s="7" t="s">
        <v>702</v>
      </c>
      <c r="I105" s="3"/>
    </row>
    <row r="106" spans="1:9" ht="60" customHeight="1" x14ac:dyDescent="0.8">
      <c r="A106" s="3">
        <v>104</v>
      </c>
      <c r="B106" s="3" t="s">
        <v>324</v>
      </c>
      <c r="C106" s="3" t="s">
        <v>11</v>
      </c>
      <c r="D106" s="3" t="s">
        <v>325</v>
      </c>
      <c r="E106" s="3" t="s">
        <v>316</v>
      </c>
      <c r="F106" s="5" t="s">
        <v>326</v>
      </c>
      <c r="G106" s="6" t="s">
        <v>703</v>
      </c>
      <c r="H106" s="7" t="s">
        <v>704</v>
      </c>
      <c r="I106" s="3"/>
    </row>
    <row r="107" spans="1:9" ht="60" customHeight="1" x14ac:dyDescent="0.8">
      <c r="A107" s="3">
        <v>105</v>
      </c>
      <c r="B107" s="3" t="s">
        <v>327</v>
      </c>
      <c r="C107" s="3" t="s">
        <v>11</v>
      </c>
      <c r="D107" s="3" t="s">
        <v>328</v>
      </c>
      <c r="E107" s="3" t="s">
        <v>316</v>
      </c>
      <c r="F107" s="5" t="s">
        <v>329</v>
      </c>
      <c r="G107" s="6" t="s">
        <v>705</v>
      </c>
      <c r="H107" s="7" t="s">
        <v>706</v>
      </c>
      <c r="I107" s="3"/>
    </row>
    <row r="108" spans="1:9" ht="60" customHeight="1" x14ac:dyDescent="0.8">
      <c r="A108" s="3">
        <v>106</v>
      </c>
      <c r="B108" s="3" t="s">
        <v>330</v>
      </c>
      <c r="C108" s="3" t="s">
        <v>81</v>
      </c>
      <c r="D108" s="3" t="s">
        <v>331</v>
      </c>
      <c r="E108" s="3" t="s">
        <v>316</v>
      </c>
      <c r="F108" s="5" t="s">
        <v>332</v>
      </c>
      <c r="G108" s="6" t="s">
        <v>707</v>
      </c>
      <c r="H108" s="7" t="s">
        <v>708</v>
      </c>
      <c r="I108" s="3"/>
    </row>
    <row r="109" spans="1:9" ht="60" customHeight="1" x14ac:dyDescent="0.8">
      <c r="A109" s="3">
        <v>107</v>
      </c>
      <c r="B109" s="3" t="s">
        <v>333</v>
      </c>
      <c r="C109" s="3" t="s">
        <v>81</v>
      </c>
      <c r="D109" s="3" t="s">
        <v>334</v>
      </c>
      <c r="E109" s="3" t="s">
        <v>316</v>
      </c>
      <c r="F109" s="5" t="s">
        <v>335</v>
      </c>
      <c r="G109" s="6" t="s">
        <v>709</v>
      </c>
      <c r="H109" s="7" t="s">
        <v>710</v>
      </c>
      <c r="I109" s="3"/>
    </row>
    <row r="110" spans="1:9" ht="60" customHeight="1" x14ac:dyDescent="0.8">
      <c r="A110" s="3">
        <v>108</v>
      </c>
      <c r="B110" s="3" t="s">
        <v>336</v>
      </c>
      <c r="C110" s="3" t="s">
        <v>11</v>
      </c>
      <c r="D110" s="3" t="s">
        <v>337</v>
      </c>
      <c r="E110" s="3" t="s">
        <v>316</v>
      </c>
      <c r="F110" s="5" t="s">
        <v>338</v>
      </c>
      <c r="G110" s="6" t="s">
        <v>711</v>
      </c>
      <c r="H110" s="7" t="s">
        <v>712</v>
      </c>
      <c r="I110" s="3"/>
    </row>
    <row r="111" spans="1:9" ht="60" customHeight="1" x14ac:dyDescent="0.8">
      <c r="A111" s="3">
        <v>109</v>
      </c>
      <c r="B111" s="3" t="s">
        <v>339</v>
      </c>
      <c r="C111" s="3" t="s">
        <v>11</v>
      </c>
      <c r="D111" s="3" t="s">
        <v>340</v>
      </c>
      <c r="E111" s="3" t="s">
        <v>316</v>
      </c>
      <c r="F111" s="5" t="s">
        <v>341</v>
      </c>
      <c r="G111" s="6" t="s">
        <v>713</v>
      </c>
      <c r="H111" s="7" t="s">
        <v>714</v>
      </c>
      <c r="I111" s="3"/>
    </row>
    <row r="112" spans="1:9" ht="60" customHeight="1" x14ac:dyDescent="0.8">
      <c r="A112" s="3">
        <v>110</v>
      </c>
      <c r="B112" s="3" t="s">
        <v>342</v>
      </c>
      <c r="C112" s="3" t="s">
        <v>11</v>
      </c>
      <c r="D112" s="3" t="s">
        <v>343</v>
      </c>
      <c r="E112" s="3" t="s">
        <v>316</v>
      </c>
      <c r="F112" s="5" t="s">
        <v>344</v>
      </c>
      <c r="G112" s="6" t="s">
        <v>715</v>
      </c>
      <c r="H112" s="7" t="s">
        <v>716</v>
      </c>
      <c r="I112" s="3"/>
    </row>
    <row r="113" spans="1:9" ht="60" customHeight="1" x14ac:dyDescent="0.8">
      <c r="A113" s="3">
        <v>111</v>
      </c>
      <c r="B113" s="3" t="s">
        <v>345</v>
      </c>
      <c r="C113" s="3" t="s">
        <v>11</v>
      </c>
      <c r="D113" s="3" t="s">
        <v>346</v>
      </c>
      <c r="E113" s="3" t="s">
        <v>347</v>
      </c>
      <c r="F113" s="5" t="s">
        <v>348</v>
      </c>
      <c r="G113" s="6" t="s">
        <v>717</v>
      </c>
      <c r="H113" s="7" t="s">
        <v>718</v>
      </c>
      <c r="I113" s="3"/>
    </row>
    <row r="114" spans="1:9" ht="60" customHeight="1" x14ac:dyDescent="0.8">
      <c r="A114" s="3">
        <v>112</v>
      </c>
      <c r="B114" s="3" t="s">
        <v>349</v>
      </c>
      <c r="C114" s="3" t="s">
        <v>11</v>
      </c>
      <c r="D114" s="3" t="s">
        <v>350</v>
      </c>
      <c r="E114" s="3" t="s">
        <v>347</v>
      </c>
      <c r="F114" s="5" t="s">
        <v>351</v>
      </c>
      <c r="G114" s="6" t="s">
        <v>719</v>
      </c>
      <c r="H114" s="7" t="s">
        <v>720</v>
      </c>
      <c r="I114" s="3"/>
    </row>
    <row r="115" spans="1:9" ht="60" customHeight="1" x14ac:dyDescent="0.8">
      <c r="A115" s="3">
        <v>113</v>
      </c>
      <c r="B115" s="3" t="s">
        <v>352</v>
      </c>
      <c r="C115" s="3" t="s">
        <v>11</v>
      </c>
      <c r="D115" s="3" t="s">
        <v>353</v>
      </c>
      <c r="E115" s="3" t="s">
        <v>347</v>
      </c>
      <c r="F115" s="5" t="s">
        <v>354</v>
      </c>
      <c r="G115" s="6" t="s">
        <v>721</v>
      </c>
      <c r="H115" s="7" t="s">
        <v>722</v>
      </c>
      <c r="I115" s="3"/>
    </row>
    <row r="116" spans="1:9" ht="60" customHeight="1" x14ac:dyDescent="0.8">
      <c r="A116" s="3">
        <v>114</v>
      </c>
      <c r="B116" s="3" t="s">
        <v>355</v>
      </c>
      <c r="C116" s="3" t="s">
        <v>11</v>
      </c>
      <c r="D116" s="3" t="s">
        <v>356</v>
      </c>
      <c r="E116" s="3" t="s">
        <v>347</v>
      </c>
      <c r="F116" s="5" t="s">
        <v>357</v>
      </c>
      <c r="G116" s="6" t="s">
        <v>723</v>
      </c>
      <c r="H116" s="7" t="s">
        <v>724</v>
      </c>
      <c r="I116" s="3"/>
    </row>
    <row r="117" spans="1:9" ht="60" customHeight="1" x14ac:dyDescent="0.8">
      <c r="A117" s="3">
        <v>115</v>
      </c>
      <c r="B117" s="3" t="s">
        <v>358</v>
      </c>
      <c r="C117" s="3" t="s">
        <v>81</v>
      </c>
      <c r="D117" s="3" t="s">
        <v>359</v>
      </c>
      <c r="E117" s="3" t="s">
        <v>347</v>
      </c>
      <c r="F117" s="5" t="s">
        <v>360</v>
      </c>
      <c r="G117" s="6" t="s">
        <v>725</v>
      </c>
      <c r="H117" s="7" t="s">
        <v>726</v>
      </c>
      <c r="I117" s="3"/>
    </row>
    <row r="118" spans="1:9" ht="60" customHeight="1" x14ac:dyDescent="0.8">
      <c r="A118" s="3">
        <v>116</v>
      </c>
      <c r="B118" s="3" t="s">
        <v>361</v>
      </c>
      <c r="C118" s="3" t="s">
        <v>11</v>
      </c>
      <c r="D118" s="3" t="s">
        <v>362</v>
      </c>
      <c r="E118" s="3" t="s">
        <v>347</v>
      </c>
      <c r="F118" s="5">
        <v>2227</v>
      </c>
      <c r="G118" s="6" t="s">
        <v>727</v>
      </c>
      <c r="H118" s="7" t="s">
        <v>728</v>
      </c>
      <c r="I118" s="3"/>
    </row>
    <row r="119" spans="1:9" ht="60" customHeight="1" x14ac:dyDescent="0.8">
      <c r="A119" s="3">
        <v>117</v>
      </c>
      <c r="B119" s="3" t="s">
        <v>363</v>
      </c>
      <c r="C119" s="3" t="s">
        <v>11</v>
      </c>
      <c r="D119" s="3" t="s">
        <v>364</v>
      </c>
      <c r="E119" s="3" t="s">
        <v>347</v>
      </c>
      <c r="F119" s="5" t="s">
        <v>365</v>
      </c>
      <c r="G119" s="6" t="s">
        <v>729</v>
      </c>
      <c r="H119" s="7" t="s">
        <v>730</v>
      </c>
      <c r="I119" s="3"/>
    </row>
    <row r="120" spans="1:9" ht="60" customHeight="1" x14ac:dyDescent="0.8">
      <c r="A120" s="3">
        <v>118</v>
      </c>
      <c r="B120" s="3" t="s">
        <v>366</v>
      </c>
      <c r="C120" s="3" t="s">
        <v>11</v>
      </c>
      <c r="D120" s="3" t="s">
        <v>367</v>
      </c>
      <c r="E120" s="3" t="s">
        <v>368</v>
      </c>
      <c r="F120" s="5" t="s">
        <v>369</v>
      </c>
      <c r="G120" s="6" t="s">
        <v>731</v>
      </c>
      <c r="H120" s="7" t="s">
        <v>732</v>
      </c>
      <c r="I120" s="3"/>
    </row>
    <row r="121" spans="1:9" ht="60" customHeight="1" x14ac:dyDescent="0.8">
      <c r="A121" s="3">
        <v>119</v>
      </c>
      <c r="B121" s="3" t="s">
        <v>370</v>
      </c>
      <c r="C121" s="3" t="s">
        <v>11</v>
      </c>
      <c r="D121" s="3" t="s">
        <v>371</v>
      </c>
      <c r="E121" s="3" t="s">
        <v>368</v>
      </c>
      <c r="F121" s="5" t="s">
        <v>372</v>
      </c>
      <c r="G121" s="6" t="s">
        <v>733</v>
      </c>
      <c r="H121" s="7" t="s">
        <v>734</v>
      </c>
      <c r="I121" s="3"/>
    </row>
    <row r="122" spans="1:9" ht="60" customHeight="1" x14ac:dyDescent="0.8">
      <c r="A122" s="3">
        <v>120</v>
      </c>
      <c r="B122" s="3" t="s">
        <v>373</v>
      </c>
      <c r="C122" s="3" t="s">
        <v>11</v>
      </c>
      <c r="D122" s="3" t="s">
        <v>374</v>
      </c>
      <c r="E122" s="3" t="s">
        <v>368</v>
      </c>
      <c r="F122" s="5" t="s">
        <v>375</v>
      </c>
      <c r="G122" s="6" t="s">
        <v>735</v>
      </c>
      <c r="H122" s="7" t="s">
        <v>736</v>
      </c>
      <c r="I122" s="3"/>
    </row>
    <row r="123" spans="1:9" ht="60" customHeight="1" x14ac:dyDescent="0.8">
      <c r="A123" s="3">
        <v>121</v>
      </c>
      <c r="B123" s="3" t="s">
        <v>376</v>
      </c>
      <c r="C123" s="3" t="s">
        <v>11</v>
      </c>
      <c r="D123" s="3" t="s">
        <v>377</v>
      </c>
      <c r="E123" s="3" t="s">
        <v>368</v>
      </c>
      <c r="F123" s="5" t="s">
        <v>378</v>
      </c>
      <c r="G123" s="6" t="s">
        <v>737</v>
      </c>
      <c r="H123" s="7" t="s">
        <v>738</v>
      </c>
      <c r="I123" s="3"/>
    </row>
    <row r="124" spans="1:9" ht="60" customHeight="1" x14ac:dyDescent="0.8">
      <c r="A124" s="3">
        <v>122</v>
      </c>
      <c r="B124" s="3" t="s">
        <v>379</v>
      </c>
      <c r="C124" s="3" t="s">
        <v>11</v>
      </c>
      <c r="D124" s="3" t="s">
        <v>380</v>
      </c>
      <c r="E124" s="3" t="s">
        <v>368</v>
      </c>
      <c r="F124" s="5" t="s">
        <v>381</v>
      </c>
      <c r="G124" s="6" t="s">
        <v>739</v>
      </c>
      <c r="H124" s="7" t="s">
        <v>740</v>
      </c>
      <c r="I124" s="3"/>
    </row>
    <row r="125" spans="1:9" ht="60" customHeight="1" x14ac:dyDescent="0.8">
      <c r="A125" s="3">
        <v>123</v>
      </c>
      <c r="B125" s="3" t="s">
        <v>382</v>
      </c>
      <c r="C125" s="3" t="s">
        <v>11</v>
      </c>
      <c r="D125" s="3" t="s">
        <v>383</v>
      </c>
      <c r="E125" s="3" t="s">
        <v>368</v>
      </c>
      <c r="F125" s="5" t="s">
        <v>384</v>
      </c>
      <c r="G125" s="6" t="s">
        <v>741</v>
      </c>
      <c r="H125" s="7" t="s">
        <v>742</v>
      </c>
      <c r="I125" s="3"/>
    </row>
    <row r="126" spans="1:9" ht="60" customHeight="1" x14ac:dyDescent="0.8">
      <c r="A126" s="3">
        <v>124</v>
      </c>
      <c r="B126" s="3" t="s">
        <v>385</v>
      </c>
      <c r="C126" s="3" t="s">
        <v>11</v>
      </c>
      <c r="D126" s="3" t="s">
        <v>386</v>
      </c>
      <c r="E126" s="3" t="s">
        <v>368</v>
      </c>
      <c r="F126" s="5" t="s">
        <v>387</v>
      </c>
      <c r="G126" s="6" t="s">
        <v>743</v>
      </c>
      <c r="H126" s="7" t="s">
        <v>744</v>
      </c>
      <c r="I126" s="3"/>
    </row>
    <row r="127" spans="1:9" ht="60" customHeight="1" x14ac:dyDescent="0.8">
      <c r="A127" s="3">
        <v>125</v>
      </c>
      <c r="B127" s="3" t="s">
        <v>388</v>
      </c>
      <c r="C127" s="3" t="s">
        <v>11</v>
      </c>
      <c r="D127" s="3" t="s">
        <v>389</v>
      </c>
      <c r="E127" s="3" t="s">
        <v>368</v>
      </c>
      <c r="F127" s="5" t="s">
        <v>390</v>
      </c>
      <c r="G127" s="6" t="s">
        <v>745</v>
      </c>
      <c r="H127" s="7" t="s">
        <v>746</v>
      </c>
      <c r="I127" s="3"/>
    </row>
    <row r="128" spans="1:9" ht="60" customHeight="1" x14ac:dyDescent="0.8">
      <c r="A128" s="3">
        <v>126</v>
      </c>
      <c r="B128" s="3" t="s">
        <v>391</v>
      </c>
      <c r="C128" s="3" t="s">
        <v>11</v>
      </c>
      <c r="D128" s="3" t="s">
        <v>392</v>
      </c>
      <c r="E128" s="3" t="s">
        <v>368</v>
      </c>
      <c r="F128" s="5" t="s">
        <v>393</v>
      </c>
      <c r="G128" s="6" t="s">
        <v>747</v>
      </c>
      <c r="H128" s="7" t="s">
        <v>748</v>
      </c>
      <c r="I128" s="3"/>
    </row>
    <row r="129" spans="1:9" ht="60" customHeight="1" x14ac:dyDescent="0.8">
      <c r="A129" s="3">
        <v>127</v>
      </c>
      <c r="B129" s="3" t="s">
        <v>394</v>
      </c>
      <c r="C129" s="3" t="s">
        <v>11</v>
      </c>
      <c r="D129" s="3" t="s">
        <v>42</v>
      </c>
      <c r="E129" s="3" t="s">
        <v>368</v>
      </c>
      <c r="F129" s="5" t="s">
        <v>395</v>
      </c>
      <c r="G129" s="6" t="s">
        <v>749</v>
      </c>
      <c r="H129" s="7" t="s">
        <v>750</v>
      </c>
      <c r="I129" s="3"/>
    </row>
    <row r="130" spans="1:9" ht="60" customHeight="1" x14ac:dyDescent="0.8">
      <c r="A130" s="3">
        <v>128</v>
      </c>
      <c r="B130" s="3" t="s">
        <v>396</v>
      </c>
      <c r="C130" s="3" t="s">
        <v>11</v>
      </c>
      <c r="D130" s="3" t="s">
        <v>397</v>
      </c>
      <c r="E130" s="3" t="s">
        <v>398</v>
      </c>
      <c r="F130" s="5" t="s">
        <v>399</v>
      </c>
      <c r="G130" s="6" t="s">
        <v>751</v>
      </c>
      <c r="H130" s="7" t="s">
        <v>752</v>
      </c>
      <c r="I130" s="3"/>
    </row>
    <row r="131" spans="1:9" ht="60" customHeight="1" x14ac:dyDescent="0.8">
      <c r="A131" s="3">
        <v>129</v>
      </c>
      <c r="B131" s="3" t="s">
        <v>400</v>
      </c>
      <c r="C131" s="3" t="s">
        <v>11</v>
      </c>
      <c r="D131" s="3" t="s">
        <v>401</v>
      </c>
      <c r="E131" s="3" t="s">
        <v>368</v>
      </c>
      <c r="F131" s="5" t="s">
        <v>402</v>
      </c>
      <c r="G131" s="6" t="s">
        <v>753</v>
      </c>
      <c r="H131" s="7" t="s">
        <v>754</v>
      </c>
      <c r="I131" s="3"/>
    </row>
    <row r="132" spans="1:9" ht="60" customHeight="1" x14ac:dyDescent="0.8">
      <c r="A132" s="3">
        <v>130</v>
      </c>
      <c r="B132" s="3" t="s">
        <v>403</v>
      </c>
      <c r="C132" s="3" t="s">
        <v>11</v>
      </c>
      <c r="D132" s="3" t="s">
        <v>404</v>
      </c>
      <c r="E132" s="3" t="s">
        <v>405</v>
      </c>
      <c r="F132" s="5" t="s">
        <v>406</v>
      </c>
      <c r="G132" s="6" t="s">
        <v>755</v>
      </c>
      <c r="H132" s="7" t="s">
        <v>756</v>
      </c>
      <c r="I132" s="3"/>
    </row>
    <row r="133" spans="1:9" ht="60" customHeight="1" x14ac:dyDescent="0.8">
      <c r="A133" s="3">
        <v>131</v>
      </c>
      <c r="B133" s="3" t="s">
        <v>407</v>
      </c>
      <c r="C133" s="3" t="s">
        <v>11</v>
      </c>
      <c r="D133" s="3" t="s">
        <v>408</v>
      </c>
      <c r="E133" s="3" t="s">
        <v>405</v>
      </c>
      <c r="F133" s="5" t="s">
        <v>409</v>
      </c>
      <c r="G133" s="6" t="s">
        <v>757</v>
      </c>
      <c r="H133" s="7" t="s">
        <v>758</v>
      </c>
      <c r="I133" s="3"/>
    </row>
    <row r="134" spans="1:9" ht="60" customHeight="1" x14ac:dyDescent="0.8">
      <c r="A134" s="3">
        <v>132</v>
      </c>
      <c r="B134" s="3" t="s">
        <v>410</v>
      </c>
      <c r="C134" s="3" t="s">
        <v>11</v>
      </c>
      <c r="D134" s="3" t="s">
        <v>411</v>
      </c>
      <c r="E134" s="3" t="s">
        <v>405</v>
      </c>
      <c r="F134" s="5" t="s">
        <v>412</v>
      </c>
      <c r="G134" s="6" t="s">
        <v>759</v>
      </c>
      <c r="H134" s="7" t="s">
        <v>760</v>
      </c>
      <c r="I134" s="3"/>
    </row>
    <row r="135" spans="1:9" ht="60" customHeight="1" x14ac:dyDescent="0.8">
      <c r="A135" s="3">
        <v>133</v>
      </c>
      <c r="B135" s="3" t="s">
        <v>413</v>
      </c>
      <c r="C135" s="3" t="s">
        <v>11</v>
      </c>
      <c r="D135" s="3" t="s">
        <v>414</v>
      </c>
      <c r="E135" s="3" t="s">
        <v>405</v>
      </c>
      <c r="F135" s="5" t="s">
        <v>415</v>
      </c>
      <c r="G135" s="6" t="s">
        <v>761</v>
      </c>
      <c r="H135" s="7" t="s">
        <v>762</v>
      </c>
      <c r="I135" s="3"/>
    </row>
    <row r="136" spans="1:9" ht="60" customHeight="1" x14ac:dyDescent="0.8">
      <c r="A136" s="3">
        <v>134</v>
      </c>
      <c r="B136" s="3" t="s">
        <v>416</v>
      </c>
      <c r="C136" s="3" t="s">
        <v>11</v>
      </c>
      <c r="D136" s="3" t="s">
        <v>417</v>
      </c>
      <c r="E136" s="3" t="s">
        <v>405</v>
      </c>
      <c r="F136" s="5" t="s">
        <v>418</v>
      </c>
      <c r="G136" s="6" t="s">
        <v>763</v>
      </c>
      <c r="H136" s="7" t="s">
        <v>764</v>
      </c>
      <c r="I136" s="3"/>
    </row>
    <row r="137" spans="1:9" ht="60" customHeight="1" x14ac:dyDescent="0.8">
      <c r="A137" s="3">
        <v>135</v>
      </c>
      <c r="B137" s="3" t="s">
        <v>419</v>
      </c>
      <c r="C137" s="3" t="s">
        <v>11</v>
      </c>
      <c r="D137" s="3" t="s">
        <v>420</v>
      </c>
      <c r="E137" s="3" t="s">
        <v>405</v>
      </c>
      <c r="F137" s="5" t="s">
        <v>421</v>
      </c>
      <c r="G137" s="6" t="s">
        <v>765</v>
      </c>
      <c r="H137" s="7" t="s">
        <v>766</v>
      </c>
      <c r="I137" s="3"/>
    </row>
    <row r="138" spans="1:9" ht="60" customHeight="1" x14ac:dyDescent="0.8">
      <c r="A138" s="3">
        <v>136</v>
      </c>
      <c r="B138" s="3" t="s">
        <v>422</v>
      </c>
      <c r="C138" s="3" t="s">
        <v>11</v>
      </c>
      <c r="D138" s="3" t="s">
        <v>356</v>
      </c>
      <c r="E138" s="3" t="s">
        <v>405</v>
      </c>
      <c r="F138" s="5" t="s">
        <v>423</v>
      </c>
      <c r="G138" s="6" t="s">
        <v>767</v>
      </c>
      <c r="H138" s="7" t="s">
        <v>768</v>
      </c>
      <c r="I138" s="3"/>
    </row>
    <row r="139" spans="1:9" ht="60" customHeight="1" x14ac:dyDescent="0.8">
      <c r="A139" s="3">
        <v>137</v>
      </c>
      <c r="B139" s="3" t="s">
        <v>424</v>
      </c>
      <c r="C139" s="3" t="s">
        <v>11</v>
      </c>
      <c r="D139" s="3" t="s">
        <v>425</v>
      </c>
      <c r="E139" s="3" t="s">
        <v>405</v>
      </c>
      <c r="F139" s="5" t="s">
        <v>426</v>
      </c>
      <c r="G139" s="6" t="s">
        <v>769</v>
      </c>
      <c r="H139" s="7" t="s">
        <v>770</v>
      </c>
      <c r="I139" s="3"/>
    </row>
    <row r="140" spans="1:9" ht="60" customHeight="1" x14ac:dyDescent="0.8">
      <c r="A140" s="3">
        <v>138</v>
      </c>
      <c r="B140" s="3" t="s">
        <v>427</v>
      </c>
      <c r="C140" s="3" t="s">
        <v>11</v>
      </c>
      <c r="D140" s="3" t="s">
        <v>428</v>
      </c>
      <c r="E140" s="3" t="s">
        <v>405</v>
      </c>
      <c r="F140" s="5" t="s">
        <v>429</v>
      </c>
      <c r="G140" s="6" t="s">
        <v>771</v>
      </c>
      <c r="H140" s="7" t="s">
        <v>772</v>
      </c>
      <c r="I140" s="3"/>
    </row>
    <row r="141" spans="1:9" ht="60" customHeight="1" x14ac:dyDescent="0.8">
      <c r="A141" s="3">
        <v>139</v>
      </c>
      <c r="B141" s="3" t="s">
        <v>430</v>
      </c>
      <c r="C141" s="3" t="s">
        <v>11</v>
      </c>
      <c r="D141" s="3" t="s">
        <v>431</v>
      </c>
      <c r="E141" s="3" t="s">
        <v>405</v>
      </c>
      <c r="F141" s="5" t="s">
        <v>432</v>
      </c>
      <c r="G141" s="6" t="s">
        <v>773</v>
      </c>
      <c r="H141" s="7" t="s">
        <v>774</v>
      </c>
      <c r="I141" s="3"/>
    </row>
    <row r="142" spans="1:9" ht="60" customHeight="1" x14ac:dyDescent="0.8">
      <c r="A142" s="3">
        <v>140</v>
      </c>
      <c r="B142" s="3" t="s">
        <v>433</v>
      </c>
      <c r="C142" s="3" t="s">
        <v>11</v>
      </c>
      <c r="D142" s="3" t="s">
        <v>434</v>
      </c>
      <c r="E142" s="3" t="s">
        <v>405</v>
      </c>
      <c r="F142" s="5" t="s">
        <v>435</v>
      </c>
      <c r="G142" s="6" t="s">
        <v>775</v>
      </c>
      <c r="H142" s="7" t="s">
        <v>776</v>
      </c>
      <c r="I142" s="3"/>
    </row>
    <row r="143" spans="1:9" ht="60" customHeight="1" x14ac:dyDescent="0.8">
      <c r="A143" s="3">
        <v>141</v>
      </c>
      <c r="B143" s="3" t="s">
        <v>436</v>
      </c>
      <c r="C143" s="3" t="s">
        <v>11</v>
      </c>
      <c r="D143" s="3" t="s">
        <v>437</v>
      </c>
      <c r="E143" s="3" t="s">
        <v>405</v>
      </c>
      <c r="F143" s="5" t="s">
        <v>438</v>
      </c>
      <c r="G143" s="6" t="s">
        <v>777</v>
      </c>
      <c r="H143" s="7" t="s">
        <v>778</v>
      </c>
      <c r="I143" s="3"/>
    </row>
    <row r="144" spans="1:9" ht="60" customHeight="1" x14ac:dyDescent="0.8">
      <c r="A144" s="3">
        <v>142</v>
      </c>
      <c r="B144" s="3" t="s">
        <v>439</v>
      </c>
      <c r="C144" s="3" t="s">
        <v>11</v>
      </c>
      <c r="D144" s="3" t="s">
        <v>440</v>
      </c>
      <c r="E144" s="3" t="s">
        <v>405</v>
      </c>
      <c r="F144" s="5" t="s">
        <v>441</v>
      </c>
      <c r="G144" s="6" t="s">
        <v>779</v>
      </c>
      <c r="H144" s="7" t="s">
        <v>780</v>
      </c>
      <c r="I144" s="3"/>
    </row>
    <row r="145" spans="1:9" ht="60" customHeight="1" x14ac:dyDescent="0.8">
      <c r="A145" s="3">
        <v>143</v>
      </c>
      <c r="B145" s="3" t="s">
        <v>442</v>
      </c>
      <c r="C145" s="3" t="s">
        <v>11</v>
      </c>
      <c r="D145" s="3" t="s">
        <v>443</v>
      </c>
      <c r="E145" s="3" t="s">
        <v>405</v>
      </c>
      <c r="F145" s="5" t="s">
        <v>444</v>
      </c>
      <c r="G145" s="6" t="s">
        <v>781</v>
      </c>
      <c r="H145" s="7" t="s">
        <v>782</v>
      </c>
      <c r="I145" s="3"/>
    </row>
    <row r="146" spans="1:9" ht="60" customHeight="1" x14ac:dyDescent="0.8">
      <c r="A146" s="3">
        <v>144</v>
      </c>
      <c r="B146" s="3" t="s">
        <v>445</v>
      </c>
      <c r="C146" s="3" t="s">
        <v>11</v>
      </c>
      <c r="D146" s="3" t="s">
        <v>446</v>
      </c>
      <c r="E146" s="3" t="s">
        <v>405</v>
      </c>
      <c r="F146" s="5" t="s">
        <v>447</v>
      </c>
      <c r="G146" s="6" t="s">
        <v>783</v>
      </c>
      <c r="H146" s="7" t="s">
        <v>784</v>
      </c>
      <c r="I146" s="3"/>
    </row>
    <row r="147" spans="1:9" ht="60" customHeight="1" x14ac:dyDescent="0.8">
      <c r="A147" s="3">
        <v>145</v>
      </c>
      <c r="B147" s="3" t="s">
        <v>448</v>
      </c>
      <c r="C147" s="3" t="s">
        <v>11</v>
      </c>
      <c r="D147" s="3" t="s">
        <v>449</v>
      </c>
      <c r="E147" s="3" t="s">
        <v>405</v>
      </c>
      <c r="F147" s="5" t="s">
        <v>450</v>
      </c>
      <c r="G147" s="6" t="s">
        <v>785</v>
      </c>
      <c r="H147" s="7" t="s">
        <v>786</v>
      </c>
      <c r="I147" s="3"/>
    </row>
    <row r="148" spans="1:9" ht="60" customHeight="1" x14ac:dyDescent="0.8">
      <c r="A148" s="3">
        <v>146</v>
      </c>
      <c r="B148" s="3" t="s">
        <v>451</v>
      </c>
      <c r="C148" s="3" t="s">
        <v>11</v>
      </c>
      <c r="D148" s="3" t="s">
        <v>452</v>
      </c>
      <c r="E148" s="3" t="s">
        <v>453</v>
      </c>
      <c r="F148" s="5" t="s">
        <v>454</v>
      </c>
      <c r="G148" s="6" t="s">
        <v>787</v>
      </c>
      <c r="H148" s="7" t="s">
        <v>788</v>
      </c>
      <c r="I148" s="3"/>
    </row>
    <row r="149" spans="1:9" ht="60" customHeight="1" x14ac:dyDescent="0.8">
      <c r="A149" s="3">
        <v>147</v>
      </c>
      <c r="B149" s="3" t="s">
        <v>455</v>
      </c>
      <c r="C149" s="3" t="s">
        <v>11</v>
      </c>
      <c r="D149" s="3" t="s">
        <v>456</v>
      </c>
      <c r="E149" s="3" t="s">
        <v>453</v>
      </c>
      <c r="F149" s="5" t="s">
        <v>457</v>
      </c>
      <c r="G149" s="6" t="s">
        <v>789</v>
      </c>
      <c r="H149" s="7" t="s">
        <v>790</v>
      </c>
      <c r="I149" s="3"/>
    </row>
    <row r="150" spans="1:9" ht="60" customHeight="1" x14ac:dyDescent="0.8">
      <c r="A150" s="3">
        <v>148</v>
      </c>
      <c r="B150" s="3" t="s">
        <v>458</v>
      </c>
      <c r="C150" s="3" t="s">
        <v>11</v>
      </c>
      <c r="D150" s="3" t="s">
        <v>459</v>
      </c>
      <c r="E150" s="3" t="s">
        <v>398</v>
      </c>
      <c r="F150" s="5" t="s">
        <v>460</v>
      </c>
      <c r="G150" s="6" t="s">
        <v>791</v>
      </c>
      <c r="H150" s="7" t="s">
        <v>792</v>
      </c>
      <c r="I150" s="3"/>
    </row>
    <row r="151" spans="1:9" ht="60" customHeight="1" x14ac:dyDescent="0.8">
      <c r="A151" s="3">
        <v>149</v>
      </c>
      <c r="B151" s="3" t="s">
        <v>461</v>
      </c>
      <c r="C151" s="3" t="s">
        <v>11</v>
      </c>
      <c r="D151" s="3" t="s">
        <v>462</v>
      </c>
      <c r="E151" s="3" t="s">
        <v>453</v>
      </c>
      <c r="F151" s="5" t="s">
        <v>463</v>
      </c>
      <c r="G151" s="6" t="s">
        <v>793</v>
      </c>
      <c r="H151" s="7" t="s">
        <v>794</v>
      </c>
      <c r="I151" s="3"/>
    </row>
    <row r="152" spans="1:9" ht="60" customHeight="1" x14ac:dyDescent="0.8">
      <c r="A152" s="3">
        <v>150</v>
      </c>
      <c r="B152" s="3" t="s">
        <v>464</v>
      </c>
      <c r="C152" s="3" t="s">
        <v>11</v>
      </c>
      <c r="D152" s="3" t="s">
        <v>465</v>
      </c>
      <c r="E152" s="3" t="s">
        <v>453</v>
      </c>
      <c r="F152" s="5" t="s">
        <v>466</v>
      </c>
      <c r="G152" s="6" t="s">
        <v>795</v>
      </c>
      <c r="H152" s="7" t="s">
        <v>796</v>
      </c>
      <c r="I152" s="3"/>
    </row>
    <row r="153" spans="1:9" ht="60" customHeight="1" x14ac:dyDescent="0.8">
      <c r="A153" s="3">
        <v>151</v>
      </c>
      <c r="B153" s="3" t="s">
        <v>467</v>
      </c>
      <c r="C153" s="3" t="s">
        <v>11</v>
      </c>
      <c r="D153" s="3" t="s">
        <v>468</v>
      </c>
      <c r="E153" s="3" t="s">
        <v>453</v>
      </c>
      <c r="F153" s="5" t="s">
        <v>469</v>
      </c>
      <c r="G153" s="6" t="s">
        <v>797</v>
      </c>
      <c r="H153" s="7" t="s">
        <v>798</v>
      </c>
      <c r="I153" s="3"/>
    </row>
    <row r="154" spans="1:9" ht="60" customHeight="1" x14ac:dyDescent="0.8">
      <c r="A154" s="3">
        <v>152</v>
      </c>
      <c r="B154" s="3" t="s">
        <v>470</v>
      </c>
      <c r="C154" s="3" t="s">
        <v>11</v>
      </c>
      <c r="D154" s="3" t="s">
        <v>471</v>
      </c>
      <c r="E154" s="3" t="s">
        <v>453</v>
      </c>
      <c r="F154" s="5" t="s">
        <v>472</v>
      </c>
      <c r="G154" s="6" t="s">
        <v>799</v>
      </c>
      <c r="H154" s="7" t="s">
        <v>800</v>
      </c>
      <c r="I154" s="3"/>
    </row>
    <row r="155" spans="1:9" ht="60" customHeight="1" x14ac:dyDescent="0.8">
      <c r="A155" s="3">
        <v>153</v>
      </c>
      <c r="B155" s="3" t="s">
        <v>473</v>
      </c>
      <c r="C155" s="3" t="s">
        <v>11</v>
      </c>
      <c r="D155" s="3" t="s">
        <v>474</v>
      </c>
      <c r="E155" s="3" t="s">
        <v>453</v>
      </c>
      <c r="F155" s="5" t="s">
        <v>475</v>
      </c>
      <c r="G155" s="6" t="s">
        <v>801</v>
      </c>
      <c r="H155" s="7" t="s">
        <v>802</v>
      </c>
      <c r="I155" s="3"/>
    </row>
    <row r="156" spans="1:9" ht="60" customHeight="1" x14ac:dyDescent="0.8">
      <c r="A156" s="3">
        <v>154</v>
      </c>
      <c r="B156" s="3" t="s">
        <v>476</v>
      </c>
      <c r="C156" s="3" t="s">
        <v>11</v>
      </c>
      <c r="D156" s="3" t="s">
        <v>477</v>
      </c>
      <c r="E156" s="3" t="s">
        <v>453</v>
      </c>
      <c r="F156" s="5" t="s">
        <v>478</v>
      </c>
      <c r="G156" s="6" t="s">
        <v>803</v>
      </c>
      <c r="H156" s="7" t="s">
        <v>804</v>
      </c>
      <c r="I156" s="3"/>
    </row>
    <row r="157" spans="1:9" ht="60" customHeight="1" x14ac:dyDescent="0.8">
      <c r="A157" s="3">
        <v>155</v>
      </c>
      <c r="B157" s="3" t="s">
        <v>479</v>
      </c>
      <c r="C157" s="3" t="s">
        <v>11</v>
      </c>
      <c r="D157" s="3" t="s">
        <v>480</v>
      </c>
      <c r="E157" s="3" t="s">
        <v>453</v>
      </c>
      <c r="F157" s="5" t="s">
        <v>481</v>
      </c>
      <c r="G157" s="6" t="s">
        <v>805</v>
      </c>
      <c r="H157" s="7" t="s">
        <v>806</v>
      </c>
      <c r="I157" s="3"/>
    </row>
    <row r="158" spans="1:9" ht="60" customHeight="1" x14ac:dyDescent="0.8">
      <c r="A158" s="3">
        <v>156</v>
      </c>
      <c r="B158" s="3" t="s">
        <v>482</v>
      </c>
      <c r="C158" s="3" t="s">
        <v>11</v>
      </c>
      <c r="D158" s="3" t="s">
        <v>483</v>
      </c>
      <c r="E158" s="3" t="s">
        <v>453</v>
      </c>
      <c r="F158" s="5" t="s">
        <v>484</v>
      </c>
      <c r="G158" s="6" t="s">
        <v>807</v>
      </c>
      <c r="H158" s="7" t="s">
        <v>808</v>
      </c>
      <c r="I158" s="3"/>
    </row>
    <row r="159" spans="1:9" ht="60" customHeight="1" x14ac:dyDescent="0.8">
      <c r="A159" s="3">
        <v>157</v>
      </c>
      <c r="B159" s="3" t="s">
        <v>485</v>
      </c>
      <c r="C159" s="3" t="s">
        <v>11</v>
      </c>
      <c r="D159" s="3" t="s">
        <v>486</v>
      </c>
      <c r="E159" s="3" t="s">
        <v>453</v>
      </c>
      <c r="F159" s="5" t="s">
        <v>487</v>
      </c>
      <c r="G159" s="6" t="s">
        <v>809</v>
      </c>
      <c r="H159" s="7" t="s">
        <v>810</v>
      </c>
      <c r="I159" s="3"/>
    </row>
    <row r="160" spans="1:9" ht="60" customHeight="1" x14ac:dyDescent="0.8">
      <c r="A160" s="3">
        <v>158</v>
      </c>
      <c r="B160" s="3" t="s">
        <v>488</v>
      </c>
      <c r="C160" s="3" t="s">
        <v>11</v>
      </c>
      <c r="D160" s="3" t="s">
        <v>489</v>
      </c>
      <c r="E160" s="3" t="s">
        <v>453</v>
      </c>
      <c r="F160" s="5" t="s">
        <v>490</v>
      </c>
      <c r="G160" s="6" t="s">
        <v>811</v>
      </c>
      <c r="H160" s="7" t="s">
        <v>812</v>
      </c>
      <c r="I160" s="3"/>
    </row>
    <row r="161" spans="1:9" ht="60" customHeight="1" x14ac:dyDescent="0.8">
      <c r="A161" s="3">
        <v>159</v>
      </c>
      <c r="B161" s="3" t="s">
        <v>491</v>
      </c>
      <c r="C161" s="3" t="s">
        <v>11</v>
      </c>
      <c r="D161" s="3" t="s">
        <v>492</v>
      </c>
      <c r="E161" s="3" t="s">
        <v>493</v>
      </c>
      <c r="F161" s="5" t="s">
        <v>494</v>
      </c>
      <c r="G161" s="6" t="s">
        <v>813</v>
      </c>
      <c r="H161" s="7" t="s">
        <v>814</v>
      </c>
      <c r="I161" s="3"/>
    </row>
    <row r="162" spans="1:9" x14ac:dyDescent="0.8">
      <c r="A162" s="72"/>
      <c r="B162" s="72"/>
      <c r="C162" s="72"/>
      <c r="D162" s="72"/>
      <c r="E162" s="72"/>
      <c r="F162" s="73"/>
      <c r="G162" s="73"/>
      <c r="H162" s="73"/>
      <c r="I162" s="72"/>
    </row>
    <row r="163" spans="1:9" x14ac:dyDescent="0.8">
      <c r="A163" s="72"/>
      <c r="B163" s="72"/>
      <c r="C163" s="72"/>
      <c r="D163" s="72"/>
      <c r="E163" s="72"/>
      <c r="F163" s="73"/>
      <c r="G163" s="73"/>
      <c r="H163" s="73"/>
      <c r="I163" s="72"/>
    </row>
    <row r="164" spans="1:9" ht="39.9" customHeight="1" x14ac:dyDescent="0.8">
      <c r="A164" s="74" t="s">
        <v>495</v>
      </c>
      <c r="B164" s="72"/>
      <c r="C164" s="72"/>
      <c r="D164" s="72"/>
      <c r="E164" s="72"/>
      <c r="F164" s="73"/>
      <c r="G164" s="75" t="s">
        <v>496</v>
      </c>
      <c r="H164" s="73"/>
      <c r="I164" s="72"/>
    </row>
    <row r="165" spans="1:9" x14ac:dyDescent="0.8">
      <c r="A165" s="72"/>
      <c r="B165" s="72"/>
      <c r="C165" s="72"/>
      <c r="D165" s="72"/>
      <c r="E165" s="72"/>
      <c r="F165" s="73"/>
      <c r="G165" s="73"/>
      <c r="H165" s="73"/>
      <c r="I165" s="72"/>
    </row>
    <row r="166" spans="1:9" x14ac:dyDescent="0.8">
      <c r="A166" s="72"/>
      <c r="B166" s="72"/>
      <c r="C166" s="72"/>
      <c r="D166" s="72"/>
      <c r="E166" s="72"/>
      <c r="F166" s="73"/>
      <c r="G166" s="73"/>
      <c r="H166" s="73"/>
      <c r="I166" s="72"/>
    </row>
    <row r="167" spans="1:9" x14ac:dyDescent="0.8">
      <c r="A167" s="72"/>
      <c r="B167" s="72"/>
      <c r="C167" s="72"/>
      <c r="D167" s="72"/>
      <c r="E167" s="72"/>
      <c r="F167" s="73"/>
      <c r="G167" s="73"/>
      <c r="H167" s="73"/>
      <c r="I167" s="72"/>
    </row>
    <row r="168" spans="1:9" x14ac:dyDescent="0.8">
      <c r="A168" s="72"/>
      <c r="B168" s="72"/>
      <c r="C168" s="72"/>
      <c r="D168" s="72"/>
      <c r="E168" s="72"/>
      <c r="F168" s="73"/>
      <c r="G168" s="73"/>
      <c r="H168" s="73"/>
      <c r="I168" s="72"/>
    </row>
    <row r="169" spans="1:9" x14ac:dyDescent="0.8">
      <c r="A169" s="72"/>
      <c r="B169" s="72"/>
      <c r="C169" s="72"/>
      <c r="D169" s="72"/>
      <c r="E169" s="72"/>
      <c r="F169" s="73"/>
      <c r="G169" s="73"/>
      <c r="H169" s="73"/>
      <c r="I169" s="72"/>
    </row>
  </sheetData>
  <sheetProtection formatCells="0" formatColumns="0" formatRows="0" insertColumns="0" insertRows="0" insertHyperlinks="0" deleteColumns="0" deleteRows="0" sort="0" autoFilter="0" pivotTables="0"/>
  <mergeCells count="4">
    <mergeCell ref="A1:I1"/>
    <mergeCell ref="A162:I163"/>
    <mergeCell ref="A164:F169"/>
    <mergeCell ref="G164:I169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95"/>
  <sheetViews>
    <sheetView topLeftCell="A156" workbookViewId="0">
      <selection activeCell="M3" sqref="M3:M161"/>
    </sheetView>
  </sheetViews>
  <sheetFormatPr defaultColWidth="9" defaultRowHeight="22.8" x14ac:dyDescent="0.8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  <col min="10" max="10" width="11.19921875" style="43" customWidth="1"/>
    <col min="11" max="11" width="9.19921875" style="43" customWidth="1"/>
    <col min="12" max="12" width="10.09765625" style="43" customWidth="1"/>
    <col min="13" max="13" width="10.8984375" style="44" customWidth="1"/>
    <col min="14" max="17" width="8" style="43" customWidth="1"/>
    <col min="18" max="18" width="12.19921875" style="43" customWidth="1"/>
    <col min="19" max="19" width="12.3984375" style="43" customWidth="1"/>
    <col min="20" max="20" width="9.5" style="43" customWidth="1"/>
    <col min="21" max="21" width="12.09765625" style="43" customWidth="1"/>
    <col min="22" max="22" width="12.69921875" style="44" customWidth="1"/>
    <col min="23" max="24" width="8" style="43" customWidth="1"/>
    <col min="25" max="25" width="10.8984375" style="43" customWidth="1"/>
    <col min="26" max="26" width="9.19921875" style="43" customWidth="1"/>
    <col min="27" max="27" width="8.8984375" style="43" customWidth="1"/>
    <col min="28" max="28" width="8.8984375" style="45" customWidth="1"/>
    <col min="29" max="29" width="7.69921875" style="43" hidden="1" customWidth="1"/>
    <col min="30" max="30" width="15.3984375" style="43" hidden="1" customWidth="1"/>
    <col min="31" max="31" width="7.69921875" style="43" hidden="1" customWidth="1"/>
    <col min="32" max="32" width="11.19921875" style="43" hidden="1" customWidth="1"/>
    <col min="33" max="33" width="15.3984375" style="43" hidden="1" customWidth="1"/>
    <col min="34" max="34" width="11.5" style="43" hidden="1" customWidth="1"/>
    <col min="35" max="35" width="12.09765625" style="43" hidden="1" customWidth="1"/>
    <col min="36" max="36" width="12.59765625" style="43" hidden="1" customWidth="1"/>
    <col min="37" max="37" width="11.5" style="43" hidden="1" customWidth="1"/>
    <col min="38" max="38" width="12.09765625" style="43" hidden="1" customWidth="1"/>
    <col min="39" max="39" width="12.59765625" style="43" hidden="1" customWidth="1"/>
    <col min="40" max="40" width="11.5" style="43" hidden="1" customWidth="1"/>
    <col min="41" max="41" width="12.09765625" style="43" hidden="1" customWidth="1"/>
    <col min="42" max="42" width="12.59765625" style="43" hidden="1" customWidth="1"/>
    <col min="43" max="43" width="7.69921875" style="43" hidden="1" customWidth="1"/>
    <col min="44" max="44" width="9" style="43"/>
    <col min="45" max="45" width="9.5" style="43" customWidth="1"/>
    <col min="46" max="51" width="9" style="43"/>
    <col min="52" max="52" width="9.69921875" style="43" customWidth="1"/>
    <col min="53" max="53" width="10.3984375" style="43" customWidth="1"/>
    <col min="54" max="54" width="8.8984375" style="43" bestFit="1" customWidth="1"/>
    <col min="55" max="55" width="35.5" style="43" customWidth="1"/>
  </cols>
  <sheetData>
    <row r="1" spans="1:55" ht="159.9" customHeight="1" thickTop="1" x14ac:dyDescent="0.8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6" t="s">
        <v>815</v>
      </c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8"/>
      <c r="AC1" s="9" t="s">
        <v>3</v>
      </c>
      <c r="AD1" s="9" t="s">
        <v>816</v>
      </c>
      <c r="AE1" s="10" t="s">
        <v>3</v>
      </c>
      <c r="AF1" s="10" t="s">
        <v>817</v>
      </c>
      <c r="AG1" s="10" t="s">
        <v>816</v>
      </c>
      <c r="AH1" s="11" t="s">
        <v>818</v>
      </c>
      <c r="AI1" s="11" t="s">
        <v>819</v>
      </c>
      <c r="AJ1" s="11" t="s">
        <v>820</v>
      </c>
      <c r="AK1" s="12" t="s">
        <v>818</v>
      </c>
      <c r="AL1" s="12" t="s">
        <v>819</v>
      </c>
      <c r="AM1" s="12" t="s">
        <v>820</v>
      </c>
      <c r="AN1" s="13" t="s">
        <v>818</v>
      </c>
      <c r="AO1" s="13" t="s">
        <v>819</v>
      </c>
      <c r="AP1" s="13" t="s">
        <v>820</v>
      </c>
      <c r="AQ1" s="14"/>
      <c r="AR1" s="15" t="s">
        <v>821</v>
      </c>
      <c r="AS1" s="15" t="s">
        <v>822</v>
      </c>
      <c r="AT1" s="15" t="s">
        <v>823</v>
      </c>
      <c r="AU1" s="15" t="s">
        <v>824</v>
      </c>
      <c r="AV1" s="15" t="s">
        <v>825</v>
      </c>
      <c r="AW1" s="15" t="s">
        <v>826</v>
      </c>
      <c r="AX1" s="15" t="s">
        <v>818</v>
      </c>
      <c r="AY1" s="15" t="s">
        <v>827</v>
      </c>
      <c r="AZ1" s="15" t="s">
        <v>828</v>
      </c>
      <c r="BA1" s="15" t="s">
        <v>829</v>
      </c>
      <c r="BB1" s="16" t="s">
        <v>830</v>
      </c>
      <c r="BC1" s="17" t="s">
        <v>831</v>
      </c>
    </row>
    <row r="2" spans="1:55" ht="69.900000000000006" customHeight="1" thickBot="1" x14ac:dyDescent="0.8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  <c r="J2" s="18" t="s">
        <v>818</v>
      </c>
      <c r="K2" s="19" t="s">
        <v>817</v>
      </c>
      <c r="L2" s="19" t="s">
        <v>832</v>
      </c>
      <c r="M2" s="20" t="s">
        <v>833</v>
      </c>
      <c r="N2" s="19" t="s">
        <v>834</v>
      </c>
      <c r="O2" s="19" t="s">
        <v>835</v>
      </c>
      <c r="P2" s="19" t="s">
        <v>836</v>
      </c>
      <c r="Q2" s="19" t="s">
        <v>819</v>
      </c>
      <c r="R2" s="19" t="s">
        <v>837</v>
      </c>
      <c r="S2" s="19" t="s">
        <v>838</v>
      </c>
      <c r="T2" s="19" t="s">
        <v>839</v>
      </c>
      <c r="U2" s="19" t="s">
        <v>840</v>
      </c>
      <c r="V2" s="20" t="s">
        <v>841</v>
      </c>
      <c r="W2" s="19" t="s">
        <v>842</v>
      </c>
      <c r="X2" s="19" t="s">
        <v>843</v>
      </c>
      <c r="Y2" s="19" t="s">
        <v>844</v>
      </c>
      <c r="Z2" s="19" t="s">
        <v>820</v>
      </c>
      <c r="AA2" s="19" t="s">
        <v>816</v>
      </c>
      <c r="AB2" s="21"/>
      <c r="AC2" s="22" t="s">
        <v>845</v>
      </c>
      <c r="AD2" s="22">
        <v>1</v>
      </c>
      <c r="AE2" s="23" t="s">
        <v>845</v>
      </c>
      <c r="AF2" s="23">
        <v>2</v>
      </c>
      <c r="AG2" s="23">
        <v>1</v>
      </c>
      <c r="AH2" s="24">
        <v>2</v>
      </c>
      <c r="AI2" s="24">
        <v>1</v>
      </c>
      <c r="AJ2" s="24">
        <v>1</v>
      </c>
      <c r="AK2" s="25"/>
      <c r="AL2" s="25">
        <v>2</v>
      </c>
      <c r="AM2" s="25">
        <v>1</v>
      </c>
      <c r="AN2" s="26"/>
      <c r="AO2" s="26">
        <v>1</v>
      </c>
      <c r="AP2" s="26">
        <v>2</v>
      </c>
      <c r="AQ2" s="27"/>
      <c r="AR2" s="28">
        <f>COUNTA($A$3:$A161)</f>
        <v>159</v>
      </c>
      <c r="AS2" s="28">
        <f>COUNTIF($C$3:$C161,"ស្រី")</f>
        <v>153</v>
      </c>
      <c r="AT2" s="28">
        <f>COUNTIF($AA$3:$AA161,1)</f>
        <v>159</v>
      </c>
      <c r="AU2" s="28">
        <f>DCOUNT($A$2:$AA161,"ផ្ទៀងផ្ទាត់ចុងក្រោយ",$AC$1:$AD$2)</f>
        <v>153</v>
      </c>
      <c r="AV2" s="28">
        <f>COUNTIF($AA$3:$AA$161,2)</f>
        <v>0</v>
      </c>
      <c r="AW2" s="28">
        <f>COUNTIF(K:K,2)</f>
        <v>0</v>
      </c>
      <c r="AX2" s="28">
        <f>DCOUNT($A$2:$AA161,"គ្មានស្នាមមេដៃ",$AH$1:$AJ$2)</f>
        <v>0</v>
      </c>
      <c r="AY2" s="28">
        <f>DCOUNT($A$2:$AA161,"NID_problem",$AK$1:$AM$2)</f>
        <v>0</v>
      </c>
      <c r="AZ2" s="28">
        <f>DCOUNT($A$2:$AA161,"NID_problem",$AN$1:$AP$2)</f>
        <v>0</v>
      </c>
      <c r="BA2" s="28">
        <f>((AR2-AT2)-SUM(AW2,AX2,AY2,AZ2))</f>
        <v>0</v>
      </c>
      <c r="BB2" s="29" t="str">
        <f>IF((AR2-AT2)=(AW2+AY2+AZ2+AX2+BA2),"ត្រឹមត្រូវ","មិនត្រឹមត្រូវ")</f>
        <v>ត្រឹមត្រូវ</v>
      </c>
      <c r="BC2" s="30"/>
    </row>
    <row r="3" spans="1:55" ht="60" customHeight="1" x14ac:dyDescent="0.8">
      <c r="A3" s="3">
        <v>1</v>
      </c>
      <c r="B3" s="3" t="s">
        <v>10</v>
      </c>
      <c r="C3" s="3" t="s">
        <v>845</v>
      </c>
      <c r="D3" s="3" t="s">
        <v>12</v>
      </c>
      <c r="E3" s="3" t="s">
        <v>13</v>
      </c>
      <c r="F3" s="5" t="s">
        <v>14</v>
      </c>
      <c r="G3" s="6" t="s">
        <v>497</v>
      </c>
      <c r="H3" s="7" t="s">
        <v>498</v>
      </c>
      <c r="I3" s="3"/>
      <c r="J3" s="31"/>
      <c r="K3" s="32">
        <f>IF(OR(H3="បរទេស",G3="បរទេស"),2,1)</f>
        <v>1</v>
      </c>
      <c r="L3" s="33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030673731</v>
      </c>
      <c r="M3" s="34" t="str">
        <f>IF(L3="បរទេស","បរទេស",IF(AND($BC$2=1,LEN(L3)=8),"0"&amp;L3,IF(LEN(L3)&gt;9,2,LEFT(L3,9))))</f>
        <v>030673731</v>
      </c>
      <c r="N3" s="35">
        <f>IF(L3="បរទេស",1,IF((LEN($M3)-9)=0,1,2))</f>
        <v>1</v>
      </c>
      <c r="O3" s="35">
        <f>IF(M3="",2,1)</f>
        <v>1</v>
      </c>
      <c r="P3" s="35">
        <f t="shared" ref="P3:P34" si="0">IF(M3="បរទេស",1,IF(COUNTIF(M:M,$M3)&gt;1,2,1))</f>
        <v>1</v>
      </c>
      <c r="Q3" s="36">
        <f>IF(M3="បរទេស",1,MAX(N3:P3))</f>
        <v>1</v>
      </c>
      <c r="R3" s="37" t="str">
        <f>H3</f>
        <v>069417625</v>
      </c>
      <c r="S3" s="33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069417625</v>
      </c>
      <c r="T3" s="35" t="e">
        <f>LEFT(S3, SEARCH("/",S3,1)-1)</f>
        <v>#VALUE!</v>
      </c>
      <c r="U3" s="33" t="str">
        <f>IFERROR(T3,S3)</f>
        <v>069417625</v>
      </c>
      <c r="V3" s="38" t="str">
        <f>IF(LEFT(U3,5)="បរទេស","បរទេស",IF(LEFT(U3,3)="855","0"&amp;MID(U3,4,10),IF(LEFT(U3,1)="0",MID(U3,1,10),IF(LEFT(U3,1)&gt;=1,"0"&amp;MID(U3,1,10),U3))))</f>
        <v>069417625</v>
      </c>
      <c r="W3" s="35">
        <f>IF(V3="បរទេស",1,IF(OR(LEN(V3)=9,LEN(V3)=10),1,2))</f>
        <v>1</v>
      </c>
      <c r="X3" s="39">
        <f>IF(V3="",2,1)</f>
        <v>1</v>
      </c>
      <c r="Y3" s="35">
        <f t="shared" ref="Y3:Y34" si="1">IF(V3="បរទេស",1,IF(COUNTIF(V:V,$V3)&gt;1,2,1))</f>
        <v>1</v>
      </c>
      <c r="Z3" s="36">
        <f>IF(V3="បរទេស",1,MAX(W3:Y3))</f>
        <v>1</v>
      </c>
      <c r="AA3" s="36">
        <f>IF(K3=2,2,MAX(J3,Q3,Z3,Z3))</f>
        <v>1</v>
      </c>
      <c r="AB3" s="40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2"/>
      <c r="AR3" s="78" t="s">
        <v>846</v>
      </c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9"/>
    </row>
    <row r="4" spans="1:55" ht="60" customHeight="1" x14ac:dyDescent="0.8">
      <c r="A4" s="3">
        <v>2</v>
      </c>
      <c r="B4" s="3" t="s">
        <v>15</v>
      </c>
      <c r="C4" s="3" t="s">
        <v>845</v>
      </c>
      <c r="D4" s="3" t="s">
        <v>16</v>
      </c>
      <c r="E4" s="3" t="s">
        <v>13</v>
      </c>
      <c r="F4" s="5" t="s">
        <v>17</v>
      </c>
      <c r="G4" s="6" t="s">
        <v>499</v>
      </c>
      <c r="H4" s="7" t="s">
        <v>500</v>
      </c>
      <c r="I4" s="3"/>
      <c r="J4" s="31"/>
      <c r="K4" s="32">
        <f t="shared" ref="K4:K67" si="2">IF(OR(H4="បរទេស",G4="បរទេស"),2,1)</f>
        <v>1</v>
      </c>
      <c r="L4" s="33" t="str">
        <f t="shared" ref="L4:L67" si="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030573886</v>
      </c>
      <c r="M4" s="34" t="str">
        <f t="shared" ref="M4:M67" si="4">IF(L4="បរទេស","បរទេស",IF(AND($BC$2=1,LEN(L4)=8),"0"&amp;L4,IF(LEN(L4)&gt;9,2,LEFT(L4,9))))</f>
        <v>030573886</v>
      </c>
      <c r="N4" s="35">
        <f t="shared" ref="N4:N67" si="5">IF(L4="បរទេស",1,IF((LEN($M4)-9)=0,1,2))</f>
        <v>1</v>
      </c>
      <c r="O4" s="35">
        <f t="shared" ref="O4:O67" si="6">IF(M4="",2,1)</f>
        <v>1</v>
      </c>
      <c r="P4" s="35">
        <f t="shared" si="0"/>
        <v>1</v>
      </c>
      <c r="Q4" s="36">
        <f t="shared" ref="Q4:Q67" si="7">IF(M4="បរទេស",1,MAX(N4:P4))</f>
        <v>1</v>
      </c>
      <c r="R4" s="37" t="str">
        <f t="shared" ref="R4:R67" si="8">H4</f>
        <v>069691292</v>
      </c>
      <c r="S4" s="33" t="str">
        <f t="shared" ref="S4:S67" si="9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069691292</v>
      </c>
      <c r="T4" s="35" t="e">
        <f t="shared" ref="T4:T67" si="10">LEFT(S4, SEARCH("/",S4,1)-1)</f>
        <v>#VALUE!</v>
      </c>
      <c r="U4" s="33" t="str">
        <f t="shared" ref="U4:U67" si="11">IFERROR(T4,S4)</f>
        <v>069691292</v>
      </c>
      <c r="V4" s="38" t="str">
        <f t="shared" ref="V4:V67" si="12">IF(LEFT(U4,5)="បរទេស","បរទេស",IF(LEFT(U4,3)="855","0"&amp;MID(U4,4,10),IF(LEFT(U4,1)="0",MID(U4,1,10),IF(LEFT(U4,1)&gt;=1,"0"&amp;MID(U4,1,10),U4))))</f>
        <v>069691292</v>
      </c>
      <c r="W4" s="35">
        <f t="shared" ref="W4:W67" si="13">IF(V4="បរទេស",1,IF(OR(LEN(V4)=9,LEN(V4)=10),1,2))</f>
        <v>1</v>
      </c>
      <c r="X4" s="39">
        <f t="shared" ref="X4:X67" si="14">IF(V4="",2,1)</f>
        <v>1</v>
      </c>
      <c r="Y4" s="35">
        <f t="shared" si="1"/>
        <v>1</v>
      </c>
      <c r="Z4" s="36">
        <f t="shared" ref="Z4:Z67" si="15">IF(V4="បរទេស",1,MAX(W4:Y4))</f>
        <v>1</v>
      </c>
      <c r="AA4" s="36">
        <f t="shared" ref="AA4:AA67" si="16">IF(K4=2,2,MAX(J4,Q4,Z4,Z4))</f>
        <v>1</v>
      </c>
      <c r="AB4" s="43"/>
    </row>
    <row r="5" spans="1:55" ht="60" customHeight="1" x14ac:dyDescent="0.8">
      <c r="A5" s="3">
        <v>3</v>
      </c>
      <c r="B5" s="3" t="s">
        <v>18</v>
      </c>
      <c r="C5" s="3" t="s">
        <v>845</v>
      </c>
      <c r="D5" s="3" t="s">
        <v>19</v>
      </c>
      <c r="E5" s="3" t="s">
        <v>13</v>
      </c>
      <c r="F5" s="5" t="s">
        <v>20</v>
      </c>
      <c r="G5" s="6" t="s">
        <v>501</v>
      </c>
      <c r="H5" s="7" t="s">
        <v>502</v>
      </c>
      <c r="I5" s="3"/>
      <c r="J5" s="31"/>
      <c r="K5" s="32">
        <f t="shared" si="2"/>
        <v>1</v>
      </c>
      <c r="L5" s="33" t="str">
        <f t="shared" si="3"/>
        <v>031082856</v>
      </c>
      <c r="M5" s="34" t="str">
        <f t="shared" si="4"/>
        <v>031082856</v>
      </c>
      <c r="N5" s="35">
        <f t="shared" si="5"/>
        <v>1</v>
      </c>
      <c r="O5" s="35">
        <f t="shared" si="6"/>
        <v>1</v>
      </c>
      <c r="P5" s="35">
        <f t="shared" si="0"/>
        <v>1</v>
      </c>
      <c r="Q5" s="36">
        <f t="shared" si="7"/>
        <v>1</v>
      </c>
      <c r="R5" s="37" t="str">
        <f t="shared" si="8"/>
        <v>093872543</v>
      </c>
      <c r="S5" s="33" t="str">
        <f t="shared" si="9"/>
        <v>093872543</v>
      </c>
      <c r="T5" s="35" t="e">
        <f t="shared" si="10"/>
        <v>#VALUE!</v>
      </c>
      <c r="U5" s="33" t="str">
        <f t="shared" si="11"/>
        <v>093872543</v>
      </c>
      <c r="V5" s="38" t="str">
        <f t="shared" si="12"/>
        <v>093872543</v>
      </c>
      <c r="W5" s="35">
        <f t="shared" si="13"/>
        <v>1</v>
      </c>
      <c r="X5" s="39">
        <f t="shared" si="14"/>
        <v>1</v>
      </c>
      <c r="Y5" s="35">
        <f t="shared" si="1"/>
        <v>1</v>
      </c>
      <c r="Z5" s="36">
        <f t="shared" si="15"/>
        <v>1</v>
      </c>
      <c r="AA5" s="36">
        <f t="shared" si="16"/>
        <v>1</v>
      </c>
      <c r="AB5" s="43"/>
    </row>
    <row r="6" spans="1:55" ht="60" customHeight="1" x14ac:dyDescent="0.8">
      <c r="A6" s="3">
        <v>4</v>
      </c>
      <c r="B6" s="3" t="s">
        <v>21</v>
      </c>
      <c r="C6" s="3" t="s">
        <v>845</v>
      </c>
      <c r="D6" s="3" t="s">
        <v>22</v>
      </c>
      <c r="E6" s="3" t="s">
        <v>13</v>
      </c>
      <c r="F6" s="5" t="s">
        <v>23</v>
      </c>
      <c r="G6" s="6" t="s">
        <v>503</v>
      </c>
      <c r="H6" s="7" t="s">
        <v>504</v>
      </c>
      <c r="I6" s="3"/>
      <c r="J6" s="31"/>
      <c r="K6" s="32">
        <f t="shared" si="2"/>
        <v>1</v>
      </c>
      <c r="L6" s="33" t="str">
        <f t="shared" si="3"/>
        <v>030620711</v>
      </c>
      <c r="M6" s="34" t="str">
        <f t="shared" si="4"/>
        <v>030620711</v>
      </c>
      <c r="N6" s="35">
        <f t="shared" si="5"/>
        <v>1</v>
      </c>
      <c r="O6" s="35">
        <f t="shared" si="6"/>
        <v>1</v>
      </c>
      <c r="P6" s="35">
        <f t="shared" si="0"/>
        <v>1</v>
      </c>
      <c r="Q6" s="36">
        <f t="shared" si="7"/>
        <v>1</v>
      </c>
      <c r="R6" s="37" t="str">
        <f t="shared" si="8"/>
        <v>0968150678</v>
      </c>
      <c r="S6" s="33" t="str">
        <f t="shared" si="9"/>
        <v>0968150678</v>
      </c>
      <c r="T6" s="35" t="e">
        <f t="shared" si="10"/>
        <v>#VALUE!</v>
      </c>
      <c r="U6" s="33" t="str">
        <f t="shared" si="11"/>
        <v>0968150678</v>
      </c>
      <c r="V6" s="38" t="str">
        <f t="shared" si="12"/>
        <v>0968150678</v>
      </c>
      <c r="W6" s="35">
        <f t="shared" si="13"/>
        <v>1</v>
      </c>
      <c r="X6" s="39">
        <f t="shared" si="14"/>
        <v>1</v>
      </c>
      <c r="Y6" s="35">
        <f t="shared" si="1"/>
        <v>1</v>
      </c>
      <c r="Z6" s="36">
        <f t="shared" si="15"/>
        <v>1</v>
      </c>
      <c r="AA6" s="36">
        <f t="shared" si="16"/>
        <v>1</v>
      </c>
      <c r="AB6" s="43"/>
    </row>
    <row r="7" spans="1:55" ht="60" customHeight="1" x14ac:dyDescent="0.8">
      <c r="A7" s="3">
        <v>5</v>
      </c>
      <c r="B7" s="3" t="s">
        <v>24</v>
      </c>
      <c r="C7" s="3" t="s">
        <v>845</v>
      </c>
      <c r="D7" s="3" t="s">
        <v>25</v>
      </c>
      <c r="E7" s="3" t="s">
        <v>26</v>
      </c>
      <c r="F7" s="5" t="s">
        <v>27</v>
      </c>
      <c r="G7" s="6" t="s">
        <v>505</v>
      </c>
      <c r="H7" s="7" t="s">
        <v>506</v>
      </c>
      <c r="I7" s="3"/>
      <c r="J7" s="31"/>
      <c r="K7" s="32">
        <f t="shared" si="2"/>
        <v>1</v>
      </c>
      <c r="L7" s="33" t="str">
        <f t="shared" si="3"/>
        <v>030538274</v>
      </c>
      <c r="M7" s="34" t="str">
        <f t="shared" si="4"/>
        <v>030538274</v>
      </c>
      <c r="N7" s="35">
        <f t="shared" si="5"/>
        <v>1</v>
      </c>
      <c r="O7" s="35">
        <f t="shared" si="6"/>
        <v>1</v>
      </c>
      <c r="P7" s="35">
        <f t="shared" si="0"/>
        <v>1</v>
      </c>
      <c r="Q7" s="36">
        <f t="shared" si="7"/>
        <v>1</v>
      </c>
      <c r="R7" s="37" t="str">
        <f t="shared" si="8"/>
        <v>017242976</v>
      </c>
      <c r="S7" s="33" t="str">
        <f t="shared" si="9"/>
        <v>017242976</v>
      </c>
      <c r="T7" s="35" t="e">
        <f t="shared" si="10"/>
        <v>#VALUE!</v>
      </c>
      <c r="U7" s="33" t="str">
        <f t="shared" si="11"/>
        <v>017242976</v>
      </c>
      <c r="V7" s="38" t="str">
        <f t="shared" si="12"/>
        <v>017242976</v>
      </c>
      <c r="W7" s="35">
        <f t="shared" si="13"/>
        <v>1</v>
      </c>
      <c r="X7" s="39">
        <f t="shared" si="14"/>
        <v>1</v>
      </c>
      <c r="Y7" s="35">
        <f t="shared" si="1"/>
        <v>1</v>
      </c>
      <c r="Z7" s="36">
        <f t="shared" si="15"/>
        <v>1</v>
      </c>
      <c r="AA7" s="36">
        <f t="shared" si="16"/>
        <v>1</v>
      </c>
      <c r="AB7" s="43"/>
    </row>
    <row r="8" spans="1:55" ht="60" customHeight="1" x14ac:dyDescent="0.8">
      <c r="A8" s="3">
        <v>6</v>
      </c>
      <c r="B8" s="3" t="s">
        <v>28</v>
      </c>
      <c r="C8" s="3" t="s">
        <v>845</v>
      </c>
      <c r="D8" s="3" t="s">
        <v>29</v>
      </c>
      <c r="E8" s="3" t="s">
        <v>26</v>
      </c>
      <c r="F8" s="5" t="s">
        <v>30</v>
      </c>
      <c r="G8" s="6" t="s">
        <v>507</v>
      </c>
      <c r="H8" s="7" t="s">
        <v>508</v>
      </c>
      <c r="I8" s="3"/>
      <c r="J8" s="31"/>
      <c r="K8" s="32">
        <f t="shared" si="2"/>
        <v>1</v>
      </c>
      <c r="L8" s="33" t="str">
        <f t="shared" si="3"/>
        <v>030581272</v>
      </c>
      <c r="M8" s="34" t="str">
        <f t="shared" si="4"/>
        <v>030581272</v>
      </c>
      <c r="N8" s="35">
        <f t="shared" si="5"/>
        <v>1</v>
      </c>
      <c r="O8" s="35">
        <f t="shared" si="6"/>
        <v>1</v>
      </c>
      <c r="P8" s="35">
        <f t="shared" si="0"/>
        <v>1</v>
      </c>
      <c r="Q8" s="36">
        <f t="shared" si="7"/>
        <v>1</v>
      </c>
      <c r="R8" s="37" t="str">
        <f t="shared" si="8"/>
        <v>0887101235</v>
      </c>
      <c r="S8" s="33" t="str">
        <f t="shared" si="9"/>
        <v>0887101235</v>
      </c>
      <c r="T8" s="35" t="e">
        <f t="shared" si="10"/>
        <v>#VALUE!</v>
      </c>
      <c r="U8" s="33" t="str">
        <f t="shared" si="11"/>
        <v>0887101235</v>
      </c>
      <c r="V8" s="38" t="str">
        <f t="shared" si="12"/>
        <v>0887101235</v>
      </c>
      <c r="W8" s="35">
        <f t="shared" si="13"/>
        <v>1</v>
      </c>
      <c r="X8" s="39">
        <f t="shared" si="14"/>
        <v>1</v>
      </c>
      <c r="Y8" s="35">
        <f t="shared" si="1"/>
        <v>1</v>
      </c>
      <c r="Z8" s="36">
        <f t="shared" si="15"/>
        <v>1</v>
      </c>
      <c r="AA8" s="36">
        <f t="shared" si="16"/>
        <v>1</v>
      </c>
      <c r="AB8" s="43"/>
    </row>
    <row r="9" spans="1:55" ht="60" customHeight="1" x14ac:dyDescent="0.8">
      <c r="A9" s="3">
        <v>7</v>
      </c>
      <c r="B9" s="3" t="s">
        <v>31</v>
      </c>
      <c r="C9" s="3" t="s">
        <v>845</v>
      </c>
      <c r="D9" s="3" t="s">
        <v>32</v>
      </c>
      <c r="E9" s="3" t="s">
        <v>13</v>
      </c>
      <c r="F9" s="5" t="s">
        <v>33</v>
      </c>
      <c r="G9" s="6" t="s">
        <v>509</v>
      </c>
      <c r="H9" s="7" t="s">
        <v>510</v>
      </c>
      <c r="I9" s="3"/>
      <c r="J9" s="31"/>
      <c r="K9" s="32">
        <f t="shared" si="2"/>
        <v>1</v>
      </c>
      <c r="L9" s="33" t="str">
        <f t="shared" si="3"/>
        <v>030572640</v>
      </c>
      <c r="M9" s="34" t="str">
        <f t="shared" si="4"/>
        <v>030572640</v>
      </c>
      <c r="N9" s="35">
        <f t="shared" si="5"/>
        <v>1</v>
      </c>
      <c r="O9" s="35">
        <f t="shared" si="6"/>
        <v>1</v>
      </c>
      <c r="P9" s="35">
        <f t="shared" si="0"/>
        <v>1</v>
      </c>
      <c r="Q9" s="36">
        <f t="shared" si="7"/>
        <v>1</v>
      </c>
      <c r="R9" s="37" t="str">
        <f t="shared" si="8"/>
        <v>0717556672</v>
      </c>
      <c r="S9" s="33" t="str">
        <f t="shared" si="9"/>
        <v>0717556672</v>
      </c>
      <c r="T9" s="35" t="e">
        <f t="shared" si="10"/>
        <v>#VALUE!</v>
      </c>
      <c r="U9" s="33" t="str">
        <f t="shared" si="11"/>
        <v>0717556672</v>
      </c>
      <c r="V9" s="38" t="str">
        <f t="shared" si="12"/>
        <v>0717556672</v>
      </c>
      <c r="W9" s="35">
        <f t="shared" si="13"/>
        <v>1</v>
      </c>
      <c r="X9" s="39">
        <f t="shared" si="14"/>
        <v>1</v>
      </c>
      <c r="Y9" s="35">
        <f t="shared" si="1"/>
        <v>1</v>
      </c>
      <c r="Z9" s="36">
        <f t="shared" si="15"/>
        <v>1</v>
      </c>
      <c r="AA9" s="36">
        <f t="shared" si="16"/>
        <v>1</v>
      </c>
      <c r="AB9" s="43"/>
    </row>
    <row r="10" spans="1:55" ht="60" customHeight="1" x14ac:dyDescent="0.8">
      <c r="A10" s="3">
        <v>8</v>
      </c>
      <c r="B10" s="3" t="s">
        <v>34</v>
      </c>
      <c r="C10" s="3" t="s">
        <v>845</v>
      </c>
      <c r="D10" s="3" t="s">
        <v>35</v>
      </c>
      <c r="E10" s="3" t="s">
        <v>26</v>
      </c>
      <c r="F10" s="5" t="s">
        <v>36</v>
      </c>
      <c r="G10" s="6" t="s">
        <v>511</v>
      </c>
      <c r="H10" s="7" t="s">
        <v>512</v>
      </c>
      <c r="I10" s="3"/>
      <c r="J10" s="31"/>
      <c r="K10" s="32">
        <f t="shared" si="2"/>
        <v>1</v>
      </c>
      <c r="L10" s="33" t="str">
        <f t="shared" si="3"/>
        <v>030470989</v>
      </c>
      <c r="M10" s="34" t="str">
        <f t="shared" si="4"/>
        <v>030470989</v>
      </c>
      <c r="N10" s="35">
        <f t="shared" si="5"/>
        <v>1</v>
      </c>
      <c r="O10" s="35">
        <f t="shared" si="6"/>
        <v>1</v>
      </c>
      <c r="P10" s="35">
        <f t="shared" si="0"/>
        <v>1</v>
      </c>
      <c r="Q10" s="36">
        <f t="shared" si="7"/>
        <v>1</v>
      </c>
      <c r="R10" s="37" t="str">
        <f t="shared" si="8"/>
        <v>095376182</v>
      </c>
      <c r="S10" s="33" t="str">
        <f t="shared" si="9"/>
        <v>095376182</v>
      </c>
      <c r="T10" s="35" t="e">
        <f t="shared" si="10"/>
        <v>#VALUE!</v>
      </c>
      <c r="U10" s="33" t="str">
        <f t="shared" si="11"/>
        <v>095376182</v>
      </c>
      <c r="V10" s="38" t="str">
        <f t="shared" si="12"/>
        <v>095376182</v>
      </c>
      <c r="W10" s="35">
        <f t="shared" si="13"/>
        <v>1</v>
      </c>
      <c r="X10" s="39">
        <f t="shared" si="14"/>
        <v>1</v>
      </c>
      <c r="Y10" s="35">
        <f t="shared" si="1"/>
        <v>1</v>
      </c>
      <c r="Z10" s="36">
        <f t="shared" si="15"/>
        <v>1</v>
      </c>
      <c r="AA10" s="36">
        <f t="shared" si="16"/>
        <v>1</v>
      </c>
      <c r="AB10" s="43"/>
    </row>
    <row r="11" spans="1:55" ht="60" customHeight="1" x14ac:dyDescent="0.8">
      <c r="A11" s="3">
        <v>9</v>
      </c>
      <c r="B11" s="3" t="s">
        <v>37</v>
      </c>
      <c r="C11" s="3" t="s">
        <v>845</v>
      </c>
      <c r="D11" s="3" t="s">
        <v>38</v>
      </c>
      <c r="E11" s="3" t="s">
        <v>39</v>
      </c>
      <c r="F11" s="5" t="s">
        <v>40</v>
      </c>
      <c r="G11" s="6" t="s">
        <v>513</v>
      </c>
      <c r="H11" s="7" t="s">
        <v>514</v>
      </c>
      <c r="I11" s="3"/>
      <c r="J11" s="31"/>
      <c r="K11" s="32">
        <f t="shared" si="2"/>
        <v>1</v>
      </c>
      <c r="L11" s="33" t="str">
        <f t="shared" si="3"/>
        <v>030955208</v>
      </c>
      <c r="M11" s="34" t="str">
        <f t="shared" si="4"/>
        <v>030955208</v>
      </c>
      <c r="N11" s="35">
        <f t="shared" si="5"/>
        <v>1</v>
      </c>
      <c r="O11" s="35">
        <f t="shared" si="6"/>
        <v>1</v>
      </c>
      <c r="P11" s="35">
        <f t="shared" si="0"/>
        <v>1</v>
      </c>
      <c r="Q11" s="36">
        <f t="shared" si="7"/>
        <v>1</v>
      </c>
      <c r="R11" s="37" t="str">
        <f t="shared" si="8"/>
        <v>0889459167</v>
      </c>
      <c r="S11" s="33" t="str">
        <f t="shared" si="9"/>
        <v>0889459167</v>
      </c>
      <c r="T11" s="35" t="e">
        <f t="shared" si="10"/>
        <v>#VALUE!</v>
      </c>
      <c r="U11" s="33" t="str">
        <f t="shared" si="11"/>
        <v>0889459167</v>
      </c>
      <c r="V11" s="38" t="str">
        <f t="shared" si="12"/>
        <v>0889459167</v>
      </c>
      <c r="W11" s="35">
        <f t="shared" si="13"/>
        <v>1</v>
      </c>
      <c r="X11" s="39">
        <f t="shared" si="14"/>
        <v>1</v>
      </c>
      <c r="Y11" s="35">
        <f t="shared" si="1"/>
        <v>1</v>
      </c>
      <c r="Z11" s="36">
        <f t="shared" si="15"/>
        <v>1</v>
      </c>
      <c r="AA11" s="36">
        <f t="shared" si="16"/>
        <v>1</v>
      </c>
      <c r="AB11" s="43"/>
    </row>
    <row r="12" spans="1:55" ht="60" customHeight="1" x14ac:dyDescent="0.8">
      <c r="A12" s="3">
        <v>10</v>
      </c>
      <c r="B12" s="3" t="s">
        <v>41</v>
      </c>
      <c r="C12" s="3" t="s">
        <v>845</v>
      </c>
      <c r="D12" s="3" t="s">
        <v>42</v>
      </c>
      <c r="E12" s="3" t="s">
        <v>13</v>
      </c>
      <c r="F12" s="5" t="s">
        <v>43</v>
      </c>
      <c r="G12" s="6" t="s">
        <v>515</v>
      </c>
      <c r="H12" s="7" t="s">
        <v>516</v>
      </c>
      <c r="I12" s="3"/>
      <c r="J12" s="31"/>
      <c r="K12" s="32">
        <f t="shared" si="2"/>
        <v>1</v>
      </c>
      <c r="L12" s="33" t="str">
        <f t="shared" si="3"/>
        <v>030834876</v>
      </c>
      <c r="M12" s="34" t="str">
        <f t="shared" si="4"/>
        <v>030834876</v>
      </c>
      <c r="N12" s="35">
        <f t="shared" si="5"/>
        <v>1</v>
      </c>
      <c r="O12" s="35">
        <f t="shared" si="6"/>
        <v>1</v>
      </c>
      <c r="P12" s="35">
        <f t="shared" si="0"/>
        <v>1</v>
      </c>
      <c r="Q12" s="36">
        <f t="shared" si="7"/>
        <v>1</v>
      </c>
      <c r="R12" s="37" t="str">
        <f t="shared" si="8"/>
        <v>0963882270</v>
      </c>
      <c r="S12" s="33" t="str">
        <f t="shared" si="9"/>
        <v>0963882270</v>
      </c>
      <c r="T12" s="35" t="e">
        <f t="shared" si="10"/>
        <v>#VALUE!</v>
      </c>
      <c r="U12" s="33" t="str">
        <f t="shared" si="11"/>
        <v>0963882270</v>
      </c>
      <c r="V12" s="38" t="str">
        <f t="shared" si="12"/>
        <v>0963882270</v>
      </c>
      <c r="W12" s="35">
        <f t="shared" si="13"/>
        <v>1</v>
      </c>
      <c r="X12" s="39">
        <f t="shared" si="14"/>
        <v>1</v>
      </c>
      <c r="Y12" s="35">
        <f t="shared" si="1"/>
        <v>1</v>
      </c>
      <c r="Z12" s="36">
        <f t="shared" si="15"/>
        <v>1</v>
      </c>
      <c r="AA12" s="36">
        <f t="shared" si="16"/>
        <v>1</v>
      </c>
      <c r="AB12" s="43"/>
    </row>
    <row r="13" spans="1:55" ht="60" customHeight="1" x14ac:dyDescent="0.8">
      <c r="A13" s="3">
        <v>11</v>
      </c>
      <c r="B13" s="3" t="s">
        <v>44</v>
      </c>
      <c r="C13" s="3" t="s">
        <v>845</v>
      </c>
      <c r="D13" s="3" t="s">
        <v>45</v>
      </c>
      <c r="E13" s="3" t="s">
        <v>13</v>
      </c>
      <c r="F13" s="5" t="s">
        <v>46</v>
      </c>
      <c r="G13" s="6" t="s">
        <v>517</v>
      </c>
      <c r="H13" s="7" t="s">
        <v>518</v>
      </c>
      <c r="I13" s="3"/>
      <c r="J13" s="31"/>
      <c r="K13" s="32">
        <f t="shared" si="2"/>
        <v>1</v>
      </c>
      <c r="L13" s="33" t="str">
        <f t="shared" si="3"/>
        <v>030960547</v>
      </c>
      <c r="M13" s="34" t="str">
        <f t="shared" si="4"/>
        <v>030960547</v>
      </c>
      <c r="N13" s="35">
        <f t="shared" si="5"/>
        <v>1</v>
      </c>
      <c r="O13" s="35">
        <f t="shared" si="6"/>
        <v>1</v>
      </c>
      <c r="P13" s="35">
        <f t="shared" si="0"/>
        <v>1</v>
      </c>
      <c r="Q13" s="36">
        <f t="shared" si="7"/>
        <v>1</v>
      </c>
      <c r="R13" s="37" t="str">
        <f t="shared" si="8"/>
        <v>010734593</v>
      </c>
      <c r="S13" s="33" t="str">
        <f t="shared" si="9"/>
        <v>010734593</v>
      </c>
      <c r="T13" s="35" t="e">
        <f t="shared" si="10"/>
        <v>#VALUE!</v>
      </c>
      <c r="U13" s="33" t="str">
        <f t="shared" si="11"/>
        <v>010734593</v>
      </c>
      <c r="V13" s="38" t="str">
        <f t="shared" si="12"/>
        <v>010734593</v>
      </c>
      <c r="W13" s="35">
        <f t="shared" si="13"/>
        <v>1</v>
      </c>
      <c r="X13" s="39">
        <f t="shared" si="14"/>
        <v>1</v>
      </c>
      <c r="Y13" s="35">
        <f t="shared" si="1"/>
        <v>1</v>
      </c>
      <c r="Z13" s="36">
        <f t="shared" si="15"/>
        <v>1</v>
      </c>
      <c r="AA13" s="36">
        <f t="shared" si="16"/>
        <v>1</v>
      </c>
      <c r="AB13" s="43"/>
    </row>
    <row r="14" spans="1:55" ht="60" customHeight="1" x14ac:dyDescent="0.8">
      <c r="A14" s="3">
        <v>12</v>
      </c>
      <c r="B14" s="3" t="s">
        <v>47</v>
      </c>
      <c r="C14" s="3" t="s">
        <v>845</v>
      </c>
      <c r="D14" s="3" t="s">
        <v>48</v>
      </c>
      <c r="E14" s="3" t="s">
        <v>13</v>
      </c>
      <c r="F14" s="5" t="s">
        <v>49</v>
      </c>
      <c r="G14" s="6" t="s">
        <v>519</v>
      </c>
      <c r="H14" s="7" t="s">
        <v>520</v>
      </c>
      <c r="I14" s="3"/>
      <c r="J14" s="31"/>
      <c r="K14" s="32">
        <f t="shared" si="2"/>
        <v>1</v>
      </c>
      <c r="L14" s="33" t="str">
        <f t="shared" si="3"/>
        <v>031062632</v>
      </c>
      <c r="M14" s="34" t="str">
        <f t="shared" si="4"/>
        <v>031062632</v>
      </c>
      <c r="N14" s="35">
        <f t="shared" si="5"/>
        <v>1</v>
      </c>
      <c r="O14" s="35">
        <f t="shared" si="6"/>
        <v>1</v>
      </c>
      <c r="P14" s="35">
        <f t="shared" si="0"/>
        <v>1</v>
      </c>
      <c r="Q14" s="36">
        <f t="shared" si="7"/>
        <v>1</v>
      </c>
      <c r="R14" s="37" t="str">
        <f t="shared" si="8"/>
        <v>016757604</v>
      </c>
      <c r="S14" s="33" t="str">
        <f t="shared" si="9"/>
        <v>016757604</v>
      </c>
      <c r="T14" s="35" t="e">
        <f t="shared" si="10"/>
        <v>#VALUE!</v>
      </c>
      <c r="U14" s="33" t="str">
        <f t="shared" si="11"/>
        <v>016757604</v>
      </c>
      <c r="V14" s="38" t="str">
        <f t="shared" si="12"/>
        <v>016757604</v>
      </c>
      <c r="W14" s="35">
        <f t="shared" si="13"/>
        <v>1</v>
      </c>
      <c r="X14" s="39">
        <f t="shared" si="14"/>
        <v>1</v>
      </c>
      <c r="Y14" s="35">
        <f t="shared" si="1"/>
        <v>1</v>
      </c>
      <c r="Z14" s="36">
        <f t="shared" si="15"/>
        <v>1</v>
      </c>
      <c r="AA14" s="36">
        <f t="shared" si="16"/>
        <v>1</v>
      </c>
      <c r="AB14" s="43"/>
    </row>
    <row r="15" spans="1:55" ht="60" customHeight="1" x14ac:dyDescent="0.8">
      <c r="A15" s="3">
        <v>13</v>
      </c>
      <c r="B15" s="3" t="s">
        <v>50</v>
      </c>
      <c r="C15" s="3" t="s">
        <v>845</v>
      </c>
      <c r="D15" s="3" t="s">
        <v>51</v>
      </c>
      <c r="E15" s="3" t="s">
        <v>13</v>
      </c>
      <c r="F15" s="5" t="s">
        <v>52</v>
      </c>
      <c r="G15" s="6" t="s">
        <v>521</v>
      </c>
      <c r="H15" s="7" t="s">
        <v>522</v>
      </c>
      <c r="I15" s="3"/>
      <c r="J15" s="31"/>
      <c r="K15" s="32">
        <f t="shared" si="2"/>
        <v>1</v>
      </c>
      <c r="L15" s="33" t="str">
        <f t="shared" si="3"/>
        <v>030935878</v>
      </c>
      <c r="M15" s="34" t="str">
        <f t="shared" si="4"/>
        <v>030935878</v>
      </c>
      <c r="N15" s="35">
        <f t="shared" si="5"/>
        <v>1</v>
      </c>
      <c r="O15" s="35">
        <f t="shared" si="6"/>
        <v>1</v>
      </c>
      <c r="P15" s="35">
        <f t="shared" si="0"/>
        <v>1</v>
      </c>
      <c r="Q15" s="36">
        <f t="shared" si="7"/>
        <v>1</v>
      </c>
      <c r="R15" s="37" t="str">
        <f t="shared" si="8"/>
        <v>0962259196</v>
      </c>
      <c r="S15" s="33" t="str">
        <f t="shared" si="9"/>
        <v>0962259196</v>
      </c>
      <c r="T15" s="35" t="e">
        <f t="shared" si="10"/>
        <v>#VALUE!</v>
      </c>
      <c r="U15" s="33" t="str">
        <f t="shared" si="11"/>
        <v>0962259196</v>
      </c>
      <c r="V15" s="38" t="str">
        <f t="shared" si="12"/>
        <v>0962259196</v>
      </c>
      <c r="W15" s="35">
        <f t="shared" si="13"/>
        <v>1</v>
      </c>
      <c r="X15" s="39">
        <f t="shared" si="14"/>
        <v>1</v>
      </c>
      <c r="Y15" s="35">
        <f t="shared" si="1"/>
        <v>1</v>
      </c>
      <c r="Z15" s="36">
        <f t="shared" si="15"/>
        <v>1</v>
      </c>
      <c r="AA15" s="36">
        <f t="shared" si="16"/>
        <v>1</v>
      </c>
      <c r="AB15" s="43"/>
    </row>
    <row r="16" spans="1:55" ht="60" customHeight="1" x14ac:dyDescent="0.8">
      <c r="A16" s="3">
        <v>14</v>
      </c>
      <c r="B16" s="3" t="s">
        <v>53</v>
      </c>
      <c r="C16" s="3" t="s">
        <v>845</v>
      </c>
      <c r="D16" s="3" t="s">
        <v>54</v>
      </c>
      <c r="E16" s="3" t="s">
        <v>13</v>
      </c>
      <c r="F16" s="5" t="s">
        <v>55</v>
      </c>
      <c r="G16" s="6" t="s">
        <v>523</v>
      </c>
      <c r="H16" s="7" t="s">
        <v>524</v>
      </c>
      <c r="I16" s="3"/>
      <c r="J16" s="31"/>
      <c r="K16" s="32">
        <f t="shared" si="2"/>
        <v>1</v>
      </c>
      <c r="L16" s="33" t="str">
        <f t="shared" si="3"/>
        <v>030982283</v>
      </c>
      <c r="M16" s="34" t="str">
        <f t="shared" si="4"/>
        <v>030982283</v>
      </c>
      <c r="N16" s="35">
        <f t="shared" si="5"/>
        <v>1</v>
      </c>
      <c r="O16" s="35">
        <f t="shared" si="6"/>
        <v>1</v>
      </c>
      <c r="P16" s="35">
        <f t="shared" si="0"/>
        <v>1</v>
      </c>
      <c r="Q16" s="36">
        <f t="shared" si="7"/>
        <v>1</v>
      </c>
      <c r="R16" s="37" t="str">
        <f t="shared" si="8"/>
        <v>070709637</v>
      </c>
      <c r="S16" s="33" t="str">
        <f t="shared" si="9"/>
        <v>070709637</v>
      </c>
      <c r="T16" s="35" t="e">
        <f t="shared" si="10"/>
        <v>#VALUE!</v>
      </c>
      <c r="U16" s="33" t="str">
        <f t="shared" si="11"/>
        <v>070709637</v>
      </c>
      <c r="V16" s="38" t="str">
        <f t="shared" si="12"/>
        <v>070709637</v>
      </c>
      <c r="W16" s="35">
        <f t="shared" si="13"/>
        <v>1</v>
      </c>
      <c r="X16" s="39">
        <f t="shared" si="14"/>
        <v>1</v>
      </c>
      <c r="Y16" s="35">
        <f t="shared" si="1"/>
        <v>1</v>
      </c>
      <c r="Z16" s="36">
        <f t="shared" si="15"/>
        <v>1</v>
      </c>
      <c r="AA16" s="36">
        <f t="shared" si="16"/>
        <v>1</v>
      </c>
      <c r="AB16" s="43"/>
    </row>
    <row r="17" spans="1:28" ht="60" customHeight="1" x14ac:dyDescent="0.8">
      <c r="A17" s="3">
        <v>15</v>
      </c>
      <c r="B17" s="3" t="s">
        <v>56</v>
      </c>
      <c r="C17" s="3" t="s">
        <v>845</v>
      </c>
      <c r="D17" s="3" t="s">
        <v>57</v>
      </c>
      <c r="E17" s="3" t="s">
        <v>26</v>
      </c>
      <c r="F17" s="5" t="s">
        <v>58</v>
      </c>
      <c r="G17" s="6" t="s">
        <v>525</v>
      </c>
      <c r="H17" s="7" t="s">
        <v>526</v>
      </c>
      <c r="I17" s="3"/>
      <c r="J17" s="31"/>
      <c r="K17" s="32">
        <f t="shared" si="2"/>
        <v>1</v>
      </c>
      <c r="L17" s="33" t="str">
        <f t="shared" si="3"/>
        <v>030947428</v>
      </c>
      <c r="M17" s="34" t="str">
        <f t="shared" si="4"/>
        <v>030947428</v>
      </c>
      <c r="N17" s="35">
        <f t="shared" si="5"/>
        <v>1</v>
      </c>
      <c r="O17" s="35">
        <f t="shared" si="6"/>
        <v>1</v>
      </c>
      <c r="P17" s="35">
        <f t="shared" si="0"/>
        <v>1</v>
      </c>
      <c r="Q17" s="36">
        <f t="shared" si="7"/>
        <v>1</v>
      </c>
      <c r="R17" s="37" t="str">
        <f t="shared" si="8"/>
        <v>0962387225</v>
      </c>
      <c r="S17" s="33" t="str">
        <f t="shared" si="9"/>
        <v>0962387225</v>
      </c>
      <c r="T17" s="35" t="e">
        <f t="shared" si="10"/>
        <v>#VALUE!</v>
      </c>
      <c r="U17" s="33" t="str">
        <f t="shared" si="11"/>
        <v>0962387225</v>
      </c>
      <c r="V17" s="38" t="str">
        <f t="shared" si="12"/>
        <v>0962387225</v>
      </c>
      <c r="W17" s="35">
        <f t="shared" si="13"/>
        <v>1</v>
      </c>
      <c r="X17" s="39">
        <f t="shared" si="14"/>
        <v>1</v>
      </c>
      <c r="Y17" s="35">
        <f t="shared" si="1"/>
        <v>1</v>
      </c>
      <c r="Z17" s="36">
        <f t="shared" si="15"/>
        <v>1</v>
      </c>
      <c r="AA17" s="36">
        <f t="shared" si="16"/>
        <v>1</v>
      </c>
      <c r="AB17" s="43"/>
    </row>
    <row r="18" spans="1:28" ht="60" customHeight="1" x14ac:dyDescent="0.8">
      <c r="A18" s="3">
        <v>16</v>
      </c>
      <c r="B18" s="3" t="s">
        <v>59</v>
      </c>
      <c r="C18" s="3" t="s">
        <v>845</v>
      </c>
      <c r="D18" s="3" t="s">
        <v>60</v>
      </c>
      <c r="E18" s="3" t="s">
        <v>13</v>
      </c>
      <c r="F18" s="5" t="s">
        <v>61</v>
      </c>
      <c r="G18" s="6" t="s">
        <v>527</v>
      </c>
      <c r="H18" s="7" t="s">
        <v>528</v>
      </c>
      <c r="I18" s="3"/>
      <c r="J18" s="31"/>
      <c r="K18" s="32">
        <f t="shared" si="2"/>
        <v>1</v>
      </c>
      <c r="L18" s="33" t="str">
        <f t="shared" si="3"/>
        <v>030664378</v>
      </c>
      <c r="M18" s="34" t="str">
        <f t="shared" si="4"/>
        <v>030664378</v>
      </c>
      <c r="N18" s="35">
        <f t="shared" si="5"/>
        <v>1</v>
      </c>
      <c r="O18" s="35">
        <f t="shared" si="6"/>
        <v>1</v>
      </c>
      <c r="P18" s="35">
        <f t="shared" si="0"/>
        <v>1</v>
      </c>
      <c r="Q18" s="36">
        <f t="shared" si="7"/>
        <v>1</v>
      </c>
      <c r="R18" s="37" t="str">
        <f t="shared" si="8"/>
        <v>015595671</v>
      </c>
      <c r="S18" s="33" t="str">
        <f t="shared" si="9"/>
        <v>015595671</v>
      </c>
      <c r="T18" s="35" t="e">
        <f t="shared" si="10"/>
        <v>#VALUE!</v>
      </c>
      <c r="U18" s="33" t="str">
        <f t="shared" si="11"/>
        <v>015595671</v>
      </c>
      <c r="V18" s="38" t="str">
        <f t="shared" si="12"/>
        <v>015595671</v>
      </c>
      <c r="W18" s="35">
        <f t="shared" si="13"/>
        <v>1</v>
      </c>
      <c r="X18" s="39">
        <f t="shared" si="14"/>
        <v>1</v>
      </c>
      <c r="Y18" s="35">
        <f t="shared" si="1"/>
        <v>1</v>
      </c>
      <c r="Z18" s="36">
        <f t="shared" si="15"/>
        <v>1</v>
      </c>
      <c r="AA18" s="36">
        <f t="shared" si="16"/>
        <v>1</v>
      </c>
      <c r="AB18" s="43"/>
    </row>
    <row r="19" spans="1:28" ht="60" customHeight="1" x14ac:dyDescent="0.8">
      <c r="A19" s="3">
        <v>17</v>
      </c>
      <c r="B19" s="3" t="s">
        <v>62</v>
      </c>
      <c r="C19" s="3" t="s">
        <v>845</v>
      </c>
      <c r="D19" s="3" t="s">
        <v>63</v>
      </c>
      <c r="E19" s="3" t="s">
        <v>39</v>
      </c>
      <c r="F19" s="5" t="s">
        <v>64</v>
      </c>
      <c r="G19" s="6" t="s">
        <v>529</v>
      </c>
      <c r="H19" s="7" t="s">
        <v>530</v>
      </c>
      <c r="I19" s="3"/>
      <c r="J19" s="31"/>
      <c r="K19" s="32">
        <f t="shared" si="2"/>
        <v>1</v>
      </c>
      <c r="L19" s="33" t="str">
        <f t="shared" si="3"/>
        <v>030811553</v>
      </c>
      <c r="M19" s="34" t="str">
        <f t="shared" si="4"/>
        <v>030811553</v>
      </c>
      <c r="N19" s="35">
        <f t="shared" si="5"/>
        <v>1</v>
      </c>
      <c r="O19" s="35">
        <f t="shared" si="6"/>
        <v>1</v>
      </c>
      <c r="P19" s="35">
        <f t="shared" si="0"/>
        <v>1</v>
      </c>
      <c r="Q19" s="36">
        <f t="shared" si="7"/>
        <v>1</v>
      </c>
      <c r="R19" s="37" t="str">
        <f t="shared" si="8"/>
        <v>0882529243</v>
      </c>
      <c r="S19" s="33" t="str">
        <f t="shared" si="9"/>
        <v>0882529243</v>
      </c>
      <c r="T19" s="35" t="e">
        <f t="shared" si="10"/>
        <v>#VALUE!</v>
      </c>
      <c r="U19" s="33" t="str">
        <f t="shared" si="11"/>
        <v>0882529243</v>
      </c>
      <c r="V19" s="38" t="str">
        <f t="shared" si="12"/>
        <v>0882529243</v>
      </c>
      <c r="W19" s="35">
        <f t="shared" si="13"/>
        <v>1</v>
      </c>
      <c r="X19" s="39">
        <f t="shared" si="14"/>
        <v>1</v>
      </c>
      <c r="Y19" s="35">
        <f t="shared" si="1"/>
        <v>1</v>
      </c>
      <c r="Z19" s="36">
        <f t="shared" si="15"/>
        <v>1</v>
      </c>
      <c r="AA19" s="36">
        <f t="shared" si="16"/>
        <v>1</v>
      </c>
      <c r="AB19" s="43"/>
    </row>
    <row r="20" spans="1:28" ht="60" customHeight="1" x14ac:dyDescent="0.8">
      <c r="A20" s="3">
        <v>18</v>
      </c>
      <c r="B20" s="3" t="s">
        <v>65</v>
      </c>
      <c r="C20" s="3" t="s">
        <v>845</v>
      </c>
      <c r="D20" s="3" t="s">
        <v>66</v>
      </c>
      <c r="E20" s="3" t="s">
        <v>26</v>
      </c>
      <c r="F20" s="5" t="s">
        <v>67</v>
      </c>
      <c r="G20" s="6" t="s">
        <v>531</v>
      </c>
      <c r="H20" s="7" t="s">
        <v>532</v>
      </c>
      <c r="I20" s="3"/>
      <c r="J20" s="31"/>
      <c r="K20" s="32">
        <f t="shared" si="2"/>
        <v>1</v>
      </c>
      <c r="L20" s="33" t="str">
        <f t="shared" si="3"/>
        <v>030596467</v>
      </c>
      <c r="M20" s="34" t="str">
        <f t="shared" si="4"/>
        <v>030596467</v>
      </c>
      <c r="N20" s="35">
        <f t="shared" si="5"/>
        <v>1</v>
      </c>
      <c r="O20" s="35">
        <f t="shared" si="6"/>
        <v>1</v>
      </c>
      <c r="P20" s="35">
        <f t="shared" si="0"/>
        <v>1</v>
      </c>
      <c r="Q20" s="36">
        <f t="shared" si="7"/>
        <v>1</v>
      </c>
      <c r="R20" s="37" t="str">
        <f t="shared" si="8"/>
        <v>0964536898</v>
      </c>
      <c r="S20" s="33" t="str">
        <f t="shared" si="9"/>
        <v>0964536898</v>
      </c>
      <c r="T20" s="35" t="e">
        <f t="shared" si="10"/>
        <v>#VALUE!</v>
      </c>
      <c r="U20" s="33" t="str">
        <f t="shared" si="11"/>
        <v>0964536898</v>
      </c>
      <c r="V20" s="38" t="str">
        <f t="shared" si="12"/>
        <v>0964536898</v>
      </c>
      <c r="W20" s="35">
        <f t="shared" si="13"/>
        <v>1</v>
      </c>
      <c r="X20" s="39">
        <f t="shared" si="14"/>
        <v>1</v>
      </c>
      <c r="Y20" s="35">
        <f t="shared" si="1"/>
        <v>1</v>
      </c>
      <c r="Z20" s="36">
        <f t="shared" si="15"/>
        <v>1</v>
      </c>
      <c r="AA20" s="36">
        <f t="shared" si="16"/>
        <v>1</v>
      </c>
      <c r="AB20" s="43"/>
    </row>
    <row r="21" spans="1:28" ht="60" customHeight="1" x14ac:dyDescent="0.8">
      <c r="A21" s="3">
        <v>19</v>
      </c>
      <c r="B21" s="3" t="s">
        <v>68</v>
      </c>
      <c r="C21" s="3" t="s">
        <v>845</v>
      </c>
      <c r="D21" s="3" t="s">
        <v>69</v>
      </c>
      <c r="E21" s="3" t="s">
        <v>13</v>
      </c>
      <c r="F21" s="5" t="s">
        <v>70</v>
      </c>
      <c r="G21" s="6" t="s">
        <v>533</v>
      </c>
      <c r="H21" s="7" t="s">
        <v>534</v>
      </c>
      <c r="I21" s="3"/>
      <c r="J21" s="31"/>
      <c r="K21" s="32">
        <f t="shared" si="2"/>
        <v>1</v>
      </c>
      <c r="L21" s="33" t="str">
        <f t="shared" si="3"/>
        <v>030622624</v>
      </c>
      <c r="M21" s="34" t="str">
        <f t="shared" si="4"/>
        <v>030622624</v>
      </c>
      <c r="N21" s="35">
        <f t="shared" si="5"/>
        <v>1</v>
      </c>
      <c r="O21" s="35">
        <f t="shared" si="6"/>
        <v>1</v>
      </c>
      <c r="P21" s="35">
        <f t="shared" si="0"/>
        <v>1</v>
      </c>
      <c r="Q21" s="36">
        <f t="shared" si="7"/>
        <v>1</v>
      </c>
      <c r="R21" s="37" t="str">
        <f t="shared" si="8"/>
        <v>0887503200</v>
      </c>
      <c r="S21" s="33" t="str">
        <f t="shared" si="9"/>
        <v>0887503200</v>
      </c>
      <c r="T21" s="35" t="e">
        <f t="shared" si="10"/>
        <v>#VALUE!</v>
      </c>
      <c r="U21" s="33" t="str">
        <f t="shared" si="11"/>
        <v>0887503200</v>
      </c>
      <c r="V21" s="38" t="str">
        <f t="shared" si="12"/>
        <v>0887503200</v>
      </c>
      <c r="W21" s="35">
        <f t="shared" si="13"/>
        <v>1</v>
      </c>
      <c r="X21" s="39">
        <f t="shared" si="14"/>
        <v>1</v>
      </c>
      <c r="Y21" s="35">
        <f t="shared" si="1"/>
        <v>1</v>
      </c>
      <c r="Z21" s="36">
        <f t="shared" si="15"/>
        <v>1</v>
      </c>
      <c r="AA21" s="36">
        <f t="shared" si="16"/>
        <v>1</v>
      </c>
      <c r="AB21" s="43"/>
    </row>
    <row r="22" spans="1:28" ht="60" customHeight="1" x14ac:dyDescent="0.8">
      <c r="A22" s="3">
        <v>20</v>
      </c>
      <c r="B22" s="3" t="s">
        <v>71</v>
      </c>
      <c r="C22" s="3" t="s">
        <v>845</v>
      </c>
      <c r="D22" s="3" t="s">
        <v>72</v>
      </c>
      <c r="E22" s="3" t="s">
        <v>13</v>
      </c>
      <c r="F22" s="5" t="s">
        <v>73</v>
      </c>
      <c r="G22" s="6" t="s">
        <v>535</v>
      </c>
      <c r="H22" s="7" t="s">
        <v>536</v>
      </c>
      <c r="I22" s="3"/>
      <c r="J22" s="31"/>
      <c r="K22" s="32">
        <f t="shared" si="2"/>
        <v>1</v>
      </c>
      <c r="L22" s="33" t="str">
        <f t="shared" si="3"/>
        <v>030476773</v>
      </c>
      <c r="M22" s="34" t="str">
        <f t="shared" si="4"/>
        <v>030476773</v>
      </c>
      <c r="N22" s="35">
        <f t="shared" si="5"/>
        <v>1</v>
      </c>
      <c r="O22" s="35">
        <f t="shared" si="6"/>
        <v>1</v>
      </c>
      <c r="P22" s="35">
        <f t="shared" si="0"/>
        <v>1</v>
      </c>
      <c r="Q22" s="36">
        <f t="shared" si="7"/>
        <v>1</v>
      </c>
      <c r="R22" s="37" t="str">
        <f t="shared" si="8"/>
        <v>086524968</v>
      </c>
      <c r="S22" s="33" t="str">
        <f t="shared" si="9"/>
        <v>086524968</v>
      </c>
      <c r="T22" s="35" t="e">
        <f t="shared" si="10"/>
        <v>#VALUE!</v>
      </c>
      <c r="U22" s="33" t="str">
        <f t="shared" si="11"/>
        <v>086524968</v>
      </c>
      <c r="V22" s="38" t="str">
        <f t="shared" si="12"/>
        <v>086524968</v>
      </c>
      <c r="W22" s="35">
        <f t="shared" si="13"/>
        <v>1</v>
      </c>
      <c r="X22" s="39">
        <f t="shared" si="14"/>
        <v>1</v>
      </c>
      <c r="Y22" s="35">
        <f t="shared" si="1"/>
        <v>1</v>
      </c>
      <c r="Z22" s="36">
        <f t="shared" si="15"/>
        <v>1</v>
      </c>
      <c r="AA22" s="36">
        <f t="shared" si="16"/>
        <v>1</v>
      </c>
      <c r="AB22" s="43"/>
    </row>
    <row r="23" spans="1:28" ht="60" customHeight="1" x14ac:dyDescent="0.8">
      <c r="A23" s="3">
        <v>21</v>
      </c>
      <c r="B23" s="3" t="s">
        <v>74</v>
      </c>
      <c r="C23" s="3" t="s">
        <v>845</v>
      </c>
      <c r="D23" s="3" t="s">
        <v>75</v>
      </c>
      <c r="E23" s="3" t="s">
        <v>13</v>
      </c>
      <c r="F23" s="5" t="s">
        <v>76</v>
      </c>
      <c r="G23" s="6" t="s">
        <v>537</v>
      </c>
      <c r="H23" s="7" t="s">
        <v>538</v>
      </c>
      <c r="I23" s="3"/>
      <c r="J23" s="31"/>
      <c r="K23" s="32">
        <f t="shared" si="2"/>
        <v>1</v>
      </c>
      <c r="L23" s="33" t="str">
        <f t="shared" si="3"/>
        <v>030873886</v>
      </c>
      <c r="M23" s="34" t="str">
        <f t="shared" si="4"/>
        <v>030873886</v>
      </c>
      <c r="N23" s="35">
        <f t="shared" si="5"/>
        <v>1</v>
      </c>
      <c r="O23" s="35">
        <f t="shared" si="6"/>
        <v>1</v>
      </c>
      <c r="P23" s="35">
        <f t="shared" si="0"/>
        <v>1</v>
      </c>
      <c r="Q23" s="36">
        <f t="shared" si="7"/>
        <v>1</v>
      </c>
      <c r="R23" s="37" t="str">
        <f t="shared" si="8"/>
        <v>070779059</v>
      </c>
      <c r="S23" s="33" t="str">
        <f t="shared" si="9"/>
        <v>070779059</v>
      </c>
      <c r="T23" s="35" t="e">
        <f t="shared" si="10"/>
        <v>#VALUE!</v>
      </c>
      <c r="U23" s="33" t="str">
        <f t="shared" si="11"/>
        <v>070779059</v>
      </c>
      <c r="V23" s="38" t="str">
        <f t="shared" si="12"/>
        <v>070779059</v>
      </c>
      <c r="W23" s="35">
        <f t="shared" si="13"/>
        <v>1</v>
      </c>
      <c r="X23" s="39">
        <f t="shared" si="14"/>
        <v>1</v>
      </c>
      <c r="Y23" s="35">
        <f t="shared" si="1"/>
        <v>1</v>
      </c>
      <c r="Z23" s="36">
        <f t="shared" si="15"/>
        <v>1</v>
      </c>
      <c r="AA23" s="36">
        <f t="shared" si="16"/>
        <v>1</v>
      </c>
      <c r="AB23" s="43"/>
    </row>
    <row r="24" spans="1:28" ht="60" customHeight="1" x14ac:dyDescent="0.8">
      <c r="A24" s="3">
        <v>22</v>
      </c>
      <c r="B24" s="3" t="s">
        <v>77</v>
      </c>
      <c r="C24" s="3" t="s">
        <v>845</v>
      </c>
      <c r="D24" s="3" t="s">
        <v>78</v>
      </c>
      <c r="E24" s="3" t="s">
        <v>13</v>
      </c>
      <c r="F24" s="5" t="s">
        <v>79</v>
      </c>
      <c r="G24" s="6" t="s">
        <v>539</v>
      </c>
      <c r="H24" s="7" t="s">
        <v>540</v>
      </c>
      <c r="I24" s="3"/>
      <c r="J24" s="31"/>
      <c r="K24" s="32">
        <f t="shared" si="2"/>
        <v>1</v>
      </c>
      <c r="L24" s="33" t="str">
        <f t="shared" si="3"/>
        <v>030489494</v>
      </c>
      <c r="M24" s="34" t="str">
        <f t="shared" si="4"/>
        <v>030489494</v>
      </c>
      <c r="N24" s="35">
        <f t="shared" si="5"/>
        <v>1</v>
      </c>
      <c r="O24" s="35">
        <f t="shared" si="6"/>
        <v>1</v>
      </c>
      <c r="P24" s="35">
        <f t="shared" si="0"/>
        <v>1</v>
      </c>
      <c r="Q24" s="36">
        <f t="shared" si="7"/>
        <v>1</v>
      </c>
      <c r="R24" s="37" t="str">
        <f t="shared" si="8"/>
        <v>0963781591</v>
      </c>
      <c r="S24" s="33" t="str">
        <f t="shared" si="9"/>
        <v>0963781591</v>
      </c>
      <c r="T24" s="35" t="e">
        <f t="shared" si="10"/>
        <v>#VALUE!</v>
      </c>
      <c r="U24" s="33" t="str">
        <f t="shared" si="11"/>
        <v>0963781591</v>
      </c>
      <c r="V24" s="38" t="str">
        <f t="shared" si="12"/>
        <v>0963781591</v>
      </c>
      <c r="W24" s="35">
        <f t="shared" si="13"/>
        <v>1</v>
      </c>
      <c r="X24" s="39">
        <f t="shared" si="14"/>
        <v>1</v>
      </c>
      <c r="Y24" s="35">
        <f t="shared" si="1"/>
        <v>1</v>
      </c>
      <c r="Z24" s="36">
        <f t="shared" si="15"/>
        <v>1</v>
      </c>
      <c r="AA24" s="36">
        <f t="shared" si="16"/>
        <v>1</v>
      </c>
      <c r="AB24" s="43"/>
    </row>
    <row r="25" spans="1:28" ht="60" customHeight="1" x14ac:dyDescent="0.8">
      <c r="A25" s="3">
        <v>23</v>
      </c>
      <c r="B25" s="3" t="s">
        <v>80</v>
      </c>
      <c r="C25" s="3" t="s">
        <v>847</v>
      </c>
      <c r="D25" s="3" t="s">
        <v>82</v>
      </c>
      <c r="E25" s="3" t="s">
        <v>39</v>
      </c>
      <c r="F25" s="5" t="s">
        <v>83</v>
      </c>
      <c r="G25" s="6" t="s">
        <v>541</v>
      </c>
      <c r="H25" s="7" t="s">
        <v>542</v>
      </c>
      <c r="I25" s="3"/>
      <c r="J25" s="31"/>
      <c r="K25" s="32">
        <f t="shared" si="2"/>
        <v>1</v>
      </c>
      <c r="L25" s="33" t="str">
        <f t="shared" si="3"/>
        <v>031101034</v>
      </c>
      <c r="M25" s="34" t="str">
        <f t="shared" si="4"/>
        <v>031101034</v>
      </c>
      <c r="N25" s="35">
        <f t="shared" si="5"/>
        <v>1</v>
      </c>
      <c r="O25" s="35">
        <f t="shared" si="6"/>
        <v>1</v>
      </c>
      <c r="P25" s="35">
        <f t="shared" si="0"/>
        <v>1</v>
      </c>
      <c r="Q25" s="36">
        <f t="shared" si="7"/>
        <v>1</v>
      </c>
      <c r="R25" s="37" t="str">
        <f t="shared" si="8"/>
        <v>087579670</v>
      </c>
      <c r="S25" s="33" t="str">
        <f t="shared" si="9"/>
        <v>087579670</v>
      </c>
      <c r="T25" s="35" t="e">
        <f t="shared" si="10"/>
        <v>#VALUE!</v>
      </c>
      <c r="U25" s="33" t="str">
        <f t="shared" si="11"/>
        <v>087579670</v>
      </c>
      <c r="V25" s="38" t="str">
        <f t="shared" si="12"/>
        <v>087579670</v>
      </c>
      <c r="W25" s="35">
        <f t="shared" si="13"/>
        <v>1</v>
      </c>
      <c r="X25" s="39">
        <f t="shared" si="14"/>
        <v>1</v>
      </c>
      <c r="Y25" s="35">
        <f t="shared" si="1"/>
        <v>1</v>
      </c>
      <c r="Z25" s="36">
        <f t="shared" si="15"/>
        <v>1</v>
      </c>
      <c r="AA25" s="36">
        <f t="shared" si="16"/>
        <v>1</v>
      </c>
      <c r="AB25" s="43"/>
    </row>
    <row r="26" spans="1:28" ht="60" customHeight="1" x14ac:dyDescent="0.8">
      <c r="A26" s="3">
        <v>24</v>
      </c>
      <c r="B26" s="3" t="s">
        <v>84</v>
      </c>
      <c r="C26" s="3" t="s">
        <v>845</v>
      </c>
      <c r="D26" s="3" t="s">
        <v>85</v>
      </c>
      <c r="E26" s="3" t="s">
        <v>26</v>
      </c>
      <c r="F26" s="5" t="s">
        <v>86</v>
      </c>
      <c r="G26" s="6" t="s">
        <v>543</v>
      </c>
      <c r="H26" s="7" t="s">
        <v>544</v>
      </c>
      <c r="I26" s="3"/>
      <c r="J26" s="31"/>
      <c r="K26" s="32">
        <f t="shared" si="2"/>
        <v>1</v>
      </c>
      <c r="L26" s="33" t="str">
        <f t="shared" si="3"/>
        <v>020803456</v>
      </c>
      <c r="M26" s="34" t="str">
        <f t="shared" si="4"/>
        <v>020803456</v>
      </c>
      <c r="N26" s="35">
        <f t="shared" si="5"/>
        <v>1</v>
      </c>
      <c r="O26" s="35">
        <f t="shared" si="6"/>
        <v>1</v>
      </c>
      <c r="P26" s="35">
        <f t="shared" si="0"/>
        <v>1</v>
      </c>
      <c r="Q26" s="36">
        <f t="shared" si="7"/>
        <v>1</v>
      </c>
      <c r="R26" s="37" t="str">
        <f t="shared" si="8"/>
        <v>0974212025</v>
      </c>
      <c r="S26" s="33" t="str">
        <f t="shared" si="9"/>
        <v>0974212025</v>
      </c>
      <c r="T26" s="35" t="e">
        <f t="shared" si="10"/>
        <v>#VALUE!</v>
      </c>
      <c r="U26" s="33" t="str">
        <f t="shared" si="11"/>
        <v>0974212025</v>
      </c>
      <c r="V26" s="38" t="str">
        <f t="shared" si="12"/>
        <v>0974212025</v>
      </c>
      <c r="W26" s="35">
        <f t="shared" si="13"/>
        <v>1</v>
      </c>
      <c r="X26" s="39">
        <f t="shared" si="14"/>
        <v>1</v>
      </c>
      <c r="Y26" s="35">
        <f t="shared" si="1"/>
        <v>1</v>
      </c>
      <c r="Z26" s="36">
        <f t="shared" si="15"/>
        <v>1</v>
      </c>
      <c r="AA26" s="36">
        <f t="shared" si="16"/>
        <v>1</v>
      </c>
      <c r="AB26" s="43"/>
    </row>
    <row r="27" spans="1:28" ht="60" customHeight="1" x14ac:dyDescent="0.8">
      <c r="A27" s="3">
        <v>25</v>
      </c>
      <c r="B27" s="3" t="s">
        <v>87</v>
      </c>
      <c r="C27" s="3" t="s">
        <v>845</v>
      </c>
      <c r="D27" s="3" t="s">
        <v>88</v>
      </c>
      <c r="E27" s="3" t="s">
        <v>26</v>
      </c>
      <c r="F27" s="5" t="s">
        <v>89</v>
      </c>
      <c r="G27" s="6" t="s">
        <v>545</v>
      </c>
      <c r="H27" s="7" t="s">
        <v>546</v>
      </c>
      <c r="I27" s="3"/>
      <c r="J27" s="31"/>
      <c r="K27" s="32">
        <f t="shared" si="2"/>
        <v>1</v>
      </c>
      <c r="L27" s="33" t="str">
        <f t="shared" si="3"/>
        <v>031019714</v>
      </c>
      <c r="M27" s="34" t="str">
        <f t="shared" si="4"/>
        <v>031019714</v>
      </c>
      <c r="N27" s="35">
        <f t="shared" si="5"/>
        <v>1</v>
      </c>
      <c r="O27" s="35">
        <f t="shared" si="6"/>
        <v>1</v>
      </c>
      <c r="P27" s="35">
        <f t="shared" si="0"/>
        <v>1</v>
      </c>
      <c r="Q27" s="36">
        <f t="shared" si="7"/>
        <v>1</v>
      </c>
      <c r="R27" s="37" t="str">
        <f t="shared" si="8"/>
        <v>0968560467</v>
      </c>
      <c r="S27" s="33" t="str">
        <f t="shared" si="9"/>
        <v>0968560467</v>
      </c>
      <c r="T27" s="35" t="e">
        <f t="shared" si="10"/>
        <v>#VALUE!</v>
      </c>
      <c r="U27" s="33" t="str">
        <f t="shared" si="11"/>
        <v>0968560467</v>
      </c>
      <c r="V27" s="38" t="str">
        <f t="shared" si="12"/>
        <v>0968560467</v>
      </c>
      <c r="W27" s="35">
        <f t="shared" si="13"/>
        <v>1</v>
      </c>
      <c r="X27" s="39">
        <f t="shared" si="14"/>
        <v>1</v>
      </c>
      <c r="Y27" s="35">
        <f t="shared" si="1"/>
        <v>1</v>
      </c>
      <c r="Z27" s="36">
        <f t="shared" si="15"/>
        <v>1</v>
      </c>
      <c r="AA27" s="36">
        <f t="shared" si="16"/>
        <v>1</v>
      </c>
      <c r="AB27" s="43"/>
    </row>
    <row r="28" spans="1:28" ht="60" customHeight="1" x14ac:dyDescent="0.8">
      <c r="A28" s="3">
        <v>26</v>
      </c>
      <c r="B28" s="3" t="s">
        <v>90</v>
      </c>
      <c r="C28" s="3" t="s">
        <v>845</v>
      </c>
      <c r="D28" s="3" t="s">
        <v>91</v>
      </c>
      <c r="E28" s="3" t="s">
        <v>13</v>
      </c>
      <c r="F28" s="5" t="s">
        <v>92</v>
      </c>
      <c r="G28" s="6" t="s">
        <v>547</v>
      </c>
      <c r="H28" s="7" t="s">
        <v>548</v>
      </c>
      <c r="I28" s="3"/>
      <c r="J28" s="31"/>
      <c r="K28" s="32">
        <f t="shared" si="2"/>
        <v>1</v>
      </c>
      <c r="L28" s="33" t="str">
        <f t="shared" si="3"/>
        <v>030577604</v>
      </c>
      <c r="M28" s="34" t="str">
        <f t="shared" si="4"/>
        <v>030577604</v>
      </c>
      <c r="N28" s="35">
        <f t="shared" si="5"/>
        <v>1</v>
      </c>
      <c r="O28" s="35">
        <f t="shared" si="6"/>
        <v>1</v>
      </c>
      <c r="P28" s="35">
        <f t="shared" si="0"/>
        <v>1</v>
      </c>
      <c r="Q28" s="36">
        <f t="shared" si="7"/>
        <v>1</v>
      </c>
      <c r="R28" s="37" t="str">
        <f t="shared" si="8"/>
        <v>0966247849</v>
      </c>
      <c r="S28" s="33" t="str">
        <f t="shared" si="9"/>
        <v>0966247849</v>
      </c>
      <c r="T28" s="35" t="e">
        <f t="shared" si="10"/>
        <v>#VALUE!</v>
      </c>
      <c r="U28" s="33" t="str">
        <f t="shared" si="11"/>
        <v>0966247849</v>
      </c>
      <c r="V28" s="38" t="str">
        <f t="shared" si="12"/>
        <v>0966247849</v>
      </c>
      <c r="W28" s="35">
        <f t="shared" si="13"/>
        <v>1</v>
      </c>
      <c r="X28" s="39">
        <f t="shared" si="14"/>
        <v>1</v>
      </c>
      <c r="Y28" s="35">
        <f t="shared" si="1"/>
        <v>1</v>
      </c>
      <c r="Z28" s="36">
        <f t="shared" si="15"/>
        <v>1</v>
      </c>
      <c r="AA28" s="36">
        <f t="shared" si="16"/>
        <v>1</v>
      </c>
      <c r="AB28" s="43"/>
    </row>
    <row r="29" spans="1:28" ht="60" customHeight="1" x14ac:dyDescent="0.8">
      <c r="A29" s="3">
        <v>27</v>
      </c>
      <c r="B29" s="3" t="s">
        <v>93</v>
      </c>
      <c r="C29" s="3" t="s">
        <v>845</v>
      </c>
      <c r="D29" s="3" t="s">
        <v>94</v>
      </c>
      <c r="E29" s="3" t="s">
        <v>13</v>
      </c>
      <c r="F29" s="5" t="s">
        <v>95</v>
      </c>
      <c r="G29" s="6" t="s">
        <v>549</v>
      </c>
      <c r="H29" s="7" t="s">
        <v>550</v>
      </c>
      <c r="I29" s="3"/>
      <c r="J29" s="31"/>
      <c r="K29" s="32">
        <f t="shared" si="2"/>
        <v>1</v>
      </c>
      <c r="L29" s="33" t="str">
        <f t="shared" si="3"/>
        <v>030956905</v>
      </c>
      <c r="M29" s="34" t="str">
        <f t="shared" si="4"/>
        <v>030956905</v>
      </c>
      <c r="N29" s="35">
        <f t="shared" si="5"/>
        <v>1</v>
      </c>
      <c r="O29" s="35">
        <f t="shared" si="6"/>
        <v>1</v>
      </c>
      <c r="P29" s="35">
        <f t="shared" si="0"/>
        <v>1</v>
      </c>
      <c r="Q29" s="36">
        <f t="shared" si="7"/>
        <v>1</v>
      </c>
      <c r="R29" s="37" t="str">
        <f t="shared" si="8"/>
        <v>0964212509</v>
      </c>
      <c r="S29" s="33" t="str">
        <f t="shared" si="9"/>
        <v>0964212509</v>
      </c>
      <c r="T29" s="35" t="e">
        <f t="shared" si="10"/>
        <v>#VALUE!</v>
      </c>
      <c r="U29" s="33" t="str">
        <f t="shared" si="11"/>
        <v>0964212509</v>
      </c>
      <c r="V29" s="38" t="str">
        <f t="shared" si="12"/>
        <v>0964212509</v>
      </c>
      <c r="W29" s="35">
        <f t="shared" si="13"/>
        <v>1</v>
      </c>
      <c r="X29" s="39">
        <f t="shared" si="14"/>
        <v>1</v>
      </c>
      <c r="Y29" s="35">
        <f t="shared" si="1"/>
        <v>1</v>
      </c>
      <c r="Z29" s="36">
        <f t="shared" si="15"/>
        <v>1</v>
      </c>
      <c r="AA29" s="36">
        <f t="shared" si="16"/>
        <v>1</v>
      </c>
      <c r="AB29" s="43"/>
    </row>
    <row r="30" spans="1:28" ht="60" customHeight="1" x14ac:dyDescent="0.8">
      <c r="A30" s="3">
        <v>28</v>
      </c>
      <c r="B30" s="3" t="s">
        <v>96</v>
      </c>
      <c r="C30" s="3" t="s">
        <v>845</v>
      </c>
      <c r="D30" s="3" t="s">
        <v>97</v>
      </c>
      <c r="E30" s="3" t="s">
        <v>13</v>
      </c>
      <c r="F30" s="5" t="s">
        <v>98</v>
      </c>
      <c r="G30" s="6" t="s">
        <v>551</v>
      </c>
      <c r="H30" s="7" t="s">
        <v>552</v>
      </c>
      <c r="I30" s="3"/>
      <c r="J30" s="31"/>
      <c r="K30" s="32">
        <f t="shared" si="2"/>
        <v>1</v>
      </c>
      <c r="L30" s="33" t="str">
        <f t="shared" si="3"/>
        <v>030984104</v>
      </c>
      <c r="M30" s="34" t="str">
        <f t="shared" si="4"/>
        <v>030984104</v>
      </c>
      <c r="N30" s="35">
        <f t="shared" si="5"/>
        <v>1</v>
      </c>
      <c r="O30" s="35">
        <f t="shared" si="6"/>
        <v>1</v>
      </c>
      <c r="P30" s="35">
        <f t="shared" si="0"/>
        <v>1</v>
      </c>
      <c r="Q30" s="36">
        <f t="shared" si="7"/>
        <v>1</v>
      </c>
      <c r="R30" s="37" t="str">
        <f t="shared" si="8"/>
        <v>010261200</v>
      </c>
      <c r="S30" s="33" t="str">
        <f t="shared" si="9"/>
        <v>010261200</v>
      </c>
      <c r="T30" s="35" t="e">
        <f t="shared" si="10"/>
        <v>#VALUE!</v>
      </c>
      <c r="U30" s="33" t="str">
        <f t="shared" si="11"/>
        <v>010261200</v>
      </c>
      <c r="V30" s="38" t="str">
        <f t="shared" si="12"/>
        <v>010261200</v>
      </c>
      <c r="W30" s="35">
        <f t="shared" si="13"/>
        <v>1</v>
      </c>
      <c r="X30" s="39">
        <f t="shared" si="14"/>
        <v>1</v>
      </c>
      <c r="Y30" s="35">
        <f t="shared" si="1"/>
        <v>1</v>
      </c>
      <c r="Z30" s="36">
        <f t="shared" si="15"/>
        <v>1</v>
      </c>
      <c r="AA30" s="36">
        <f t="shared" si="16"/>
        <v>1</v>
      </c>
      <c r="AB30" s="43"/>
    </row>
    <row r="31" spans="1:28" ht="60" customHeight="1" x14ac:dyDescent="0.8">
      <c r="A31" s="3">
        <v>29</v>
      </c>
      <c r="B31" s="3" t="s">
        <v>99</v>
      </c>
      <c r="C31" s="3" t="s">
        <v>845</v>
      </c>
      <c r="D31" s="3" t="s">
        <v>100</v>
      </c>
      <c r="E31" s="3" t="s">
        <v>13</v>
      </c>
      <c r="F31" s="5" t="s">
        <v>101</v>
      </c>
      <c r="G31" s="6" t="s">
        <v>553</v>
      </c>
      <c r="H31" s="7" t="s">
        <v>554</v>
      </c>
      <c r="I31" s="3"/>
      <c r="J31" s="31"/>
      <c r="K31" s="32">
        <f t="shared" si="2"/>
        <v>1</v>
      </c>
      <c r="L31" s="33" t="str">
        <f t="shared" si="3"/>
        <v>030884854</v>
      </c>
      <c r="M31" s="34" t="str">
        <f t="shared" si="4"/>
        <v>030884854</v>
      </c>
      <c r="N31" s="35">
        <f t="shared" si="5"/>
        <v>1</v>
      </c>
      <c r="O31" s="35">
        <f t="shared" si="6"/>
        <v>1</v>
      </c>
      <c r="P31" s="35">
        <f t="shared" si="0"/>
        <v>1</v>
      </c>
      <c r="Q31" s="36">
        <f t="shared" si="7"/>
        <v>1</v>
      </c>
      <c r="R31" s="37" t="str">
        <f t="shared" si="8"/>
        <v>0962840989</v>
      </c>
      <c r="S31" s="33" t="str">
        <f t="shared" si="9"/>
        <v>0962840989</v>
      </c>
      <c r="T31" s="35" t="e">
        <f t="shared" si="10"/>
        <v>#VALUE!</v>
      </c>
      <c r="U31" s="33" t="str">
        <f t="shared" si="11"/>
        <v>0962840989</v>
      </c>
      <c r="V31" s="38" t="str">
        <f t="shared" si="12"/>
        <v>0962840989</v>
      </c>
      <c r="W31" s="35">
        <f t="shared" si="13"/>
        <v>1</v>
      </c>
      <c r="X31" s="39">
        <f t="shared" si="14"/>
        <v>1</v>
      </c>
      <c r="Y31" s="35">
        <f t="shared" si="1"/>
        <v>1</v>
      </c>
      <c r="Z31" s="36">
        <f t="shared" si="15"/>
        <v>1</v>
      </c>
      <c r="AA31" s="36">
        <f t="shared" si="16"/>
        <v>1</v>
      </c>
      <c r="AB31" s="43"/>
    </row>
    <row r="32" spans="1:28" ht="60" customHeight="1" x14ac:dyDescent="0.8">
      <c r="A32" s="3">
        <v>30</v>
      </c>
      <c r="B32" s="3" t="s">
        <v>102</v>
      </c>
      <c r="C32" s="3" t="s">
        <v>845</v>
      </c>
      <c r="D32" s="3" t="s">
        <v>103</v>
      </c>
      <c r="E32" s="3" t="s">
        <v>13</v>
      </c>
      <c r="F32" s="5" t="s">
        <v>104</v>
      </c>
      <c r="G32" s="6" t="s">
        <v>555</v>
      </c>
      <c r="H32" s="7" t="s">
        <v>556</v>
      </c>
      <c r="I32" s="3"/>
      <c r="J32" s="31"/>
      <c r="K32" s="32">
        <f t="shared" si="2"/>
        <v>1</v>
      </c>
      <c r="L32" s="33" t="str">
        <f t="shared" si="3"/>
        <v>030529259</v>
      </c>
      <c r="M32" s="34" t="str">
        <f t="shared" si="4"/>
        <v>030529259</v>
      </c>
      <c r="N32" s="35">
        <f t="shared" si="5"/>
        <v>1</v>
      </c>
      <c r="O32" s="35">
        <f t="shared" si="6"/>
        <v>1</v>
      </c>
      <c r="P32" s="35">
        <f t="shared" si="0"/>
        <v>1</v>
      </c>
      <c r="Q32" s="36">
        <f t="shared" si="7"/>
        <v>1</v>
      </c>
      <c r="R32" s="37" t="str">
        <f t="shared" si="8"/>
        <v>016879545</v>
      </c>
      <c r="S32" s="33" t="str">
        <f t="shared" si="9"/>
        <v>016879545</v>
      </c>
      <c r="T32" s="35" t="e">
        <f t="shared" si="10"/>
        <v>#VALUE!</v>
      </c>
      <c r="U32" s="33" t="str">
        <f t="shared" si="11"/>
        <v>016879545</v>
      </c>
      <c r="V32" s="38" t="str">
        <f t="shared" si="12"/>
        <v>016879545</v>
      </c>
      <c r="W32" s="35">
        <f t="shared" si="13"/>
        <v>1</v>
      </c>
      <c r="X32" s="39">
        <f t="shared" si="14"/>
        <v>1</v>
      </c>
      <c r="Y32" s="35">
        <f t="shared" si="1"/>
        <v>1</v>
      </c>
      <c r="Z32" s="36">
        <f t="shared" si="15"/>
        <v>1</v>
      </c>
      <c r="AA32" s="36">
        <f t="shared" si="16"/>
        <v>1</v>
      </c>
      <c r="AB32" s="43"/>
    </row>
    <row r="33" spans="1:28" ht="60" customHeight="1" x14ac:dyDescent="0.8">
      <c r="A33" s="3">
        <v>31</v>
      </c>
      <c r="B33" s="3" t="s">
        <v>105</v>
      </c>
      <c r="C33" s="3" t="s">
        <v>845</v>
      </c>
      <c r="D33" s="3" t="s">
        <v>106</v>
      </c>
      <c r="E33" s="3" t="s">
        <v>13</v>
      </c>
      <c r="F33" s="5" t="s">
        <v>107</v>
      </c>
      <c r="G33" s="6" t="s">
        <v>557</v>
      </c>
      <c r="H33" s="7" t="s">
        <v>558</v>
      </c>
      <c r="I33" s="3"/>
      <c r="J33" s="31"/>
      <c r="K33" s="32">
        <f t="shared" si="2"/>
        <v>1</v>
      </c>
      <c r="L33" s="33" t="str">
        <f t="shared" si="3"/>
        <v>030735174</v>
      </c>
      <c r="M33" s="34" t="str">
        <f t="shared" si="4"/>
        <v>030735174</v>
      </c>
      <c r="N33" s="35">
        <f t="shared" si="5"/>
        <v>1</v>
      </c>
      <c r="O33" s="35">
        <f t="shared" si="6"/>
        <v>1</v>
      </c>
      <c r="P33" s="35">
        <f t="shared" si="0"/>
        <v>1</v>
      </c>
      <c r="Q33" s="36">
        <f t="shared" si="7"/>
        <v>1</v>
      </c>
      <c r="R33" s="37" t="str">
        <f t="shared" si="8"/>
        <v>069617436</v>
      </c>
      <c r="S33" s="33" t="str">
        <f t="shared" si="9"/>
        <v>069617436</v>
      </c>
      <c r="T33" s="35" t="e">
        <f t="shared" si="10"/>
        <v>#VALUE!</v>
      </c>
      <c r="U33" s="33" t="str">
        <f t="shared" si="11"/>
        <v>069617436</v>
      </c>
      <c r="V33" s="38" t="str">
        <f t="shared" si="12"/>
        <v>069617436</v>
      </c>
      <c r="W33" s="35">
        <f t="shared" si="13"/>
        <v>1</v>
      </c>
      <c r="X33" s="39">
        <f t="shared" si="14"/>
        <v>1</v>
      </c>
      <c r="Y33" s="35">
        <f t="shared" si="1"/>
        <v>1</v>
      </c>
      <c r="Z33" s="36">
        <f t="shared" si="15"/>
        <v>1</v>
      </c>
      <c r="AA33" s="36">
        <f t="shared" si="16"/>
        <v>1</v>
      </c>
      <c r="AB33" s="43"/>
    </row>
    <row r="34" spans="1:28" ht="60" customHeight="1" x14ac:dyDescent="0.8">
      <c r="A34" s="3">
        <v>32</v>
      </c>
      <c r="B34" s="3" t="s">
        <v>108</v>
      </c>
      <c r="C34" s="3" t="s">
        <v>845</v>
      </c>
      <c r="D34" s="3" t="s">
        <v>109</v>
      </c>
      <c r="E34" s="3" t="s">
        <v>13</v>
      </c>
      <c r="F34" s="5" t="s">
        <v>110</v>
      </c>
      <c r="G34" s="6" t="s">
        <v>559</v>
      </c>
      <c r="H34" s="7" t="s">
        <v>560</v>
      </c>
      <c r="I34" s="3"/>
      <c r="J34" s="31"/>
      <c r="K34" s="32">
        <f t="shared" si="2"/>
        <v>1</v>
      </c>
      <c r="L34" s="33" t="str">
        <f t="shared" si="3"/>
        <v>030780594</v>
      </c>
      <c r="M34" s="34" t="str">
        <f t="shared" si="4"/>
        <v>030780594</v>
      </c>
      <c r="N34" s="35">
        <f t="shared" si="5"/>
        <v>1</v>
      </c>
      <c r="O34" s="35">
        <f t="shared" si="6"/>
        <v>1</v>
      </c>
      <c r="P34" s="35">
        <f t="shared" si="0"/>
        <v>1</v>
      </c>
      <c r="Q34" s="36">
        <f t="shared" si="7"/>
        <v>1</v>
      </c>
      <c r="R34" s="37" t="str">
        <f t="shared" si="8"/>
        <v>0962377892</v>
      </c>
      <c r="S34" s="33" t="str">
        <f t="shared" si="9"/>
        <v>0962377892</v>
      </c>
      <c r="T34" s="35" t="e">
        <f t="shared" si="10"/>
        <v>#VALUE!</v>
      </c>
      <c r="U34" s="33" t="str">
        <f t="shared" si="11"/>
        <v>0962377892</v>
      </c>
      <c r="V34" s="38" t="str">
        <f t="shared" si="12"/>
        <v>0962377892</v>
      </c>
      <c r="W34" s="35">
        <f t="shared" si="13"/>
        <v>1</v>
      </c>
      <c r="X34" s="39">
        <f t="shared" si="14"/>
        <v>1</v>
      </c>
      <c r="Y34" s="35">
        <f t="shared" si="1"/>
        <v>1</v>
      </c>
      <c r="Z34" s="36">
        <f t="shared" si="15"/>
        <v>1</v>
      </c>
      <c r="AA34" s="36">
        <f t="shared" si="16"/>
        <v>1</v>
      </c>
      <c r="AB34" s="43"/>
    </row>
    <row r="35" spans="1:28" ht="60" customHeight="1" x14ac:dyDescent="0.8">
      <c r="A35" s="3">
        <v>33</v>
      </c>
      <c r="B35" s="3" t="s">
        <v>111</v>
      </c>
      <c r="C35" s="3" t="s">
        <v>845</v>
      </c>
      <c r="D35" s="3" t="s">
        <v>112</v>
      </c>
      <c r="E35" s="3" t="s">
        <v>26</v>
      </c>
      <c r="F35" s="5" t="s">
        <v>113</v>
      </c>
      <c r="G35" s="6" t="s">
        <v>561</v>
      </c>
      <c r="H35" s="7" t="s">
        <v>562</v>
      </c>
      <c r="I35" s="3"/>
      <c r="J35" s="31"/>
      <c r="K35" s="32">
        <f t="shared" si="2"/>
        <v>1</v>
      </c>
      <c r="L35" s="33" t="str">
        <f t="shared" si="3"/>
        <v>030600581</v>
      </c>
      <c r="M35" s="34" t="str">
        <f t="shared" si="4"/>
        <v>030600581</v>
      </c>
      <c r="N35" s="35">
        <f t="shared" si="5"/>
        <v>1</v>
      </c>
      <c r="O35" s="35">
        <f t="shared" si="6"/>
        <v>1</v>
      </c>
      <c r="P35" s="35">
        <f t="shared" ref="P35:P66" si="17">IF(M35="បរទេស",1,IF(COUNTIF(M:M,$M35)&gt;1,2,1))</f>
        <v>1</v>
      </c>
      <c r="Q35" s="36">
        <f t="shared" si="7"/>
        <v>1</v>
      </c>
      <c r="R35" s="37" t="str">
        <f t="shared" si="8"/>
        <v>0977306199</v>
      </c>
      <c r="S35" s="33" t="str">
        <f t="shared" si="9"/>
        <v>0977306199</v>
      </c>
      <c r="T35" s="35" t="e">
        <f t="shared" si="10"/>
        <v>#VALUE!</v>
      </c>
      <c r="U35" s="33" t="str">
        <f t="shared" si="11"/>
        <v>0977306199</v>
      </c>
      <c r="V35" s="38" t="str">
        <f t="shared" si="12"/>
        <v>0977306199</v>
      </c>
      <c r="W35" s="35">
        <f t="shared" si="13"/>
        <v>1</v>
      </c>
      <c r="X35" s="39">
        <f t="shared" si="14"/>
        <v>1</v>
      </c>
      <c r="Y35" s="35">
        <f t="shared" ref="Y35:Y66" si="18">IF(V35="បរទេស",1,IF(COUNTIF(V:V,$V35)&gt;1,2,1))</f>
        <v>1</v>
      </c>
      <c r="Z35" s="36">
        <f t="shared" si="15"/>
        <v>1</v>
      </c>
      <c r="AA35" s="36">
        <f t="shared" si="16"/>
        <v>1</v>
      </c>
      <c r="AB35" s="43"/>
    </row>
    <row r="36" spans="1:28" ht="60" customHeight="1" x14ac:dyDescent="0.8">
      <c r="A36" s="3">
        <v>34</v>
      </c>
      <c r="B36" s="3" t="s">
        <v>114</v>
      </c>
      <c r="C36" s="3" t="s">
        <v>845</v>
      </c>
      <c r="D36" s="3" t="s">
        <v>115</v>
      </c>
      <c r="E36" s="3" t="s">
        <v>39</v>
      </c>
      <c r="F36" s="5" t="s">
        <v>116</v>
      </c>
      <c r="G36" s="6" t="s">
        <v>563</v>
      </c>
      <c r="H36" s="7" t="s">
        <v>564</v>
      </c>
      <c r="I36" s="3"/>
      <c r="J36" s="31"/>
      <c r="K36" s="32">
        <f t="shared" si="2"/>
        <v>1</v>
      </c>
      <c r="L36" s="33" t="str">
        <f t="shared" si="3"/>
        <v>030890211</v>
      </c>
      <c r="M36" s="34" t="str">
        <f t="shared" si="4"/>
        <v>030890211</v>
      </c>
      <c r="N36" s="35">
        <f t="shared" si="5"/>
        <v>1</v>
      </c>
      <c r="O36" s="35">
        <f t="shared" si="6"/>
        <v>1</v>
      </c>
      <c r="P36" s="35">
        <f t="shared" si="17"/>
        <v>1</v>
      </c>
      <c r="Q36" s="36">
        <f t="shared" si="7"/>
        <v>1</v>
      </c>
      <c r="R36" s="37" t="str">
        <f t="shared" si="8"/>
        <v>0882524734</v>
      </c>
      <c r="S36" s="33" t="str">
        <f t="shared" si="9"/>
        <v>0882524734</v>
      </c>
      <c r="T36" s="35" t="e">
        <f t="shared" si="10"/>
        <v>#VALUE!</v>
      </c>
      <c r="U36" s="33" t="str">
        <f t="shared" si="11"/>
        <v>0882524734</v>
      </c>
      <c r="V36" s="38" t="str">
        <f t="shared" si="12"/>
        <v>0882524734</v>
      </c>
      <c r="W36" s="35">
        <f t="shared" si="13"/>
        <v>1</v>
      </c>
      <c r="X36" s="39">
        <f t="shared" si="14"/>
        <v>1</v>
      </c>
      <c r="Y36" s="35">
        <f t="shared" si="18"/>
        <v>1</v>
      </c>
      <c r="Z36" s="36">
        <f t="shared" si="15"/>
        <v>1</v>
      </c>
      <c r="AA36" s="36">
        <f t="shared" si="16"/>
        <v>1</v>
      </c>
      <c r="AB36" s="43"/>
    </row>
    <row r="37" spans="1:28" ht="60" customHeight="1" x14ac:dyDescent="0.8">
      <c r="A37" s="3">
        <v>35</v>
      </c>
      <c r="B37" s="3" t="s">
        <v>117</v>
      </c>
      <c r="C37" s="3" t="s">
        <v>845</v>
      </c>
      <c r="D37" s="3" t="s">
        <v>118</v>
      </c>
      <c r="E37" s="3" t="s">
        <v>13</v>
      </c>
      <c r="F37" s="5" t="s">
        <v>119</v>
      </c>
      <c r="G37" s="6" t="s">
        <v>565</v>
      </c>
      <c r="H37" s="7" t="s">
        <v>566</v>
      </c>
      <c r="I37" s="3"/>
      <c r="J37" s="31"/>
      <c r="K37" s="32">
        <f t="shared" si="2"/>
        <v>1</v>
      </c>
      <c r="L37" s="33" t="str">
        <f t="shared" si="3"/>
        <v>030627307</v>
      </c>
      <c r="M37" s="34" t="str">
        <f t="shared" si="4"/>
        <v>030627307</v>
      </c>
      <c r="N37" s="35">
        <f t="shared" si="5"/>
        <v>1</v>
      </c>
      <c r="O37" s="35">
        <f t="shared" si="6"/>
        <v>1</v>
      </c>
      <c r="P37" s="35">
        <f t="shared" si="17"/>
        <v>1</v>
      </c>
      <c r="Q37" s="36">
        <f t="shared" si="7"/>
        <v>1</v>
      </c>
      <c r="R37" s="37" t="str">
        <f t="shared" si="8"/>
        <v>0973171894</v>
      </c>
      <c r="S37" s="33" t="str">
        <f t="shared" si="9"/>
        <v>0973171894</v>
      </c>
      <c r="T37" s="35" t="e">
        <f t="shared" si="10"/>
        <v>#VALUE!</v>
      </c>
      <c r="U37" s="33" t="str">
        <f t="shared" si="11"/>
        <v>0973171894</v>
      </c>
      <c r="V37" s="38" t="str">
        <f t="shared" si="12"/>
        <v>0973171894</v>
      </c>
      <c r="W37" s="35">
        <f t="shared" si="13"/>
        <v>1</v>
      </c>
      <c r="X37" s="39">
        <f t="shared" si="14"/>
        <v>1</v>
      </c>
      <c r="Y37" s="35">
        <f t="shared" si="18"/>
        <v>1</v>
      </c>
      <c r="Z37" s="36">
        <f t="shared" si="15"/>
        <v>1</v>
      </c>
      <c r="AA37" s="36">
        <f t="shared" si="16"/>
        <v>1</v>
      </c>
      <c r="AB37" s="43"/>
    </row>
    <row r="38" spans="1:28" ht="60" customHeight="1" x14ac:dyDescent="0.8">
      <c r="A38" s="3">
        <v>36</v>
      </c>
      <c r="B38" s="3" t="s">
        <v>120</v>
      </c>
      <c r="C38" s="3" t="s">
        <v>845</v>
      </c>
      <c r="D38" s="3" t="s">
        <v>121</v>
      </c>
      <c r="E38" s="3" t="s">
        <v>13</v>
      </c>
      <c r="F38" s="5" t="s">
        <v>122</v>
      </c>
      <c r="G38" s="6" t="s">
        <v>567</v>
      </c>
      <c r="H38" s="7" t="s">
        <v>568</v>
      </c>
      <c r="I38" s="3"/>
      <c r="J38" s="31"/>
      <c r="K38" s="32">
        <f t="shared" si="2"/>
        <v>1</v>
      </c>
      <c r="L38" s="33" t="str">
        <f t="shared" si="3"/>
        <v>030980355</v>
      </c>
      <c r="M38" s="34" t="str">
        <f t="shared" si="4"/>
        <v>030980355</v>
      </c>
      <c r="N38" s="35">
        <f t="shared" si="5"/>
        <v>1</v>
      </c>
      <c r="O38" s="35">
        <f t="shared" si="6"/>
        <v>1</v>
      </c>
      <c r="P38" s="35">
        <f t="shared" si="17"/>
        <v>1</v>
      </c>
      <c r="Q38" s="36">
        <f t="shared" si="7"/>
        <v>1</v>
      </c>
      <c r="R38" s="37" t="str">
        <f t="shared" si="8"/>
        <v>0978948058</v>
      </c>
      <c r="S38" s="33" t="str">
        <f t="shared" si="9"/>
        <v>0978948058</v>
      </c>
      <c r="T38" s="35" t="e">
        <f t="shared" si="10"/>
        <v>#VALUE!</v>
      </c>
      <c r="U38" s="33" t="str">
        <f t="shared" si="11"/>
        <v>0978948058</v>
      </c>
      <c r="V38" s="38" t="str">
        <f t="shared" si="12"/>
        <v>0978948058</v>
      </c>
      <c r="W38" s="35">
        <f t="shared" si="13"/>
        <v>1</v>
      </c>
      <c r="X38" s="39">
        <f t="shared" si="14"/>
        <v>1</v>
      </c>
      <c r="Y38" s="35">
        <f t="shared" si="18"/>
        <v>1</v>
      </c>
      <c r="Z38" s="36">
        <f t="shared" si="15"/>
        <v>1</v>
      </c>
      <c r="AA38" s="36">
        <f t="shared" si="16"/>
        <v>1</v>
      </c>
      <c r="AB38" s="43"/>
    </row>
    <row r="39" spans="1:28" ht="60" customHeight="1" x14ac:dyDescent="0.8">
      <c r="A39" s="3">
        <v>37</v>
      </c>
      <c r="B39" s="3" t="s">
        <v>123</v>
      </c>
      <c r="C39" s="3" t="s">
        <v>845</v>
      </c>
      <c r="D39" s="3" t="s">
        <v>124</v>
      </c>
      <c r="E39" s="3" t="s">
        <v>13</v>
      </c>
      <c r="F39" s="5" t="s">
        <v>125</v>
      </c>
      <c r="G39" s="6" t="s">
        <v>569</v>
      </c>
      <c r="H39" s="7" t="s">
        <v>570</v>
      </c>
      <c r="I39" s="3"/>
      <c r="J39" s="31"/>
      <c r="K39" s="32">
        <f t="shared" si="2"/>
        <v>1</v>
      </c>
      <c r="L39" s="33" t="str">
        <f t="shared" si="3"/>
        <v>030655300</v>
      </c>
      <c r="M39" s="34" t="str">
        <f t="shared" si="4"/>
        <v>030655300</v>
      </c>
      <c r="N39" s="35">
        <f t="shared" si="5"/>
        <v>1</v>
      </c>
      <c r="O39" s="35">
        <f t="shared" si="6"/>
        <v>1</v>
      </c>
      <c r="P39" s="35">
        <f t="shared" si="17"/>
        <v>1</v>
      </c>
      <c r="Q39" s="36">
        <f t="shared" si="7"/>
        <v>1</v>
      </c>
      <c r="R39" s="37" t="str">
        <f t="shared" si="8"/>
        <v>086865622</v>
      </c>
      <c r="S39" s="33" t="str">
        <f t="shared" si="9"/>
        <v>086865622</v>
      </c>
      <c r="T39" s="35" t="e">
        <f t="shared" si="10"/>
        <v>#VALUE!</v>
      </c>
      <c r="U39" s="33" t="str">
        <f t="shared" si="11"/>
        <v>086865622</v>
      </c>
      <c r="V39" s="38" t="str">
        <f t="shared" si="12"/>
        <v>086865622</v>
      </c>
      <c r="W39" s="35">
        <f t="shared" si="13"/>
        <v>1</v>
      </c>
      <c r="X39" s="39">
        <f t="shared" si="14"/>
        <v>1</v>
      </c>
      <c r="Y39" s="35">
        <f t="shared" si="18"/>
        <v>1</v>
      </c>
      <c r="Z39" s="36">
        <f t="shared" si="15"/>
        <v>1</v>
      </c>
      <c r="AA39" s="36">
        <f t="shared" si="16"/>
        <v>1</v>
      </c>
      <c r="AB39" s="43"/>
    </row>
    <row r="40" spans="1:28" ht="60" customHeight="1" x14ac:dyDescent="0.8">
      <c r="A40" s="3">
        <v>38</v>
      </c>
      <c r="B40" s="3" t="s">
        <v>126</v>
      </c>
      <c r="C40" s="3" t="s">
        <v>845</v>
      </c>
      <c r="D40" s="3" t="s">
        <v>127</v>
      </c>
      <c r="E40" s="3" t="s">
        <v>13</v>
      </c>
      <c r="F40" s="5" t="s">
        <v>128</v>
      </c>
      <c r="G40" s="6" t="s">
        <v>571</v>
      </c>
      <c r="H40" s="7" t="s">
        <v>572</v>
      </c>
      <c r="I40" s="3"/>
      <c r="J40" s="31"/>
      <c r="K40" s="32">
        <f t="shared" si="2"/>
        <v>1</v>
      </c>
      <c r="L40" s="33" t="str">
        <f t="shared" si="3"/>
        <v>030056761</v>
      </c>
      <c r="M40" s="34" t="str">
        <f t="shared" si="4"/>
        <v>030056761</v>
      </c>
      <c r="N40" s="35">
        <f t="shared" si="5"/>
        <v>1</v>
      </c>
      <c r="O40" s="35">
        <f t="shared" si="6"/>
        <v>1</v>
      </c>
      <c r="P40" s="35">
        <f t="shared" si="17"/>
        <v>1</v>
      </c>
      <c r="Q40" s="36">
        <f t="shared" si="7"/>
        <v>1</v>
      </c>
      <c r="R40" s="37" t="str">
        <f t="shared" si="8"/>
        <v>081697246</v>
      </c>
      <c r="S40" s="33" t="str">
        <f t="shared" si="9"/>
        <v>081697246</v>
      </c>
      <c r="T40" s="35" t="e">
        <f t="shared" si="10"/>
        <v>#VALUE!</v>
      </c>
      <c r="U40" s="33" t="str">
        <f t="shared" si="11"/>
        <v>081697246</v>
      </c>
      <c r="V40" s="38" t="str">
        <f t="shared" si="12"/>
        <v>081697246</v>
      </c>
      <c r="W40" s="35">
        <f t="shared" si="13"/>
        <v>1</v>
      </c>
      <c r="X40" s="39">
        <f t="shared" si="14"/>
        <v>1</v>
      </c>
      <c r="Y40" s="35">
        <f t="shared" si="18"/>
        <v>1</v>
      </c>
      <c r="Z40" s="36">
        <f t="shared" si="15"/>
        <v>1</v>
      </c>
      <c r="AA40" s="36">
        <f t="shared" si="16"/>
        <v>1</v>
      </c>
      <c r="AB40" s="43"/>
    </row>
    <row r="41" spans="1:28" ht="60" customHeight="1" x14ac:dyDescent="0.8">
      <c r="A41" s="3">
        <v>39</v>
      </c>
      <c r="B41" s="3" t="s">
        <v>129</v>
      </c>
      <c r="C41" s="3" t="s">
        <v>845</v>
      </c>
      <c r="D41" s="3" t="s">
        <v>130</v>
      </c>
      <c r="E41" s="3" t="s">
        <v>13</v>
      </c>
      <c r="F41" s="5" t="s">
        <v>131</v>
      </c>
      <c r="G41" s="6" t="s">
        <v>573</v>
      </c>
      <c r="H41" s="7" t="s">
        <v>574</v>
      </c>
      <c r="I41" s="3"/>
      <c r="J41" s="31"/>
      <c r="K41" s="32">
        <f t="shared" si="2"/>
        <v>1</v>
      </c>
      <c r="L41" s="33" t="str">
        <f t="shared" si="3"/>
        <v>031069478</v>
      </c>
      <c r="M41" s="34" t="str">
        <f t="shared" si="4"/>
        <v>031069478</v>
      </c>
      <c r="N41" s="35">
        <f t="shared" si="5"/>
        <v>1</v>
      </c>
      <c r="O41" s="35">
        <f t="shared" si="6"/>
        <v>1</v>
      </c>
      <c r="P41" s="35">
        <f t="shared" si="17"/>
        <v>1</v>
      </c>
      <c r="Q41" s="36">
        <f t="shared" si="7"/>
        <v>1</v>
      </c>
      <c r="R41" s="37" t="str">
        <f t="shared" si="8"/>
        <v>0886054746</v>
      </c>
      <c r="S41" s="33" t="str">
        <f t="shared" si="9"/>
        <v>0886054746</v>
      </c>
      <c r="T41" s="35" t="e">
        <f t="shared" si="10"/>
        <v>#VALUE!</v>
      </c>
      <c r="U41" s="33" t="str">
        <f t="shared" si="11"/>
        <v>0886054746</v>
      </c>
      <c r="V41" s="38" t="str">
        <f t="shared" si="12"/>
        <v>0886054746</v>
      </c>
      <c r="W41" s="35">
        <f t="shared" si="13"/>
        <v>1</v>
      </c>
      <c r="X41" s="39">
        <f t="shared" si="14"/>
        <v>1</v>
      </c>
      <c r="Y41" s="35">
        <f t="shared" si="18"/>
        <v>1</v>
      </c>
      <c r="Z41" s="36">
        <f t="shared" si="15"/>
        <v>1</v>
      </c>
      <c r="AA41" s="36">
        <f t="shared" si="16"/>
        <v>1</v>
      </c>
      <c r="AB41" s="43"/>
    </row>
    <row r="42" spans="1:28" ht="60" customHeight="1" x14ac:dyDescent="0.8">
      <c r="A42" s="3">
        <v>40</v>
      </c>
      <c r="B42" s="3" t="s">
        <v>132</v>
      </c>
      <c r="C42" s="3" t="s">
        <v>845</v>
      </c>
      <c r="D42" s="3" t="s">
        <v>133</v>
      </c>
      <c r="E42" s="3" t="s">
        <v>39</v>
      </c>
      <c r="F42" s="5" t="s">
        <v>134</v>
      </c>
      <c r="G42" s="6" t="s">
        <v>575</v>
      </c>
      <c r="H42" s="7" t="s">
        <v>576</v>
      </c>
      <c r="I42" s="3"/>
      <c r="J42" s="31"/>
      <c r="K42" s="32">
        <f t="shared" si="2"/>
        <v>1</v>
      </c>
      <c r="L42" s="33" t="str">
        <f t="shared" si="3"/>
        <v>062272895</v>
      </c>
      <c r="M42" s="34" t="str">
        <f t="shared" si="4"/>
        <v>062272895</v>
      </c>
      <c r="N42" s="35">
        <f t="shared" si="5"/>
        <v>1</v>
      </c>
      <c r="O42" s="35">
        <f t="shared" si="6"/>
        <v>1</v>
      </c>
      <c r="P42" s="35">
        <f t="shared" si="17"/>
        <v>1</v>
      </c>
      <c r="Q42" s="36">
        <f t="shared" si="7"/>
        <v>1</v>
      </c>
      <c r="R42" s="37" t="str">
        <f t="shared" si="8"/>
        <v>0886942752</v>
      </c>
      <c r="S42" s="33" t="str">
        <f t="shared" si="9"/>
        <v>0886942752</v>
      </c>
      <c r="T42" s="35" t="e">
        <f t="shared" si="10"/>
        <v>#VALUE!</v>
      </c>
      <c r="U42" s="33" t="str">
        <f t="shared" si="11"/>
        <v>0886942752</v>
      </c>
      <c r="V42" s="38" t="str">
        <f t="shared" si="12"/>
        <v>0886942752</v>
      </c>
      <c r="W42" s="35">
        <f t="shared" si="13"/>
        <v>1</v>
      </c>
      <c r="X42" s="39">
        <f t="shared" si="14"/>
        <v>1</v>
      </c>
      <c r="Y42" s="35">
        <f t="shared" si="18"/>
        <v>1</v>
      </c>
      <c r="Z42" s="36">
        <f t="shared" si="15"/>
        <v>1</v>
      </c>
      <c r="AA42" s="36">
        <f t="shared" si="16"/>
        <v>1</v>
      </c>
      <c r="AB42" s="43"/>
    </row>
    <row r="43" spans="1:28" ht="60" customHeight="1" x14ac:dyDescent="0.8">
      <c r="A43" s="3">
        <v>41</v>
      </c>
      <c r="B43" s="3" t="s">
        <v>135</v>
      </c>
      <c r="C43" s="3" t="s">
        <v>845</v>
      </c>
      <c r="D43" s="3" t="s">
        <v>136</v>
      </c>
      <c r="E43" s="3" t="s">
        <v>39</v>
      </c>
      <c r="F43" s="5" t="s">
        <v>137</v>
      </c>
      <c r="G43" s="6" t="s">
        <v>577</v>
      </c>
      <c r="H43" s="7" t="s">
        <v>578</v>
      </c>
      <c r="I43" s="3"/>
      <c r="J43" s="31"/>
      <c r="K43" s="32">
        <f t="shared" si="2"/>
        <v>1</v>
      </c>
      <c r="L43" s="33" t="str">
        <f t="shared" si="3"/>
        <v>030533750</v>
      </c>
      <c r="M43" s="34" t="str">
        <f t="shared" si="4"/>
        <v>030533750</v>
      </c>
      <c r="N43" s="35">
        <f t="shared" si="5"/>
        <v>1</v>
      </c>
      <c r="O43" s="35">
        <f t="shared" si="6"/>
        <v>1</v>
      </c>
      <c r="P43" s="35">
        <f t="shared" si="17"/>
        <v>1</v>
      </c>
      <c r="Q43" s="36">
        <f t="shared" si="7"/>
        <v>1</v>
      </c>
      <c r="R43" s="37" t="str">
        <f t="shared" si="8"/>
        <v>0963241445</v>
      </c>
      <c r="S43" s="33" t="str">
        <f t="shared" si="9"/>
        <v>0963241445</v>
      </c>
      <c r="T43" s="35" t="e">
        <f t="shared" si="10"/>
        <v>#VALUE!</v>
      </c>
      <c r="U43" s="33" t="str">
        <f t="shared" si="11"/>
        <v>0963241445</v>
      </c>
      <c r="V43" s="38" t="str">
        <f t="shared" si="12"/>
        <v>0963241445</v>
      </c>
      <c r="W43" s="35">
        <f t="shared" si="13"/>
        <v>1</v>
      </c>
      <c r="X43" s="39">
        <f t="shared" si="14"/>
        <v>1</v>
      </c>
      <c r="Y43" s="35">
        <f t="shared" si="18"/>
        <v>1</v>
      </c>
      <c r="Z43" s="36">
        <f t="shared" si="15"/>
        <v>1</v>
      </c>
      <c r="AA43" s="36">
        <f t="shared" si="16"/>
        <v>1</v>
      </c>
      <c r="AB43" s="43"/>
    </row>
    <row r="44" spans="1:28" ht="60" customHeight="1" x14ac:dyDescent="0.8">
      <c r="A44" s="3">
        <v>42</v>
      </c>
      <c r="B44" s="3" t="s">
        <v>138</v>
      </c>
      <c r="C44" s="3" t="s">
        <v>845</v>
      </c>
      <c r="D44" s="3" t="s">
        <v>139</v>
      </c>
      <c r="E44" s="3" t="s">
        <v>39</v>
      </c>
      <c r="F44" s="5" t="s">
        <v>140</v>
      </c>
      <c r="G44" s="6" t="s">
        <v>579</v>
      </c>
      <c r="H44" s="7" t="s">
        <v>580</v>
      </c>
      <c r="I44" s="3"/>
      <c r="J44" s="31"/>
      <c r="K44" s="32">
        <f t="shared" si="2"/>
        <v>1</v>
      </c>
      <c r="L44" s="33" t="str">
        <f t="shared" si="3"/>
        <v>031059806</v>
      </c>
      <c r="M44" s="34" t="str">
        <f t="shared" si="4"/>
        <v>031059806</v>
      </c>
      <c r="N44" s="35">
        <f t="shared" si="5"/>
        <v>1</v>
      </c>
      <c r="O44" s="35">
        <f t="shared" si="6"/>
        <v>1</v>
      </c>
      <c r="P44" s="35">
        <f t="shared" si="17"/>
        <v>1</v>
      </c>
      <c r="Q44" s="36">
        <f t="shared" si="7"/>
        <v>1</v>
      </c>
      <c r="R44" s="37" t="str">
        <f t="shared" si="8"/>
        <v>015383946</v>
      </c>
      <c r="S44" s="33" t="str">
        <f t="shared" si="9"/>
        <v>015383946</v>
      </c>
      <c r="T44" s="35" t="e">
        <f t="shared" si="10"/>
        <v>#VALUE!</v>
      </c>
      <c r="U44" s="33" t="str">
        <f t="shared" si="11"/>
        <v>015383946</v>
      </c>
      <c r="V44" s="38" t="str">
        <f t="shared" si="12"/>
        <v>015383946</v>
      </c>
      <c r="W44" s="35">
        <f t="shared" si="13"/>
        <v>1</v>
      </c>
      <c r="X44" s="39">
        <f t="shared" si="14"/>
        <v>1</v>
      </c>
      <c r="Y44" s="35">
        <f t="shared" si="18"/>
        <v>1</v>
      </c>
      <c r="Z44" s="36">
        <f t="shared" si="15"/>
        <v>1</v>
      </c>
      <c r="AA44" s="36">
        <f t="shared" si="16"/>
        <v>1</v>
      </c>
      <c r="AB44" s="43"/>
    </row>
    <row r="45" spans="1:28" ht="60" customHeight="1" x14ac:dyDescent="0.8">
      <c r="A45" s="3">
        <v>43</v>
      </c>
      <c r="B45" s="3" t="s">
        <v>141</v>
      </c>
      <c r="C45" s="3" t="s">
        <v>845</v>
      </c>
      <c r="D45" s="3" t="s">
        <v>142</v>
      </c>
      <c r="E45" s="3" t="s">
        <v>13</v>
      </c>
      <c r="F45" s="5" t="s">
        <v>143</v>
      </c>
      <c r="G45" s="6" t="s">
        <v>581</v>
      </c>
      <c r="H45" s="7" t="s">
        <v>582</v>
      </c>
      <c r="I45" s="3"/>
      <c r="J45" s="31"/>
      <c r="K45" s="32">
        <f t="shared" si="2"/>
        <v>1</v>
      </c>
      <c r="L45" s="33" t="str">
        <f t="shared" si="3"/>
        <v>031009719</v>
      </c>
      <c r="M45" s="34" t="str">
        <f t="shared" si="4"/>
        <v>031009719</v>
      </c>
      <c r="N45" s="35">
        <f t="shared" si="5"/>
        <v>1</v>
      </c>
      <c r="O45" s="35">
        <f t="shared" si="6"/>
        <v>1</v>
      </c>
      <c r="P45" s="35">
        <f t="shared" si="17"/>
        <v>1</v>
      </c>
      <c r="Q45" s="36">
        <f t="shared" si="7"/>
        <v>1</v>
      </c>
      <c r="R45" s="37" t="str">
        <f t="shared" si="8"/>
        <v>0888721547</v>
      </c>
      <c r="S45" s="33" t="str">
        <f t="shared" si="9"/>
        <v>0888721547</v>
      </c>
      <c r="T45" s="35" t="e">
        <f t="shared" si="10"/>
        <v>#VALUE!</v>
      </c>
      <c r="U45" s="33" t="str">
        <f t="shared" si="11"/>
        <v>0888721547</v>
      </c>
      <c r="V45" s="38" t="str">
        <f t="shared" si="12"/>
        <v>0888721547</v>
      </c>
      <c r="W45" s="35">
        <f t="shared" si="13"/>
        <v>1</v>
      </c>
      <c r="X45" s="39">
        <f t="shared" si="14"/>
        <v>1</v>
      </c>
      <c r="Y45" s="35">
        <f t="shared" si="18"/>
        <v>1</v>
      </c>
      <c r="Z45" s="36">
        <f t="shared" si="15"/>
        <v>1</v>
      </c>
      <c r="AA45" s="36">
        <f t="shared" si="16"/>
        <v>1</v>
      </c>
      <c r="AB45" s="43"/>
    </row>
    <row r="46" spans="1:28" ht="60" customHeight="1" x14ac:dyDescent="0.8">
      <c r="A46" s="3">
        <v>44</v>
      </c>
      <c r="B46" s="3" t="s">
        <v>144</v>
      </c>
      <c r="C46" s="3" t="s">
        <v>845</v>
      </c>
      <c r="D46" s="3" t="s">
        <v>145</v>
      </c>
      <c r="E46" s="3" t="s">
        <v>13</v>
      </c>
      <c r="F46" s="5" t="s">
        <v>146</v>
      </c>
      <c r="G46" s="6" t="s">
        <v>583</v>
      </c>
      <c r="H46" s="7" t="s">
        <v>584</v>
      </c>
      <c r="I46" s="3"/>
      <c r="J46" s="31"/>
      <c r="K46" s="32">
        <f t="shared" si="2"/>
        <v>1</v>
      </c>
      <c r="L46" s="33" t="str">
        <f t="shared" si="3"/>
        <v>030969461</v>
      </c>
      <c r="M46" s="34" t="str">
        <f t="shared" si="4"/>
        <v>030969461</v>
      </c>
      <c r="N46" s="35">
        <f t="shared" si="5"/>
        <v>1</v>
      </c>
      <c r="O46" s="35">
        <f t="shared" si="6"/>
        <v>1</v>
      </c>
      <c r="P46" s="35">
        <f t="shared" si="17"/>
        <v>1</v>
      </c>
      <c r="Q46" s="36">
        <f t="shared" si="7"/>
        <v>1</v>
      </c>
      <c r="R46" s="37" t="str">
        <f t="shared" si="8"/>
        <v>0965780133</v>
      </c>
      <c r="S46" s="33" t="str">
        <f t="shared" si="9"/>
        <v>0965780133</v>
      </c>
      <c r="T46" s="35" t="e">
        <f t="shared" si="10"/>
        <v>#VALUE!</v>
      </c>
      <c r="U46" s="33" t="str">
        <f t="shared" si="11"/>
        <v>0965780133</v>
      </c>
      <c r="V46" s="38" t="str">
        <f t="shared" si="12"/>
        <v>0965780133</v>
      </c>
      <c r="W46" s="35">
        <f t="shared" si="13"/>
        <v>1</v>
      </c>
      <c r="X46" s="39">
        <f t="shared" si="14"/>
        <v>1</v>
      </c>
      <c r="Y46" s="35">
        <f t="shared" si="18"/>
        <v>1</v>
      </c>
      <c r="Z46" s="36">
        <f t="shared" si="15"/>
        <v>1</v>
      </c>
      <c r="AA46" s="36">
        <f t="shared" si="16"/>
        <v>1</v>
      </c>
      <c r="AB46" s="43"/>
    </row>
    <row r="47" spans="1:28" ht="60" customHeight="1" x14ac:dyDescent="0.8">
      <c r="A47" s="3">
        <v>45</v>
      </c>
      <c r="B47" s="3" t="s">
        <v>147</v>
      </c>
      <c r="C47" s="3" t="s">
        <v>845</v>
      </c>
      <c r="D47" s="3" t="s">
        <v>148</v>
      </c>
      <c r="E47" s="3" t="s">
        <v>26</v>
      </c>
      <c r="F47" s="5" t="s">
        <v>149</v>
      </c>
      <c r="G47" s="6" t="s">
        <v>585</v>
      </c>
      <c r="H47" s="7" t="s">
        <v>586</v>
      </c>
      <c r="I47" s="3"/>
      <c r="J47" s="31"/>
      <c r="K47" s="32">
        <f t="shared" si="2"/>
        <v>1</v>
      </c>
      <c r="L47" s="33" t="str">
        <f t="shared" si="3"/>
        <v>031027084</v>
      </c>
      <c r="M47" s="34" t="str">
        <f t="shared" si="4"/>
        <v>031027084</v>
      </c>
      <c r="N47" s="35">
        <f t="shared" si="5"/>
        <v>1</v>
      </c>
      <c r="O47" s="35">
        <f t="shared" si="6"/>
        <v>1</v>
      </c>
      <c r="P47" s="35">
        <f t="shared" si="17"/>
        <v>1</v>
      </c>
      <c r="Q47" s="36">
        <f t="shared" si="7"/>
        <v>1</v>
      </c>
      <c r="R47" s="37" t="str">
        <f t="shared" si="8"/>
        <v>0975219826</v>
      </c>
      <c r="S47" s="33" t="str">
        <f t="shared" si="9"/>
        <v>0975219826</v>
      </c>
      <c r="T47" s="35" t="e">
        <f t="shared" si="10"/>
        <v>#VALUE!</v>
      </c>
      <c r="U47" s="33" t="str">
        <f t="shared" si="11"/>
        <v>0975219826</v>
      </c>
      <c r="V47" s="38" t="str">
        <f t="shared" si="12"/>
        <v>0975219826</v>
      </c>
      <c r="W47" s="35">
        <f t="shared" si="13"/>
        <v>1</v>
      </c>
      <c r="X47" s="39">
        <f t="shared" si="14"/>
        <v>1</v>
      </c>
      <c r="Y47" s="35">
        <f t="shared" si="18"/>
        <v>1</v>
      </c>
      <c r="Z47" s="36">
        <f t="shared" si="15"/>
        <v>1</v>
      </c>
      <c r="AA47" s="36">
        <f t="shared" si="16"/>
        <v>1</v>
      </c>
      <c r="AB47" s="43"/>
    </row>
    <row r="48" spans="1:28" ht="60" customHeight="1" x14ac:dyDescent="0.8">
      <c r="A48" s="3">
        <v>46</v>
      </c>
      <c r="B48" s="3" t="s">
        <v>150</v>
      </c>
      <c r="C48" s="3" t="s">
        <v>845</v>
      </c>
      <c r="D48" s="3" t="s">
        <v>151</v>
      </c>
      <c r="E48" s="3" t="s">
        <v>26</v>
      </c>
      <c r="F48" s="5" t="s">
        <v>152</v>
      </c>
      <c r="G48" s="6" t="s">
        <v>587</v>
      </c>
      <c r="H48" s="7" t="s">
        <v>588</v>
      </c>
      <c r="I48" s="3"/>
      <c r="J48" s="31"/>
      <c r="K48" s="32">
        <f t="shared" si="2"/>
        <v>1</v>
      </c>
      <c r="L48" s="33" t="str">
        <f t="shared" si="3"/>
        <v>030961987</v>
      </c>
      <c r="M48" s="34" t="str">
        <f t="shared" si="4"/>
        <v>030961987</v>
      </c>
      <c r="N48" s="35">
        <f t="shared" si="5"/>
        <v>1</v>
      </c>
      <c r="O48" s="35">
        <f t="shared" si="6"/>
        <v>1</v>
      </c>
      <c r="P48" s="35">
        <f t="shared" si="17"/>
        <v>1</v>
      </c>
      <c r="Q48" s="36">
        <f t="shared" si="7"/>
        <v>1</v>
      </c>
      <c r="R48" s="37" t="str">
        <f t="shared" si="8"/>
        <v>0979020673</v>
      </c>
      <c r="S48" s="33" t="str">
        <f t="shared" si="9"/>
        <v>0979020673</v>
      </c>
      <c r="T48" s="35" t="e">
        <f t="shared" si="10"/>
        <v>#VALUE!</v>
      </c>
      <c r="U48" s="33" t="str">
        <f t="shared" si="11"/>
        <v>0979020673</v>
      </c>
      <c r="V48" s="38" t="str">
        <f t="shared" si="12"/>
        <v>0979020673</v>
      </c>
      <c r="W48" s="35">
        <f t="shared" si="13"/>
        <v>1</v>
      </c>
      <c r="X48" s="39">
        <f t="shared" si="14"/>
        <v>1</v>
      </c>
      <c r="Y48" s="35">
        <f t="shared" si="18"/>
        <v>1</v>
      </c>
      <c r="Z48" s="36">
        <f t="shared" si="15"/>
        <v>1</v>
      </c>
      <c r="AA48" s="36">
        <f t="shared" si="16"/>
        <v>1</v>
      </c>
      <c r="AB48" s="43"/>
    </row>
    <row r="49" spans="1:28" ht="60" customHeight="1" x14ac:dyDescent="0.8">
      <c r="A49" s="3">
        <v>47</v>
      </c>
      <c r="B49" s="3" t="s">
        <v>153</v>
      </c>
      <c r="C49" s="3" t="s">
        <v>845</v>
      </c>
      <c r="D49" s="3" t="s">
        <v>154</v>
      </c>
      <c r="E49" s="3" t="s">
        <v>13</v>
      </c>
      <c r="F49" s="5" t="s">
        <v>155</v>
      </c>
      <c r="G49" s="6" t="s">
        <v>589</v>
      </c>
      <c r="H49" s="7" t="s">
        <v>590</v>
      </c>
      <c r="I49" s="3"/>
      <c r="J49" s="31"/>
      <c r="K49" s="32">
        <f t="shared" si="2"/>
        <v>1</v>
      </c>
      <c r="L49" s="33" t="str">
        <f t="shared" si="3"/>
        <v>030618840</v>
      </c>
      <c r="M49" s="34" t="str">
        <f t="shared" si="4"/>
        <v>030618840</v>
      </c>
      <c r="N49" s="35">
        <f t="shared" si="5"/>
        <v>1</v>
      </c>
      <c r="O49" s="35">
        <f t="shared" si="6"/>
        <v>1</v>
      </c>
      <c r="P49" s="35">
        <f t="shared" si="17"/>
        <v>1</v>
      </c>
      <c r="Q49" s="36">
        <f t="shared" si="7"/>
        <v>1</v>
      </c>
      <c r="R49" s="37" t="str">
        <f t="shared" si="8"/>
        <v>0183252847</v>
      </c>
      <c r="S49" s="33" t="str">
        <f t="shared" si="9"/>
        <v>0183252847</v>
      </c>
      <c r="T49" s="35" t="e">
        <f t="shared" si="10"/>
        <v>#VALUE!</v>
      </c>
      <c r="U49" s="33" t="str">
        <f t="shared" si="11"/>
        <v>0183252847</v>
      </c>
      <c r="V49" s="38" t="str">
        <f t="shared" si="12"/>
        <v>0183252847</v>
      </c>
      <c r="W49" s="35">
        <f t="shared" si="13"/>
        <v>1</v>
      </c>
      <c r="X49" s="39">
        <f t="shared" si="14"/>
        <v>1</v>
      </c>
      <c r="Y49" s="35">
        <f t="shared" si="18"/>
        <v>1</v>
      </c>
      <c r="Z49" s="36">
        <f t="shared" si="15"/>
        <v>1</v>
      </c>
      <c r="AA49" s="36">
        <f t="shared" si="16"/>
        <v>1</v>
      </c>
      <c r="AB49" s="43"/>
    </row>
    <row r="50" spans="1:28" ht="60" customHeight="1" x14ac:dyDescent="0.8">
      <c r="A50" s="3">
        <v>48</v>
      </c>
      <c r="B50" s="3" t="s">
        <v>156</v>
      </c>
      <c r="C50" s="3" t="s">
        <v>845</v>
      </c>
      <c r="D50" s="3" t="s">
        <v>157</v>
      </c>
      <c r="E50" s="3" t="s">
        <v>13</v>
      </c>
      <c r="F50" s="5" t="s">
        <v>158</v>
      </c>
      <c r="G50" s="6" t="s">
        <v>591</v>
      </c>
      <c r="H50" s="7" t="s">
        <v>592</v>
      </c>
      <c r="I50" s="3"/>
      <c r="J50" s="31"/>
      <c r="K50" s="32">
        <f t="shared" si="2"/>
        <v>1</v>
      </c>
      <c r="L50" s="33" t="str">
        <f t="shared" si="3"/>
        <v>030798053</v>
      </c>
      <c r="M50" s="34" t="str">
        <f t="shared" si="4"/>
        <v>030798053</v>
      </c>
      <c r="N50" s="35">
        <f t="shared" si="5"/>
        <v>1</v>
      </c>
      <c r="O50" s="35">
        <f t="shared" si="6"/>
        <v>1</v>
      </c>
      <c r="P50" s="35">
        <f t="shared" si="17"/>
        <v>1</v>
      </c>
      <c r="Q50" s="36">
        <f t="shared" si="7"/>
        <v>1</v>
      </c>
      <c r="R50" s="37" t="str">
        <f t="shared" si="8"/>
        <v>0962539900</v>
      </c>
      <c r="S50" s="33" t="str">
        <f t="shared" si="9"/>
        <v>0962539900</v>
      </c>
      <c r="T50" s="35" t="e">
        <f t="shared" si="10"/>
        <v>#VALUE!</v>
      </c>
      <c r="U50" s="33" t="str">
        <f t="shared" si="11"/>
        <v>0962539900</v>
      </c>
      <c r="V50" s="38" t="str">
        <f t="shared" si="12"/>
        <v>0962539900</v>
      </c>
      <c r="W50" s="35">
        <f t="shared" si="13"/>
        <v>1</v>
      </c>
      <c r="X50" s="39">
        <f t="shared" si="14"/>
        <v>1</v>
      </c>
      <c r="Y50" s="35">
        <f t="shared" si="18"/>
        <v>1</v>
      </c>
      <c r="Z50" s="36">
        <f t="shared" si="15"/>
        <v>1</v>
      </c>
      <c r="AA50" s="36">
        <f t="shared" si="16"/>
        <v>1</v>
      </c>
      <c r="AB50" s="43"/>
    </row>
    <row r="51" spans="1:28" ht="60" customHeight="1" x14ac:dyDescent="0.8">
      <c r="A51" s="3">
        <v>49</v>
      </c>
      <c r="B51" s="3" t="s">
        <v>159</v>
      </c>
      <c r="C51" s="3" t="s">
        <v>845</v>
      </c>
      <c r="D51" s="3" t="s">
        <v>160</v>
      </c>
      <c r="E51" s="3" t="s">
        <v>26</v>
      </c>
      <c r="F51" s="5" t="s">
        <v>161</v>
      </c>
      <c r="G51" s="6" t="s">
        <v>593</v>
      </c>
      <c r="H51" s="7" t="s">
        <v>594</v>
      </c>
      <c r="I51" s="3"/>
      <c r="J51" s="31"/>
      <c r="K51" s="32">
        <f t="shared" si="2"/>
        <v>1</v>
      </c>
      <c r="L51" s="33" t="str">
        <f t="shared" si="3"/>
        <v>030678864</v>
      </c>
      <c r="M51" s="34" t="str">
        <f t="shared" si="4"/>
        <v>030678864</v>
      </c>
      <c r="N51" s="35">
        <f t="shared" si="5"/>
        <v>1</v>
      </c>
      <c r="O51" s="35">
        <f t="shared" si="6"/>
        <v>1</v>
      </c>
      <c r="P51" s="35">
        <f t="shared" si="17"/>
        <v>1</v>
      </c>
      <c r="Q51" s="36">
        <f t="shared" si="7"/>
        <v>1</v>
      </c>
      <c r="R51" s="37" t="str">
        <f t="shared" si="8"/>
        <v>070418052</v>
      </c>
      <c r="S51" s="33" t="str">
        <f t="shared" si="9"/>
        <v>070418052</v>
      </c>
      <c r="T51" s="35" t="e">
        <f t="shared" si="10"/>
        <v>#VALUE!</v>
      </c>
      <c r="U51" s="33" t="str">
        <f t="shared" si="11"/>
        <v>070418052</v>
      </c>
      <c r="V51" s="38" t="str">
        <f t="shared" si="12"/>
        <v>070418052</v>
      </c>
      <c r="W51" s="35">
        <f t="shared" si="13"/>
        <v>1</v>
      </c>
      <c r="X51" s="39">
        <f t="shared" si="14"/>
        <v>1</v>
      </c>
      <c r="Y51" s="35">
        <f t="shared" si="18"/>
        <v>1</v>
      </c>
      <c r="Z51" s="36">
        <f t="shared" si="15"/>
        <v>1</v>
      </c>
      <c r="AA51" s="36">
        <f t="shared" si="16"/>
        <v>1</v>
      </c>
      <c r="AB51" s="43"/>
    </row>
    <row r="52" spans="1:28" ht="60" customHeight="1" x14ac:dyDescent="0.8">
      <c r="A52" s="3">
        <v>50</v>
      </c>
      <c r="B52" s="3" t="s">
        <v>162</v>
      </c>
      <c r="C52" s="3" t="s">
        <v>845</v>
      </c>
      <c r="D52" s="3" t="s">
        <v>163</v>
      </c>
      <c r="E52" s="3" t="s">
        <v>13</v>
      </c>
      <c r="F52" s="5" t="s">
        <v>164</v>
      </c>
      <c r="G52" s="6" t="s">
        <v>595</v>
      </c>
      <c r="H52" s="7" t="s">
        <v>596</v>
      </c>
      <c r="I52" s="3"/>
      <c r="J52" s="31"/>
      <c r="K52" s="32">
        <f t="shared" si="2"/>
        <v>1</v>
      </c>
      <c r="L52" s="33" t="str">
        <f t="shared" si="3"/>
        <v>030486744</v>
      </c>
      <c r="M52" s="34" t="str">
        <f t="shared" si="4"/>
        <v>030486744</v>
      </c>
      <c r="N52" s="35">
        <f t="shared" si="5"/>
        <v>1</v>
      </c>
      <c r="O52" s="35">
        <f t="shared" si="6"/>
        <v>1</v>
      </c>
      <c r="P52" s="35">
        <f t="shared" si="17"/>
        <v>1</v>
      </c>
      <c r="Q52" s="36">
        <f t="shared" si="7"/>
        <v>1</v>
      </c>
      <c r="R52" s="37" t="str">
        <f t="shared" si="8"/>
        <v>016620349</v>
      </c>
      <c r="S52" s="33" t="str">
        <f t="shared" si="9"/>
        <v>016620349</v>
      </c>
      <c r="T52" s="35" t="e">
        <f t="shared" si="10"/>
        <v>#VALUE!</v>
      </c>
      <c r="U52" s="33" t="str">
        <f t="shared" si="11"/>
        <v>016620349</v>
      </c>
      <c r="V52" s="38" t="str">
        <f t="shared" si="12"/>
        <v>016620349</v>
      </c>
      <c r="W52" s="35">
        <f t="shared" si="13"/>
        <v>1</v>
      </c>
      <c r="X52" s="39">
        <f t="shared" si="14"/>
        <v>1</v>
      </c>
      <c r="Y52" s="35">
        <f t="shared" si="18"/>
        <v>1</v>
      </c>
      <c r="Z52" s="36">
        <f t="shared" si="15"/>
        <v>1</v>
      </c>
      <c r="AA52" s="36">
        <f t="shared" si="16"/>
        <v>1</v>
      </c>
      <c r="AB52" s="43"/>
    </row>
    <row r="53" spans="1:28" ht="60" customHeight="1" x14ac:dyDescent="0.8">
      <c r="A53" s="3">
        <v>51</v>
      </c>
      <c r="B53" s="3" t="s">
        <v>165</v>
      </c>
      <c r="C53" s="3" t="s">
        <v>845</v>
      </c>
      <c r="D53" s="3" t="s">
        <v>166</v>
      </c>
      <c r="E53" s="3" t="s">
        <v>13</v>
      </c>
      <c r="F53" s="5" t="s">
        <v>167</v>
      </c>
      <c r="G53" s="6" t="s">
        <v>597</v>
      </c>
      <c r="H53" s="7" t="s">
        <v>598</v>
      </c>
      <c r="I53" s="3"/>
      <c r="J53" s="31"/>
      <c r="K53" s="32">
        <f t="shared" si="2"/>
        <v>1</v>
      </c>
      <c r="L53" s="33" t="str">
        <f t="shared" si="3"/>
        <v>030662761</v>
      </c>
      <c r="M53" s="34" t="str">
        <f t="shared" si="4"/>
        <v>030662761</v>
      </c>
      <c r="N53" s="35">
        <f t="shared" si="5"/>
        <v>1</v>
      </c>
      <c r="O53" s="35">
        <f t="shared" si="6"/>
        <v>1</v>
      </c>
      <c r="P53" s="35">
        <f t="shared" si="17"/>
        <v>1</v>
      </c>
      <c r="Q53" s="36">
        <f t="shared" si="7"/>
        <v>1</v>
      </c>
      <c r="R53" s="37" t="str">
        <f t="shared" si="8"/>
        <v>0319455858</v>
      </c>
      <c r="S53" s="33" t="str">
        <f t="shared" si="9"/>
        <v>0319455858</v>
      </c>
      <c r="T53" s="35" t="e">
        <f t="shared" si="10"/>
        <v>#VALUE!</v>
      </c>
      <c r="U53" s="33" t="str">
        <f t="shared" si="11"/>
        <v>0319455858</v>
      </c>
      <c r="V53" s="38" t="str">
        <f t="shared" si="12"/>
        <v>0319455858</v>
      </c>
      <c r="W53" s="35">
        <f t="shared" si="13"/>
        <v>1</v>
      </c>
      <c r="X53" s="39">
        <f t="shared" si="14"/>
        <v>1</v>
      </c>
      <c r="Y53" s="35">
        <f t="shared" si="18"/>
        <v>1</v>
      </c>
      <c r="Z53" s="36">
        <f t="shared" si="15"/>
        <v>1</v>
      </c>
      <c r="AA53" s="36">
        <f t="shared" si="16"/>
        <v>1</v>
      </c>
      <c r="AB53" s="43"/>
    </row>
    <row r="54" spans="1:28" ht="60" customHeight="1" x14ac:dyDescent="0.8">
      <c r="A54" s="3">
        <v>52</v>
      </c>
      <c r="B54" s="3" t="s">
        <v>168</v>
      </c>
      <c r="C54" s="3" t="s">
        <v>845</v>
      </c>
      <c r="D54" s="3" t="s">
        <v>169</v>
      </c>
      <c r="E54" s="3" t="s">
        <v>13</v>
      </c>
      <c r="F54" s="5" t="s">
        <v>170</v>
      </c>
      <c r="G54" s="6" t="s">
        <v>599</v>
      </c>
      <c r="H54" s="7" t="s">
        <v>600</v>
      </c>
      <c r="I54" s="3"/>
      <c r="J54" s="31"/>
      <c r="K54" s="32">
        <f t="shared" si="2"/>
        <v>1</v>
      </c>
      <c r="L54" s="33" t="str">
        <f t="shared" si="3"/>
        <v>031033990</v>
      </c>
      <c r="M54" s="34" t="str">
        <f t="shared" si="4"/>
        <v>031033990</v>
      </c>
      <c r="N54" s="35">
        <f t="shared" si="5"/>
        <v>1</v>
      </c>
      <c r="O54" s="35">
        <f t="shared" si="6"/>
        <v>1</v>
      </c>
      <c r="P54" s="35">
        <f t="shared" si="17"/>
        <v>1</v>
      </c>
      <c r="Q54" s="36">
        <f t="shared" si="7"/>
        <v>1</v>
      </c>
      <c r="R54" s="37" t="str">
        <f t="shared" si="8"/>
        <v>0888315435</v>
      </c>
      <c r="S54" s="33" t="str">
        <f t="shared" si="9"/>
        <v>0888315435</v>
      </c>
      <c r="T54" s="35" t="e">
        <f t="shared" si="10"/>
        <v>#VALUE!</v>
      </c>
      <c r="U54" s="33" t="str">
        <f t="shared" si="11"/>
        <v>0888315435</v>
      </c>
      <c r="V54" s="38" t="str">
        <f t="shared" si="12"/>
        <v>0888315435</v>
      </c>
      <c r="W54" s="35">
        <f t="shared" si="13"/>
        <v>1</v>
      </c>
      <c r="X54" s="39">
        <f t="shared" si="14"/>
        <v>1</v>
      </c>
      <c r="Y54" s="35">
        <f t="shared" si="18"/>
        <v>1</v>
      </c>
      <c r="Z54" s="36">
        <f t="shared" si="15"/>
        <v>1</v>
      </c>
      <c r="AA54" s="36">
        <f t="shared" si="16"/>
        <v>1</v>
      </c>
      <c r="AB54" s="43"/>
    </row>
    <row r="55" spans="1:28" ht="60" customHeight="1" x14ac:dyDescent="0.8">
      <c r="A55" s="3">
        <v>53</v>
      </c>
      <c r="B55" s="3" t="s">
        <v>171</v>
      </c>
      <c r="C55" s="3" t="s">
        <v>845</v>
      </c>
      <c r="D55" s="3" t="s">
        <v>172</v>
      </c>
      <c r="E55" s="3" t="s">
        <v>13</v>
      </c>
      <c r="F55" s="5" t="s">
        <v>173</v>
      </c>
      <c r="G55" s="6" t="s">
        <v>601</v>
      </c>
      <c r="H55" s="7" t="s">
        <v>602</v>
      </c>
      <c r="I55" s="3"/>
      <c r="J55" s="31"/>
      <c r="K55" s="32">
        <f t="shared" si="2"/>
        <v>1</v>
      </c>
      <c r="L55" s="33" t="str">
        <f t="shared" si="3"/>
        <v>030667738</v>
      </c>
      <c r="M55" s="34" t="str">
        <f t="shared" si="4"/>
        <v>030667738</v>
      </c>
      <c r="N55" s="35">
        <f t="shared" si="5"/>
        <v>1</v>
      </c>
      <c r="O55" s="35">
        <f t="shared" si="6"/>
        <v>1</v>
      </c>
      <c r="P55" s="35">
        <f t="shared" si="17"/>
        <v>1</v>
      </c>
      <c r="Q55" s="36">
        <f t="shared" si="7"/>
        <v>1</v>
      </c>
      <c r="R55" s="37" t="str">
        <f t="shared" si="8"/>
        <v>087583711</v>
      </c>
      <c r="S55" s="33" t="str">
        <f t="shared" si="9"/>
        <v>087583711</v>
      </c>
      <c r="T55" s="35" t="e">
        <f t="shared" si="10"/>
        <v>#VALUE!</v>
      </c>
      <c r="U55" s="33" t="str">
        <f t="shared" si="11"/>
        <v>087583711</v>
      </c>
      <c r="V55" s="38" t="str">
        <f t="shared" si="12"/>
        <v>087583711</v>
      </c>
      <c r="W55" s="35">
        <f t="shared" si="13"/>
        <v>1</v>
      </c>
      <c r="X55" s="39">
        <f t="shared" si="14"/>
        <v>1</v>
      </c>
      <c r="Y55" s="35">
        <f t="shared" si="18"/>
        <v>1</v>
      </c>
      <c r="Z55" s="36">
        <f t="shared" si="15"/>
        <v>1</v>
      </c>
      <c r="AA55" s="36">
        <f t="shared" si="16"/>
        <v>1</v>
      </c>
      <c r="AB55" s="43"/>
    </row>
    <row r="56" spans="1:28" ht="60" customHeight="1" x14ac:dyDescent="0.8">
      <c r="A56" s="3">
        <v>54</v>
      </c>
      <c r="B56" s="3" t="s">
        <v>174</v>
      </c>
      <c r="C56" s="3" t="s">
        <v>845</v>
      </c>
      <c r="D56" s="3" t="s">
        <v>175</v>
      </c>
      <c r="E56" s="3" t="s">
        <v>13</v>
      </c>
      <c r="F56" s="5" t="s">
        <v>176</v>
      </c>
      <c r="G56" s="6" t="s">
        <v>603</v>
      </c>
      <c r="H56" s="7" t="s">
        <v>604</v>
      </c>
      <c r="I56" s="3"/>
      <c r="J56" s="31"/>
      <c r="K56" s="32">
        <f t="shared" si="2"/>
        <v>1</v>
      </c>
      <c r="L56" s="33" t="str">
        <f t="shared" si="3"/>
        <v>031003338</v>
      </c>
      <c r="M56" s="34" t="str">
        <f t="shared" si="4"/>
        <v>031003338</v>
      </c>
      <c r="N56" s="35">
        <f t="shared" si="5"/>
        <v>1</v>
      </c>
      <c r="O56" s="35">
        <f t="shared" si="6"/>
        <v>1</v>
      </c>
      <c r="P56" s="35">
        <f t="shared" si="17"/>
        <v>1</v>
      </c>
      <c r="Q56" s="36">
        <f t="shared" si="7"/>
        <v>1</v>
      </c>
      <c r="R56" s="37" t="str">
        <f t="shared" si="8"/>
        <v>087566162</v>
      </c>
      <c r="S56" s="33" t="str">
        <f t="shared" si="9"/>
        <v>087566162</v>
      </c>
      <c r="T56" s="35" t="e">
        <f t="shared" si="10"/>
        <v>#VALUE!</v>
      </c>
      <c r="U56" s="33" t="str">
        <f t="shared" si="11"/>
        <v>087566162</v>
      </c>
      <c r="V56" s="38" t="str">
        <f t="shared" si="12"/>
        <v>087566162</v>
      </c>
      <c r="W56" s="35">
        <f t="shared" si="13"/>
        <v>1</v>
      </c>
      <c r="X56" s="39">
        <f t="shared" si="14"/>
        <v>1</v>
      </c>
      <c r="Y56" s="35">
        <f t="shared" si="18"/>
        <v>1</v>
      </c>
      <c r="Z56" s="36">
        <f t="shared" si="15"/>
        <v>1</v>
      </c>
      <c r="AA56" s="36">
        <f t="shared" si="16"/>
        <v>1</v>
      </c>
      <c r="AB56" s="43"/>
    </row>
    <row r="57" spans="1:28" ht="60" customHeight="1" x14ac:dyDescent="0.8">
      <c r="A57" s="3">
        <v>55</v>
      </c>
      <c r="B57" s="3" t="s">
        <v>177</v>
      </c>
      <c r="C57" s="3" t="s">
        <v>845</v>
      </c>
      <c r="D57" s="3" t="s">
        <v>178</v>
      </c>
      <c r="E57" s="3" t="s">
        <v>13</v>
      </c>
      <c r="F57" s="5" t="s">
        <v>179</v>
      </c>
      <c r="G57" s="6" t="s">
        <v>605</v>
      </c>
      <c r="H57" s="7" t="s">
        <v>606</v>
      </c>
      <c r="I57" s="3"/>
      <c r="J57" s="31"/>
      <c r="K57" s="32">
        <f t="shared" si="2"/>
        <v>1</v>
      </c>
      <c r="L57" s="33" t="str">
        <f t="shared" si="3"/>
        <v>030985132</v>
      </c>
      <c r="M57" s="34" t="str">
        <f t="shared" si="4"/>
        <v>030985132</v>
      </c>
      <c r="N57" s="35">
        <f t="shared" si="5"/>
        <v>1</v>
      </c>
      <c r="O57" s="35">
        <f t="shared" si="6"/>
        <v>1</v>
      </c>
      <c r="P57" s="35">
        <f t="shared" si="17"/>
        <v>1</v>
      </c>
      <c r="Q57" s="36">
        <f t="shared" si="7"/>
        <v>1</v>
      </c>
      <c r="R57" s="37" t="str">
        <f t="shared" si="8"/>
        <v>0885297644</v>
      </c>
      <c r="S57" s="33" t="str">
        <f t="shared" si="9"/>
        <v>0885297644</v>
      </c>
      <c r="T57" s="35" t="e">
        <f t="shared" si="10"/>
        <v>#VALUE!</v>
      </c>
      <c r="U57" s="33" t="str">
        <f t="shared" si="11"/>
        <v>0885297644</v>
      </c>
      <c r="V57" s="38" t="str">
        <f t="shared" si="12"/>
        <v>0885297644</v>
      </c>
      <c r="W57" s="35">
        <f t="shared" si="13"/>
        <v>1</v>
      </c>
      <c r="X57" s="39">
        <f t="shared" si="14"/>
        <v>1</v>
      </c>
      <c r="Y57" s="35">
        <f t="shared" si="18"/>
        <v>1</v>
      </c>
      <c r="Z57" s="36">
        <f t="shared" si="15"/>
        <v>1</v>
      </c>
      <c r="AA57" s="36">
        <f t="shared" si="16"/>
        <v>1</v>
      </c>
      <c r="AB57" s="43"/>
    </row>
    <row r="58" spans="1:28" ht="60" customHeight="1" x14ac:dyDescent="0.8">
      <c r="A58" s="3">
        <v>56</v>
      </c>
      <c r="B58" s="3" t="s">
        <v>180</v>
      </c>
      <c r="C58" s="3" t="s">
        <v>845</v>
      </c>
      <c r="D58" s="3" t="s">
        <v>181</v>
      </c>
      <c r="E58" s="3" t="s">
        <v>13</v>
      </c>
      <c r="F58" s="5" t="s">
        <v>182</v>
      </c>
      <c r="G58" s="6" t="s">
        <v>607</v>
      </c>
      <c r="H58" s="7" t="s">
        <v>608</v>
      </c>
      <c r="I58" s="3"/>
      <c r="J58" s="31"/>
      <c r="K58" s="32">
        <f t="shared" si="2"/>
        <v>1</v>
      </c>
      <c r="L58" s="33" t="str">
        <f t="shared" si="3"/>
        <v>010810462</v>
      </c>
      <c r="M58" s="34" t="str">
        <f t="shared" si="4"/>
        <v>010810462</v>
      </c>
      <c r="N58" s="35">
        <f t="shared" si="5"/>
        <v>1</v>
      </c>
      <c r="O58" s="35">
        <f t="shared" si="6"/>
        <v>1</v>
      </c>
      <c r="P58" s="35">
        <f t="shared" si="17"/>
        <v>1</v>
      </c>
      <c r="Q58" s="36">
        <f t="shared" si="7"/>
        <v>1</v>
      </c>
      <c r="R58" s="37" t="str">
        <f t="shared" si="8"/>
        <v>070384286</v>
      </c>
      <c r="S58" s="33" t="str">
        <f t="shared" si="9"/>
        <v>070384286</v>
      </c>
      <c r="T58" s="35" t="e">
        <f t="shared" si="10"/>
        <v>#VALUE!</v>
      </c>
      <c r="U58" s="33" t="str">
        <f t="shared" si="11"/>
        <v>070384286</v>
      </c>
      <c r="V58" s="38" t="str">
        <f t="shared" si="12"/>
        <v>070384286</v>
      </c>
      <c r="W58" s="35">
        <f t="shared" si="13"/>
        <v>1</v>
      </c>
      <c r="X58" s="39">
        <f t="shared" si="14"/>
        <v>1</v>
      </c>
      <c r="Y58" s="35">
        <f t="shared" si="18"/>
        <v>1</v>
      </c>
      <c r="Z58" s="36">
        <f t="shared" si="15"/>
        <v>1</v>
      </c>
      <c r="AA58" s="36">
        <f t="shared" si="16"/>
        <v>1</v>
      </c>
      <c r="AB58" s="43"/>
    </row>
    <row r="59" spans="1:28" ht="60" customHeight="1" x14ac:dyDescent="0.8">
      <c r="A59" s="3">
        <v>57</v>
      </c>
      <c r="B59" s="3" t="s">
        <v>183</v>
      </c>
      <c r="C59" s="3" t="s">
        <v>845</v>
      </c>
      <c r="D59" s="3" t="s">
        <v>184</v>
      </c>
      <c r="E59" s="3" t="s">
        <v>13</v>
      </c>
      <c r="F59" s="5" t="s">
        <v>185</v>
      </c>
      <c r="G59" s="6" t="s">
        <v>609</v>
      </c>
      <c r="H59" s="7" t="s">
        <v>610</v>
      </c>
      <c r="I59" s="3"/>
      <c r="J59" s="31"/>
      <c r="K59" s="32">
        <f t="shared" si="2"/>
        <v>1</v>
      </c>
      <c r="L59" s="33" t="str">
        <f t="shared" si="3"/>
        <v>031016990</v>
      </c>
      <c r="M59" s="34" t="str">
        <f t="shared" si="4"/>
        <v>031016990</v>
      </c>
      <c r="N59" s="35">
        <f t="shared" si="5"/>
        <v>1</v>
      </c>
      <c r="O59" s="35">
        <f t="shared" si="6"/>
        <v>1</v>
      </c>
      <c r="P59" s="35">
        <f t="shared" si="17"/>
        <v>1</v>
      </c>
      <c r="Q59" s="36">
        <f t="shared" si="7"/>
        <v>1</v>
      </c>
      <c r="R59" s="37" t="str">
        <f t="shared" si="8"/>
        <v>0718039725</v>
      </c>
      <c r="S59" s="33" t="str">
        <f t="shared" si="9"/>
        <v>0718039725</v>
      </c>
      <c r="T59" s="35" t="e">
        <f t="shared" si="10"/>
        <v>#VALUE!</v>
      </c>
      <c r="U59" s="33" t="str">
        <f t="shared" si="11"/>
        <v>0718039725</v>
      </c>
      <c r="V59" s="38" t="str">
        <f t="shared" si="12"/>
        <v>0718039725</v>
      </c>
      <c r="W59" s="35">
        <f t="shared" si="13"/>
        <v>1</v>
      </c>
      <c r="X59" s="39">
        <f t="shared" si="14"/>
        <v>1</v>
      </c>
      <c r="Y59" s="35">
        <f t="shared" si="18"/>
        <v>1</v>
      </c>
      <c r="Z59" s="36">
        <f t="shared" si="15"/>
        <v>1</v>
      </c>
      <c r="AA59" s="36">
        <f t="shared" si="16"/>
        <v>1</v>
      </c>
      <c r="AB59" s="43"/>
    </row>
    <row r="60" spans="1:28" ht="60" customHeight="1" x14ac:dyDescent="0.8">
      <c r="A60" s="3">
        <v>58</v>
      </c>
      <c r="B60" s="3" t="s">
        <v>186</v>
      </c>
      <c r="C60" s="3" t="s">
        <v>845</v>
      </c>
      <c r="D60" s="3" t="s">
        <v>187</v>
      </c>
      <c r="E60" s="3" t="s">
        <v>13</v>
      </c>
      <c r="F60" s="5" t="s">
        <v>188</v>
      </c>
      <c r="G60" s="6" t="s">
        <v>611</v>
      </c>
      <c r="H60" s="7" t="s">
        <v>612</v>
      </c>
      <c r="I60" s="3"/>
      <c r="J60" s="31"/>
      <c r="K60" s="32">
        <f t="shared" si="2"/>
        <v>1</v>
      </c>
      <c r="L60" s="33" t="str">
        <f t="shared" si="3"/>
        <v>030960355</v>
      </c>
      <c r="M60" s="34" t="str">
        <f t="shared" si="4"/>
        <v>030960355</v>
      </c>
      <c r="N60" s="35">
        <f t="shared" si="5"/>
        <v>1</v>
      </c>
      <c r="O60" s="35">
        <f t="shared" si="6"/>
        <v>1</v>
      </c>
      <c r="P60" s="35">
        <f t="shared" si="17"/>
        <v>1</v>
      </c>
      <c r="Q60" s="36">
        <f t="shared" si="7"/>
        <v>1</v>
      </c>
      <c r="R60" s="37" t="str">
        <f t="shared" si="8"/>
        <v>0883235871</v>
      </c>
      <c r="S60" s="33" t="str">
        <f t="shared" si="9"/>
        <v>0883235871</v>
      </c>
      <c r="T60" s="35" t="e">
        <f t="shared" si="10"/>
        <v>#VALUE!</v>
      </c>
      <c r="U60" s="33" t="str">
        <f t="shared" si="11"/>
        <v>0883235871</v>
      </c>
      <c r="V60" s="38" t="str">
        <f t="shared" si="12"/>
        <v>0883235871</v>
      </c>
      <c r="W60" s="35">
        <f t="shared" si="13"/>
        <v>1</v>
      </c>
      <c r="X60" s="39">
        <f t="shared" si="14"/>
        <v>1</v>
      </c>
      <c r="Y60" s="35">
        <f t="shared" si="18"/>
        <v>1</v>
      </c>
      <c r="Z60" s="36">
        <f t="shared" si="15"/>
        <v>1</v>
      </c>
      <c r="AA60" s="36">
        <f t="shared" si="16"/>
        <v>1</v>
      </c>
      <c r="AB60" s="43"/>
    </row>
    <row r="61" spans="1:28" ht="60" customHeight="1" x14ac:dyDescent="0.8">
      <c r="A61" s="3">
        <v>59</v>
      </c>
      <c r="B61" s="3" t="s">
        <v>189</v>
      </c>
      <c r="C61" s="3" t="s">
        <v>845</v>
      </c>
      <c r="D61" s="3" t="s">
        <v>190</v>
      </c>
      <c r="E61" s="3" t="s">
        <v>26</v>
      </c>
      <c r="F61" s="5" t="s">
        <v>191</v>
      </c>
      <c r="G61" s="6" t="s">
        <v>613</v>
      </c>
      <c r="H61" s="7" t="s">
        <v>614</v>
      </c>
      <c r="I61" s="3"/>
      <c r="J61" s="31"/>
      <c r="K61" s="32">
        <f t="shared" si="2"/>
        <v>1</v>
      </c>
      <c r="L61" s="33" t="str">
        <f t="shared" si="3"/>
        <v>030665805</v>
      </c>
      <c r="M61" s="34" t="str">
        <f t="shared" si="4"/>
        <v>030665805</v>
      </c>
      <c r="N61" s="35">
        <f t="shared" si="5"/>
        <v>1</v>
      </c>
      <c r="O61" s="35">
        <f t="shared" si="6"/>
        <v>1</v>
      </c>
      <c r="P61" s="35">
        <f t="shared" si="17"/>
        <v>1</v>
      </c>
      <c r="Q61" s="36">
        <f t="shared" si="7"/>
        <v>1</v>
      </c>
      <c r="R61" s="37" t="str">
        <f t="shared" si="8"/>
        <v>070854033</v>
      </c>
      <c r="S61" s="33" t="str">
        <f t="shared" si="9"/>
        <v>070854033</v>
      </c>
      <c r="T61" s="35" t="e">
        <f t="shared" si="10"/>
        <v>#VALUE!</v>
      </c>
      <c r="U61" s="33" t="str">
        <f t="shared" si="11"/>
        <v>070854033</v>
      </c>
      <c r="V61" s="38" t="str">
        <f t="shared" si="12"/>
        <v>070854033</v>
      </c>
      <c r="W61" s="35">
        <f t="shared" si="13"/>
        <v>1</v>
      </c>
      <c r="X61" s="39">
        <f t="shared" si="14"/>
        <v>1</v>
      </c>
      <c r="Y61" s="35">
        <f t="shared" si="18"/>
        <v>1</v>
      </c>
      <c r="Z61" s="36">
        <f t="shared" si="15"/>
        <v>1</v>
      </c>
      <c r="AA61" s="36">
        <f t="shared" si="16"/>
        <v>1</v>
      </c>
      <c r="AB61" s="43"/>
    </row>
    <row r="62" spans="1:28" ht="60" customHeight="1" x14ac:dyDescent="0.8">
      <c r="A62" s="3">
        <v>60</v>
      </c>
      <c r="B62" s="3" t="s">
        <v>192</v>
      </c>
      <c r="C62" s="3" t="s">
        <v>845</v>
      </c>
      <c r="D62" s="3" t="s">
        <v>193</v>
      </c>
      <c r="E62" s="3" t="s">
        <v>13</v>
      </c>
      <c r="F62" s="5" t="s">
        <v>194</v>
      </c>
      <c r="G62" s="6" t="s">
        <v>615</v>
      </c>
      <c r="H62" s="7" t="s">
        <v>616</v>
      </c>
      <c r="I62" s="3"/>
      <c r="J62" s="31"/>
      <c r="K62" s="32">
        <f t="shared" si="2"/>
        <v>1</v>
      </c>
      <c r="L62" s="33" t="str">
        <f t="shared" si="3"/>
        <v>031026863</v>
      </c>
      <c r="M62" s="34" t="str">
        <f t="shared" si="4"/>
        <v>031026863</v>
      </c>
      <c r="N62" s="35">
        <f t="shared" si="5"/>
        <v>1</v>
      </c>
      <c r="O62" s="35">
        <f t="shared" si="6"/>
        <v>1</v>
      </c>
      <c r="P62" s="35">
        <f t="shared" si="17"/>
        <v>1</v>
      </c>
      <c r="Q62" s="36">
        <f t="shared" si="7"/>
        <v>1</v>
      </c>
      <c r="R62" s="37" t="str">
        <f t="shared" si="8"/>
        <v>0968257984</v>
      </c>
      <c r="S62" s="33" t="str">
        <f t="shared" si="9"/>
        <v>0968257984</v>
      </c>
      <c r="T62" s="35" t="e">
        <f t="shared" si="10"/>
        <v>#VALUE!</v>
      </c>
      <c r="U62" s="33" t="str">
        <f t="shared" si="11"/>
        <v>0968257984</v>
      </c>
      <c r="V62" s="38" t="str">
        <f t="shared" si="12"/>
        <v>0968257984</v>
      </c>
      <c r="W62" s="35">
        <f t="shared" si="13"/>
        <v>1</v>
      </c>
      <c r="X62" s="39">
        <f t="shared" si="14"/>
        <v>1</v>
      </c>
      <c r="Y62" s="35">
        <f t="shared" si="18"/>
        <v>1</v>
      </c>
      <c r="Z62" s="36">
        <f t="shared" si="15"/>
        <v>1</v>
      </c>
      <c r="AA62" s="36">
        <f t="shared" si="16"/>
        <v>1</v>
      </c>
      <c r="AB62" s="43"/>
    </row>
    <row r="63" spans="1:28" ht="60" customHeight="1" x14ac:dyDescent="0.8">
      <c r="A63" s="3">
        <v>61</v>
      </c>
      <c r="B63" s="3" t="s">
        <v>195</v>
      </c>
      <c r="C63" s="3" t="s">
        <v>845</v>
      </c>
      <c r="D63" s="3" t="s">
        <v>196</v>
      </c>
      <c r="E63" s="3" t="s">
        <v>13</v>
      </c>
      <c r="F63" s="5" t="s">
        <v>197</v>
      </c>
      <c r="G63" s="6" t="s">
        <v>617</v>
      </c>
      <c r="H63" s="7" t="s">
        <v>618</v>
      </c>
      <c r="I63" s="3"/>
      <c r="J63" s="31"/>
      <c r="K63" s="32">
        <f t="shared" si="2"/>
        <v>1</v>
      </c>
      <c r="L63" s="33" t="str">
        <f t="shared" si="3"/>
        <v>030572879</v>
      </c>
      <c r="M63" s="34" t="str">
        <f t="shared" si="4"/>
        <v>030572879</v>
      </c>
      <c r="N63" s="35">
        <f t="shared" si="5"/>
        <v>1</v>
      </c>
      <c r="O63" s="35">
        <f t="shared" si="6"/>
        <v>1</v>
      </c>
      <c r="P63" s="35">
        <f t="shared" si="17"/>
        <v>1</v>
      </c>
      <c r="Q63" s="36">
        <f t="shared" si="7"/>
        <v>1</v>
      </c>
      <c r="R63" s="37" t="str">
        <f t="shared" si="8"/>
        <v>078403629</v>
      </c>
      <c r="S63" s="33" t="str">
        <f t="shared" si="9"/>
        <v>078403629</v>
      </c>
      <c r="T63" s="35" t="e">
        <f t="shared" si="10"/>
        <v>#VALUE!</v>
      </c>
      <c r="U63" s="33" t="str">
        <f t="shared" si="11"/>
        <v>078403629</v>
      </c>
      <c r="V63" s="38" t="str">
        <f t="shared" si="12"/>
        <v>078403629</v>
      </c>
      <c r="W63" s="35">
        <f t="shared" si="13"/>
        <v>1</v>
      </c>
      <c r="X63" s="39">
        <f t="shared" si="14"/>
        <v>1</v>
      </c>
      <c r="Y63" s="35">
        <f t="shared" si="18"/>
        <v>1</v>
      </c>
      <c r="Z63" s="36">
        <f t="shared" si="15"/>
        <v>1</v>
      </c>
      <c r="AA63" s="36">
        <f t="shared" si="16"/>
        <v>1</v>
      </c>
      <c r="AB63" s="43"/>
    </row>
    <row r="64" spans="1:28" ht="60" customHeight="1" x14ac:dyDescent="0.8">
      <c r="A64" s="3">
        <v>62</v>
      </c>
      <c r="B64" s="3" t="s">
        <v>198</v>
      </c>
      <c r="C64" s="3" t="s">
        <v>845</v>
      </c>
      <c r="D64" s="3" t="s">
        <v>199</v>
      </c>
      <c r="E64" s="3" t="s">
        <v>13</v>
      </c>
      <c r="F64" s="5" t="s">
        <v>200</v>
      </c>
      <c r="G64" s="6" t="s">
        <v>619</v>
      </c>
      <c r="H64" s="7" t="s">
        <v>620</v>
      </c>
      <c r="I64" s="3"/>
      <c r="J64" s="31"/>
      <c r="K64" s="32">
        <f t="shared" si="2"/>
        <v>1</v>
      </c>
      <c r="L64" s="33" t="str">
        <f t="shared" si="3"/>
        <v>030762307</v>
      </c>
      <c r="M64" s="34" t="str">
        <f t="shared" si="4"/>
        <v>030762307</v>
      </c>
      <c r="N64" s="35">
        <f t="shared" si="5"/>
        <v>1</v>
      </c>
      <c r="O64" s="35">
        <f t="shared" si="6"/>
        <v>1</v>
      </c>
      <c r="P64" s="35">
        <f t="shared" si="17"/>
        <v>1</v>
      </c>
      <c r="Q64" s="36">
        <f t="shared" si="7"/>
        <v>1</v>
      </c>
      <c r="R64" s="37" t="str">
        <f t="shared" si="8"/>
        <v>0964298858</v>
      </c>
      <c r="S64" s="33" t="str">
        <f t="shared" si="9"/>
        <v>0964298858</v>
      </c>
      <c r="T64" s="35" t="e">
        <f t="shared" si="10"/>
        <v>#VALUE!</v>
      </c>
      <c r="U64" s="33" t="str">
        <f t="shared" si="11"/>
        <v>0964298858</v>
      </c>
      <c r="V64" s="38" t="str">
        <f t="shared" si="12"/>
        <v>0964298858</v>
      </c>
      <c r="W64" s="35">
        <f t="shared" si="13"/>
        <v>1</v>
      </c>
      <c r="X64" s="39">
        <f t="shared" si="14"/>
        <v>1</v>
      </c>
      <c r="Y64" s="35">
        <f t="shared" si="18"/>
        <v>1</v>
      </c>
      <c r="Z64" s="36">
        <f t="shared" si="15"/>
        <v>1</v>
      </c>
      <c r="AA64" s="36">
        <f t="shared" si="16"/>
        <v>1</v>
      </c>
      <c r="AB64" s="43"/>
    </row>
    <row r="65" spans="1:28" ht="60" customHeight="1" x14ac:dyDescent="0.8">
      <c r="A65" s="3">
        <v>63</v>
      </c>
      <c r="B65" s="3" t="s">
        <v>201</v>
      </c>
      <c r="C65" s="3" t="s">
        <v>845</v>
      </c>
      <c r="D65" s="3" t="s">
        <v>202</v>
      </c>
      <c r="E65" s="3" t="s">
        <v>39</v>
      </c>
      <c r="F65" s="5" t="s">
        <v>203</v>
      </c>
      <c r="G65" s="6" t="s">
        <v>621</v>
      </c>
      <c r="H65" s="7" t="s">
        <v>622</v>
      </c>
      <c r="I65" s="3"/>
      <c r="J65" s="31"/>
      <c r="K65" s="32">
        <f t="shared" si="2"/>
        <v>1</v>
      </c>
      <c r="L65" s="33" t="str">
        <f t="shared" si="3"/>
        <v>030874463</v>
      </c>
      <c r="M65" s="34" t="str">
        <f t="shared" si="4"/>
        <v>030874463</v>
      </c>
      <c r="N65" s="35">
        <f t="shared" si="5"/>
        <v>1</v>
      </c>
      <c r="O65" s="35">
        <f t="shared" si="6"/>
        <v>1</v>
      </c>
      <c r="P65" s="35">
        <f t="shared" si="17"/>
        <v>1</v>
      </c>
      <c r="Q65" s="36">
        <f t="shared" si="7"/>
        <v>1</v>
      </c>
      <c r="R65" s="37" t="str">
        <f t="shared" si="8"/>
        <v>0318843515</v>
      </c>
      <c r="S65" s="33" t="str">
        <f t="shared" si="9"/>
        <v>0318843515</v>
      </c>
      <c r="T65" s="35" t="e">
        <f t="shared" si="10"/>
        <v>#VALUE!</v>
      </c>
      <c r="U65" s="33" t="str">
        <f t="shared" si="11"/>
        <v>0318843515</v>
      </c>
      <c r="V65" s="38" t="str">
        <f t="shared" si="12"/>
        <v>0318843515</v>
      </c>
      <c r="W65" s="35">
        <f t="shared" si="13"/>
        <v>1</v>
      </c>
      <c r="X65" s="39">
        <f t="shared" si="14"/>
        <v>1</v>
      </c>
      <c r="Y65" s="35">
        <f t="shared" si="18"/>
        <v>1</v>
      </c>
      <c r="Z65" s="36">
        <f t="shared" si="15"/>
        <v>1</v>
      </c>
      <c r="AA65" s="36">
        <f t="shared" si="16"/>
        <v>1</v>
      </c>
      <c r="AB65" s="43"/>
    </row>
    <row r="66" spans="1:28" ht="60" customHeight="1" x14ac:dyDescent="0.8">
      <c r="A66" s="3">
        <v>64</v>
      </c>
      <c r="B66" s="3" t="s">
        <v>204</v>
      </c>
      <c r="C66" s="3" t="s">
        <v>845</v>
      </c>
      <c r="D66" s="3" t="s">
        <v>205</v>
      </c>
      <c r="E66" s="3" t="s">
        <v>39</v>
      </c>
      <c r="F66" s="5" t="s">
        <v>206</v>
      </c>
      <c r="G66" s="6" t="s">
        <v>623</v>
      </c>
      <c r="H66" s="7" t="s">
        <v>624</v>
      </c>
      <c r="I66" s="3"/>
      <c r="J66" s="31"/>
      <c r="K66" s="32">
        <f t="shared" si="2"/>
        <v>1</v>
      </c>
      <c r="L66" s="33" t="str">
        <f t="shared" si="3"/>
        <v>030565167</v>
      </c>
      <c r="M66" s="34" t="str">
        <f t="shared" si="4"/>
        <v>030565167</v>
      </c>
      <c r="N66" s="35">
        <f t="shared" si="5"/>
        <v>1</v>
      </c>
      <c r="O66" s="35">
        <f t="shared" si="6"/>
        <v>1</v>
      </c>
      <c r="P66" s="35">
        <f t="shared" si="17"/>
        <v>1</v>
      </c>
      <c r="Q66" s="36">
        <f t="shared" si="7"/>
        <v>1</v>
      </c>
      <c r="R66" s="37" t="str">
        <f t="shared" si="8"/>
        <v>015401492</v>
      </c>
      <c r="S66" s="33" t="str">
        <f t="shared" si="9"/>
        <v>015401492</v>
      </c>
      <c r="T66" s="35" t="e">
        <f t="shared" si="10"/>
        <v>#VALUE!</v>
      </c>
      <c r="U66" s="33" t="str">
        <f t="shared" si="11"/>
        <v>015401492</v>
      </c>
      <c r="V66" s="38" t="str">
        <f t="shared" si="12"/>
        <v>015401492</v>
      </c>
      <c r="W66" s="35">
        <f t="shared" si="13"/>
        <v>1</v>
      </c>
      <c r="X66" s="39">
        <f t="shared" si="14"/>
        <v>1</v>
      </c>
      <c r="Y66" s="35">
        <f t="shared" si="18"/>
        <v>1</v>
      </c>
      <c r="Z66" s="36">
        <f t="shared" si="15"/>
        <v>1</v>
      </c>
      <c r="AA66" s="36">
        <f t="shared" si="16"/>
        <v>1</v>
      </c>
      <c r="AB66" s="43"/>
    </row>
    <row r="67" spans="1:28" ht="60" customHeight="1" x14ac:dyDescent="0.8">
      <c r="A67" s="3">
        <v>65</v>
      </c>
      <c r="B67" s="3" t="s">
        <v>207</v>
      </c>
      <c r="C67" s="3" t="s">
        <v>845</v>
      </c>
      <c r="D67" s="3" t="s">
        <v>208</v>
      </c>
      <c r="E67" s="3" t="s">
        <v>39</v>
      </c>
      <c r="F67" s="5" t="s">
        <v>209</v>
      </c>
      <c r="G67" s="6" t="s">
        <v>625</v>
      </c>
      <c r="H67" s="7" t="s">
        <v>626</v>
      </c>
      <c r="I67" s="3"/>
      <c r="J67" s="31"/>
      <c r="K67" s="32">
        <f t="shared" si="2"/>
        <v>1</v>
      </c>
      <c r="L67" s="33" t="str">
        <f t="shared" si="3"/>
        <v>031068023</v>
      </c>
      <c r="M67" s="34" t="str">
        <f t="shared" si="4"/>
        <v>031068023</v>
      </c>
      <c r="N67" s="35">
        <f t="shared" si="5"/>
        <v>1</v>
      </c>
      <c r="O67" s="35">
        <f t="shared" si="6"/>
        <v>1</v>
      </c>
      <c r="P67" s="35">
        <f t="shared" ref="P67:P98" si="19">IF(M67="បរទេស",1,IF(COUNTIF(M:M,$M67)&gt;1,2,1))</f>
        <v>1</v>
      </c>
      <c r="Q67" s="36">
        <f t="shared" si="7"/>
        <v>1</v>
      </c>
      <c r="R67" s="37" t="str">
        <f t="shared" si="8"/>
        <v>010529415</v>
      </c>
      <c r="S67" s="33" t="str">
        <f t="shared" si="9"/>
        <v>010529415</v>
      </c>
      <c r="T67" s="35" t="e">
        <f t="shared" si="10"/>
        <v>#VALUE!</v>
      </c>
      <c r="U67" s="33" t="str">
        <f t="shared" si="11"/>
        <v>010529415</v>
      </c>
      <c r="V67" s="38" t="str">
        <f t="shared" si="12"/>
        <v>010529415</v>
      </c>
      <c r="W67" s="35">
        <f t="shared" si="13"/>
        <v>1</v>
      </c>
      <c r="X67" s="39">
        <f t="shared" si="14"/>
        <v>1</v>
      </c>
      <c r="Y67" s="35">
        <f t="shared" ref="Y67:Y98" si="20">IF(V67="បរទេស",1,IF(COUNTIF(V:V,$V67)&gt;1,2,1))</f>
        <v>1</v>
      </c>
      <c r="Z67" s="36">
        <f t="shared" si="15"/>
        <v>1</v>
      </c>
      <c r="AA67" s="36">
        <f t="shared" si="16"/>
        <v>1</v>
      </c>
      <c r="AB67" s="43"/>
    </row>
    <row r="68" spans="1:28" ht="60" customHeight="1" x14ac:dyDescent="0.8">
      <c r="A68" s="3">
        <v>66</v>
      </c>
      <c r="B68" s="3" t="s">
        <v>210</v>
      </c>
      <c r="C68" s="3" t="s">
        <v>845</v>
      </c>
      <c r="D68" s="3" t="s">
        <v>211</v>
      </c>
      <c r="E68" s="3" t="s">
        <v>39</v>
      </c>
      <c r="F68" s="5" t="s">
        <v>212</v>
      </c>
      <c r="G68" s="6" t="s">
        <v>627</v>
      </c>
      <c r="H68" s="7" t="s">
        <v>628</v>
      </c>
      <c r="I68" s="3"/>
      <c r="J68" s="31"/>
      <c r="K68" s="32">
        <f t="shared" ref="K68:K131" si="21">IF(OR(H68="បរទេស",G68="បរទេស"),2,1)</f>
        <v>1</v>
      </c>
      <c r="L68" s="33" t="str">
        <f t="shared" ref="L68:L131" si="22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030461822</v>
      </c>
      <c r="M68" s="34" t="str">
        <f t="shared" ref="M68:M131" si="23">IF(L68="បរទេស","បរទេស",IF(AND($BC$2=1,LEN(L68)=8),"0"&amp;L68,IF(LEN(L68)&gt;9,2,LEFT(L68,9))))</f>
        <v>030461822</v>
      </c>
      <c r="N68" s="35">
        <f t="shared" ref="N68:N131" si="24">IF(L68="បរទេស",1,IF((LEN($M68)-9)=0,1,2))</f>
        <v>1</v>
      </c>
      <c r="O68" s="35">
        <f t="shared" ref="O68:O131" si="25">IF(M68="",2,1)</f>
        <v>1</v>
      </c>
      <c r="P68" s="35">
        <f t="shared" si="19"/>
        <v>1</v>
      </c>
      <c r="Q68" s="36">
        <f t="shared" ref="Q68:Q131" si="26">IF(M68="បរទេស",1,MAX(N68:P68))</f>
        <v>1</v>
      </c>
      <c r="R68" s="37" t="str">
        <f t="shared" ref="R68:R131" si="27">H68</f>
        <v>098737474</v>
      </c>
      <c r="S68" s="33" t="str">
        <f t="shared" ref="S68:S131" si="28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098737474</v>
      </c>
      <c r="T68" s="35" t="e">
        <f t="shared" ref="T68:T131" si="29">LEFT(S68, SEARCH("/",S68,1)-1)</f>
        <v>#VALUE!</v>
      </c>
      <c r="U68" s="33" t="str">
        <f t="shared" ref="U68:U131" si="30">IFERROR(T68,S68)</f>
        <v>098737474</v>
      </c>
      <c r="V68" s="38" t="str">
        <f t="shared" ref="V68:V131" si="31">IF(LEFT(U68,5)="បរទេស","បរទេស",IF(LEFT(U68,3)="855","0"&amp;MID(U68,4,10),IF(LEFT(U68,1)="0",MID(U68,1,10),IF(LEFT(U68,1)&gt;=1,"0"&amp;MID(U68,1,10),U68))))</f>
        <v>098737474</v>
      </c>
      <c r="W68" s="35">
        <f t="shared" ref="W68:W131" si="32">IF(V68="បរទេស",1,IF(OR(LEN(V68)=9,LEN(V68)=10),1,2))</f>
        <v>1</v>
      </c>
      <c r="X68" s="39">
        <f t="shared" ref="X68:X131" si="33">IF(V68="",2,1)</f>
        <v>1</v>
      </c>
      <c r="Y68" s="35">
        <f t="shared" si="20"/>
        <v>1</v>
      </c>
      <c r="Z68" s="36">
        <f t="shared" ref="Z68:Z131" si="34">IF(V68="បរទេស",1,MAX(W68:Y68))</f>
        <v>1</v>
      </c>
      <c r="AA68" s="36">
        <f t="shared" ref="AA68:AA131" si="35">IF(K68=2,2,MAX(J68,Q68,Z68,Z68))</f>
        <v>1</v>
      </c>
      <c r="AB68" s="43"/>
    </row>
    <row r="69" spans="1:28" ht="60" customHeight="1" x14ac:dyDescent="0.8">
      <c r="A69" s="3">
        <v>67</v>
      </c>
      <c r="B69" s="3" t="s">
        <v>213</v>
      </c>
      <c r="C69" s="3" t="s">
        <v>845</v>
      </c>
      <c r="D69" s="3" t="s">
        <v>214</v>
      </c>
      <c r="E69" s="3" t="s">
        <v>13</v>
      </c>
      <c r="F69" s="5" t="s">
        <v>215</v>
      </c>
      <c r="G69" s="6" t="s">
        <v>629</v>
      </c>
      <c r="H69" s="7" t="s">
        <v>630</v>
      </c>
      <c r="I69" s="3"/>
      <c r="J69" s="31"/>
      <c r="K69" s="32">
        <f t="shared" si="21"/>
        <v>1</v>
      </c>
      <c r="L69" s="33" t="str">
        <f t="shared" si="22"/>
        <v>101207317</v>
      </c>
      <c r="M69" s="34" t="str">
        <f t="shared" si="23"/>
        <v>101207317</v>
      </c>
      <c r="N69" s="35">
        <f t="shared" si="24"/>
        <v>1</v>
      </c>
      <c r="O69" s="35">
        <f t="shared" si="25"/>
        <v>1</v>
      </c>
      <c r="P69" s="35">
        <f t="shared" si="19"/>
        <v>1</v>
      </c>
      <c r="Q69" s="36">
        <f t="shared" si="26"/>
        <v>1</v>
      </c>
      <c r="R69" s="37" t="str">
        <f t="shared" si="27"/>
        <v>096996895</v>
      </c>
      <c r="S69" s="33" t="str">
        <f t="shared" si="28"/>
        <v>096996895</v>
      </c>
      <c r="T69" s="35" t="e">
        <f t="shared" si="29"/>
        <v>#VALUE!</v>
      </c>
      <c r="U69" s="33" t="str">
        <f t="shared" si="30"/>
        <v>096996895</v>
      </c>
      <c r="V69" s="38" t="str">
        <f t="shared" si="31"/>
        <v>096996895</v>
      </c>
      <c r="W69" s="35">
        <f t="shared" si="32"/>
        <v>1</v>
      </c>
      <c r="X69" s="39">
        <f t="shared" si="33"/>
        <v>1</v>
      </c>
      <c r="Y69" s="35">
        <f t="shared" si="20"/>
        <v>1</v>
      </c>
      <c r="Z69" s="36">
        <f t="shared" si="34"/>
        <v>1</v>
      </c>
      <c r="AA69" s="36">
        <f t="shared" si="35"/>
        <v>1</v>
      </c>
      <c r="AB69" s="43"/>
    </row>
    <row r="70" spans="1:28" ht="60" customHeight="1" x14ac:dyDescent="0.8">
      <c r="A70" s="3">
        <v>68</v>
      </c>
      <c r="B70" s="3" t="s">
        <v>216</v>
      </c>
      <c r="C70" s="3" t="s">
        <v>845</v>
      </c>
      <c r="D70" s="3" t="s">
        <v>217</v>
      </c>
      <c r="E70" s="3" t="s">
        <v>26</v>
      </c>
      <c r="F70" s="5" t="s">
        <v>218</v>
      </c>
      <c r="G70" s="6" t="s">
        <v>631</v>
      </c>
      <c r="H70" s="7" t="s">
        <v>632</v>
      </c>
      <c r="I70" s="3"/>
      <c r="J70" s="31"/>
      <c r="K70" s="32">
        <f t="shared" si="21"/>
        <v>1</v>
      </c>
      <c r="L70" s="33" t="str">
        <f t="shared" si="22"/>
        <v>030560696</v>
      </c>
      <c r="M70" s="34" t="str">
        <f t="shared" si="23"/>
        <v>030560696</v>
      </c>
      <c r="N70" s="35">
        <f t="shared" si="24"/>
        <v>1</v>
      </c>
      <c r="O70" s="35">
        <f t="shared" si="25"/>
        <v>1</v>
      </c>
      <c r="P70" s="35">
        <f t="shared" si="19"/>
        <v>1</v>
      </c>
      <c r="Q70" s="36">
        <f t="shared" si="26"/>
        <v>1</v>
      </c>
      <c r="R70" s="37" t="str">
        <f t="shared" si="27"/>
        <v>016515060</v>
      </c>
      <c r="S70" s="33" t="str">
        <f t="shared" si="28"/>
        <v>016515060</v>
      </c>
      <c r="T70" s="35" t="e">
        <f t="shared" si="29"/>
        <v>#VALUE!</v>
      </c>
      <c r="U70" s="33" t="str">
        <f t="shared" si="30"/>
        <v>016515060</v>
      </c>
      <c r="V70" s="38" t="str">
        <f t="shared" si="31"/>
        <v>016515060</v>
      </c>
      <c r="W70" s="35">
        <f t="shared" si="32"/>
        <v>1</v>
      </c>
      <c r="X70" s="39">
        <f t="shared" si="33"/>
        <v>1</v>
      </c>
      <c r="Y70" s="35">
        <f t="shared" si="20"/>
        <v>1</v>
      </c>
      <c r="Z70" s="36">
        <f t="shared" si="34"/>
        <v>1</v>
      </c>
      <c r="AA70" s="36">
        <f t="shared" si="35"/>
        <v>1</v>
      </c>
      <c r="AB70" s="43"/>
    </row>
    <row r="71" spans="1:28" ht="60" customHeight="1" x14ac:dyDescent="0.8">
      <c r="A71" s="3">
        <v>69</v>
      </c>
      <c r="B71" s="3" t="s">
        <v>219</v>
      </c>
      <c r="C71" s="3" t="s">
        <v>845</v>
      </c>
      <c r="D71" s="3" t="s">
        <v>220</v>
      </c>
      <c r="E71" s="3" t="s">
        <v>13</v>
      </c>
      <c r="F71" s="5" t="s">
        <v>221</v>
      </c>
      <c r="G71" s="6" t="s">
        <v>633</v>
      </c>
      <c r="H71" s="7" t="s">
        <v>634</v>
      </c>
      <c r="I71" s="3"/>
      <c r="J71" s="31"/>
      <c r="K71" s="32">
        <f t="shared" si="21"/>
        <v>1</v>
      </c>
      <c r="L71" s="33" t="str">
        <f t="shared" si="22"/>
        <v>031010689</v>
      </c>
      <c r="M71" s="34" t="str">
        <f t="shared" si="23"/>
        <v>031010689</v>
      </c>
      <c r="N71" s="35">
        <f t="shared" si="24"/>
        <v>1</v>
      </c>
      <c r="O71" s="35">
        <f t="shared" si="25"/>
        <v>1</v>
      </c>
      <c r="P71" s="35">
        <f t="shared" si="19"/>
        <v>1</v>
      </c>
      <c r="Q71" s="36">
        <f t="shared" si="26"/>
        <v>1</v>
      </c>
      <c r="R71" s="37" t="str">
        <f t="shared" si="27"/>
        <v>0963604399</v>
      </c>
      <c r="S71" s="33" t="str">
        <f t="shared" si="28"/>
        <v>0963604399</v>
      </c>
      <c r="T71" s="35" t="e">
        <f t="shared" si="29"/>
        <v>#VALUE!</v>
      </c>
      <c r="U71" s="33" t="str">
        <f t="shared" si="30"/>
        <v>0963604399</v>
      </c>
      <c r="V71" s="38" t="str">
        <f t="shared" si="31"/>
        <v>0963604399</v>
      </c>
      <c r="W71" s="35">
        <f t="shared" si="32"/>
        <v>1</v>
      </c>
      <c r="X71" s="39">
        <f t="shared" si="33"/>
        <v>1</v>
      </c>
      <c r="Y71" s="35">
        <f t="shared" si="20"/>
        <v>1</v>
      </c>
      <c r="Z71" s="36">
        <f t="shared" si="34"/>
        <v>1</v>
      </c>
      <c r="AA71" s="36">
        <f t="shared" si="35"/>
        <v>1</v>
      </c>
      <c r="AB71" s="43"/>
    </row>
    <row r="72" spans="1:28" ht="60" customHeight="1" x14ac:dyDescent="0.8">
      <c r="A72" s="3">
        <v>70</v>
      </c>
      <c r="B72" s="3" t="s">
        <v>222</v>
      </c>
      <c r="C72" s="3" t="s">
        <v>845</v>
      </c>
      <c r="D72" s="3" t="s">
        <v>223</v>
      </c>
      <c r="E72" s="3" t="s">
        <v>26</v>
      </c>
      <c r="F72" s="5" t="s">
        <v>224</v>
      </c>
      <c r="G72" s="6" t="s">
        <v>635</v>
      </c>
      <c r="H72" s="7" t="s">
        <v>636</v>
      </c>
      <c r="I72" s="3"/>
      <c r="J72" s="31"/>
      <c r="K72" s="32">
        <f t="shared" si="21"/>
        <v>1</v>
      </c>
      <c r="L72" s="33" t="str">
        <f t="shared" si="22"/>
        <v>170815527</v>
      </c>
      <c r="M72" s="34" t="str">
        <f t="shared" si="23"/>
        <v>170815527</v>
      </c>
      <c r="N72" s="35">
        <f t="shared" si="24"/>
        <v>1</v>
      </c>
      <c r="O72" s="35">
        <f t="shared" si="25"/>
        <v>1</v>
      </c>
      <c r="P72" s="35">
        <f t="shared" si="19"/>
        <v>1</v>
      </c>
      <c r="Q72" s="36">
        <f t="shared" si="26"/>
        <v>1</v>
      </c>
      <c r="R72" s="37" t="str">
        <f t="shared" si="27"/>
        <v>0978720659</v>
      </c>
      <c r="S72" s="33" t="str">
        <f t="shared" si="28"/>
        <v>0978720659</v>
      </c>
      <c r="T72" s="35" t="e">
        <f t="shared" si="29"/>
        <v>#VALUE!</v>
      </c>
      <c r="U72" s="33" t="str">
        <f t="shared" si="30"/>
        <v>0978720659</v>
      </c>
      <c r="V72" s="38" t="str">
        <f t="shared" si="31"/>
        <v>0978720659</v>
      </c>
      <c r="W72" s="35">
        <f t="shared" si="32"/>
        <v>1</v>
      </c>
      <c r="X72" s="39">
        <f t="shared" si="33"/>
        <v>1</v>
      </c>
      <c r="Y72" s="35">
        <f t="shared" si="20"/>
        <v>1</v>
      </c>
      <c r="Z72" s="36">
        <f t="shared" si="34"/>
        <v>1</v>
      </c>
      <c r="AA72" s="36">
        <f t="shared" si="35"/>
        <v>1</v>
      </c>
      <c r="AB72" s="43"/>
    </row>
    <row r="73" spans="1:28" ht="60" customHeight="1" x14ac:dyDescent="0.8">
      <c r="A73" s="3">
        <v>71</v>
      </c>
      <c r="B73" s="3" t="s">
        <v>225</v>
      </c>
      <c r="C73" s="3" t="s">
        <v>845</v>
      </c>
      <c r="D73" s="3" t="s">
        <v>226</v>
      </c>
      <c r="E73" s="3" t="s">
        <v>13</v>
      </c>
      <c r="F73" s="5" t="s">
        <v>227</v>
      </c>
      <c r="G73" s="6" t="s">
        <v>637</v>
      </c>
      <c r="H73" s="7" t="s">
        <v>638</v>
      </c>
      <c r="I73" s="3"/>
      <c r="J73" s="31"/>
      <c r="K73" s="32">
        <f t="shared" si="21"/>
        <v>1</v>
      </c>
      <c r="L73" s="33" t="str">
        <f t="shared" si="22"/>
        <v>030795351</v>
      </c>
      <c r="M73" s="34" t="str">
        <f t="shared" si="23"/>
        <v>030795351</v>
      </c>
      <c r="N73" s="35">
        <f t="shared" si="24"/>
        <v>1</v>
      </c>
      <c r="O73" s="35">
        <f t="shared" si="25"/>
        <v>1</v>
      </c>
      <c r="P73" s="35">
        <f t="shared" si="19"/>
        <v>1</v>
      </c>
      <c r="Q73" s="36">
        <f t="shared" si="26"/>
        <v>1</v>
      </c>
      <c r="R73" s="37" t="str">
        <f t="shared" si="27"/>
        <v>016364814</v>
      </c>
      <c r="S73" s="33" t="str">
        <f t="shared" si="28"/>
        <v>016364814</v>
      </c>
      <c r="T73" s="35" t="e">
        <f t="shared" si="29"/>
        <v>#VALUE!</v>
      </c>
      <c r="U73" s="33" t="str">
        <f t="shared" si="30"/>
        <v>016364814</v>
      </c>
      <c r="V73" s="38" t="str">
        <f t="shared" si="31"/>
        <v>016364814</v>
      </c>
      <c r="W73" s="35">
        <f t="shared" si="32"/>
        <v>1</v>
      </c>
      <c r="X73" s="39">
        <f t="shared" si="33"/>
        <v>1</v>
      </c>
      <c r="Y73" s="35">
        <f t="shared" si="20"/>
        <v>1</v>
      </c>
      <c r="Z73" s="36">
        <f t="shared" si="34"/>
        <v>1</v>
      </c>
      <c r="AA73" s="36">
        <f t="shared" si="35"/>
        <v>1</v>
      </c>
      <c r="AB73" s="43"/>
    </row>
    <row r="74" spans="1:28" ht="60" customHeight="1" x14ac:dyDescent="0.8">
      <c r="A74" s="3">
        <v>72</v>
      </c>
      <c r="B74" s="3" t="s">
        <v>228</v>
      </c>
      <c r="C74" s="3" t="s">
        <v>845</v>
      </c>
      <c r="D74" s="3" t="s">
        <v>229</v>
      </c>
      <c r="E74" s="3" t="s">
        <v>26</v>
      </c>
      <c r="F74" s="5" t="s">
        <v>230</v>
      </c>
      <c r="G74" s="6" t="s">
        <v>639</v>
      </c>
      <c r="H74" s="7" t="s">
        <v>640</v>
      </c>
      <c r="I74" s="3"/>
      <c r="J74" s="31"/>
      <c r="K74" s="32">
        <f t="shared" si="21"/>
        <v>1</v>
      </c>
      <c r="L74" s="33" t="str">
        <f t="shared" si="22"/>
        <v>030637917</v>
      </c>
      <c r="M74" s="34" t="str">
        <f t="shared" si="23"/>
        <v>030637917</v>
      </c>
      <c r="N74" s="35">
        <f t="shared" si="24"/>
        <v>1</v>
      </c>
      <c r="O74" s="35">
        <f t="shared" si="25"/>
        <v>1</v>
      </c>
      <c r="P74" s="35">
        <f t="shared" si="19"/>
        <v>1</v>
      </c>
      <c r="Q74" s="36">
        <f t="shared" si="26"/>
        <v>1</v>
      </c>
      <c r="R74" s="37" t="str">
        <f t="shared" si="27"/>
        <v>0962659244</v>
      </c>
      <c r="S74" s="33" t="str">
        <f t="shared" si="28"/>
        <v>0962659244</v>
      </c>
      <c r="T74" s="35" t="e">
        <f t="shared" si="29"/>
        <v>#VALUE!</v>
      </c>
      <c r="U74" s="33" t="str">
        <f t="shared" si="30"/>
        <v>0962659244</v>
      </c>
      <c r="V74" s="38" t="str">
        <f t="shared" si="31"/>
        <v>0962659244</v>
      </c>
      <c r="W74" s="35">
        <f t="shared" si="32"/>
        <v>1</v>
      </c>
      <c r="X74" s="39">
        <f t="shared" si="33"/>
        <v>1</v>
      </c>
      <c r="Y74" s="35">
        <f t="shared" si="20"/>
        <v>1</v>
      </c>
      <c r="Z74" s="36">
        <f t="shared" si="34"/>
        <v>1</v>
      </c>
      <c r="AA74" s="36">
        <f t="shared" si="35"/>
        <v>1</v>
      </c>
      <c r="AB74" s="43"/>
    </row>
    <row r="75" spans="1:28" ht="60" customHeight="1" x14ac:dyDescent="0.8">
      <c r="A75" s="3">
        <v>73</v>
      </c>
      <c r="B75" s="3" t="s">
        <v>231</v>
      </c>
      <c r="C75" s="3" t="s">
        <v>845</v>
      </c>
      <c r="D75" s="3" t="s">
        <v>232</v>
      </c>
      <c r="E75" s="3" t="s">
        <v>13</v>
      </c>
      <c r="F75" s="5" t="s">
        <v>233</v>
      </c>
      <c r="G75" s="6" t="s">
        <v>641</v>
      </c>
      <c r="H75" s="7" t="s">
        <v>642</v>
      </c>
      <c r="I75" s="3"/>
      <c r="J75" s="31"/>
      <c r="K75" s="32">
        <f t="shared" si="21"/>
        <v>1</v>
      </c>
      <c r="L75" s="33" t="str">
        <f t="shared" si="22"/>
        <v>031074129</v>
      </c>
      <c r="M75" s="34" t="str">
        <f t="shared" si="23"/>
        <v>031074129</v>
      </c>
      <c r="N75" s="35">
        <f t="shared" si="24"/>
        <v>1</v>
      </c>
      <c r="O75" s="35">
        <f t="shared" si="25"/>
        <v>1</v>
      </c>
      <c r="P75" s="35">
        <f t="shared" si="19"/>
        <v>1</v>
      </c>
      <c r="Q75" s="36">
        <f t="shared" si="26"/>
        <v>1</v>
      </c>
      <c r="R75" s="37" t="str">
        <f t="shared" si="27"/>
        <v>069909670</v>
      </c>
      <c r="S75" s="33" t="str">
        <f t="shared" si="28"/>
        <v>069909670</v>
      </c>
      <c r="T75" s="35" t="e">
        <f t="shared" si="29"/>
        <v>#VALUE!</v>
      </c>
      <c r="U75" s="33" t="str">
        <f t="shared" si="30"/>
        <v>069909670</v>
      </c>
      <c r="V75" s="38" t="str">
        <f t="shared" si="31"/>
        <v>069909670</v>
      </c>
      <c r="W75" s="35">
        <f t="shared" si="32"/>
        <v>1</v>
      </c>
      <c r="X75" s="39">
        <f t="shared" si="33"/>
        <v>1</v>
      </c>
      <c r="Y75" s="35">
        <f t="shared" si="20"/>
        <v>1</v>
      </c>
      <c r="Z75" s="36">
        <f t="shared" si="34"/>
        <v>1</v>
      </c>
      <c r="AA75" s="36">
        <f t="shared" si="35"/>
        <v>1</v>
      </c>
      <c r="AB75" s="43"/>
    </row>
    <row r="76" spans="1:28" ht="60" customHeight="1" x14ac:dyDescent="0.8">
      <c r="A76" s="3">
        <v>74</v>
      </c>
      <c r="B76" s="3" t="s">
        <v>234</v>
      </c>
      <c r="C76" s="3" t="s">
        <v>845</v>
      </c>
      <c r="D76" s="3" t="s">
        <v>235</v>
      </c>
      <c r="E76" s="3" t="s">
        <v>13</v>
      </c>
      <c r="F76" s="5" t="s">
        <v>236</v>
      </c>
      <c r="G76" s="6" t="s">
        <v>643</v>
      </c>
      <c r="H76" s="7" t="s">
        <v>644</v>
      </c>
      <c r="I76" s="3"/>
      <c r="J76" s="31"/>
      <c r="K76" s="32">
        <f t="shared" si="21"/>
        <v>1</v>
      </c>
      <c r="L76" s="33" t="str">
        <f t="shared" si="22"/>
        <v>030511983</v>
      </c>
      <c r="M76" s="34" t="str">
        <f t="shared" si="23"/>
        <v>030511983</v>
      </c>
      <c r="N76" s="35">
        <f t="shared" si="24"/>
        <v>1</v>
      </c>
      <c r="O76" s="35">
        <f t="shared" si="25"/>
        <v>1</v>
      </c>
      <c r="P76" s="35">
        <f t="shared" si="19"/>
        <v>1</v>
      </c>
      <c r="Q76" s="36">
        <f t="shared" si="26"/>
        <v>1</v>
      </c>
      <c r="R76" s="37" t="str">
        <f t="shared" si="27"/>
        <v>0963583480</v>
      </c>
      <c r="S76" s="33" t="str">
        <f t="shared" si="28"/>
        <v>0963583480</v>
      </c>
      <c r="T76" s="35" t="e">
        <f t="shared" si="29"/>
        <v>#VALUE!</v>
      </c>
      <c r="U76" s="33" t="str">
        <f t="shared" si="30"/>
        <v>0963583480</v>
      </c>
      <c r="V76" s="38" t="str">
        <f t="shared" si="31"/>
        <v>0963583480</v>
      </c>
      <c r="W76" s="35">
        <f t="shared" si="32"/>
        <v>1</v>
      </c>
      <c r="X76" s="39">
        <f t="shared" si="33"/>
        <v>1</v>
      </c>
      <c r="Y76" s="35">
        <f t="shared" si="20"/>
        <v>1</v>
      </c>
      <c r="Z76" s="36">
        <f t="shared" si="34"/>
        <v>1</v>
      </c>
      <c r="AA76" s="36">
        <f t="shared" si="35"/>
        <v>1</v>
      </c>
      <c r="AB76" s="43"/>
    </row>
    <row r="77" spans="1:28" ht="60" customHeight="1" x14ac:dyDescent="0.8">
      <c r="A77" s="3">
        <v>75</v>
      </c>
      <c r="B77" s="3" t="s">
        <v>237</v>
      </c>
      <c r="C77" s="3" t="s">
        <v>845</v>
      </c>
      <c r="D77" s="3" t="s">
        <v>238</v>
      </c>
      <c r="E77" s="3" t="s">
        <v>13</v>
      </c>
      <c r="F77" s="5" t="s">
        <v>239</v>
      </c>
      <c r="G77" s="6" t="s">
        <v>645</v>
      </c>
      <c r="H77" s="7" t="s">
        <v>646</v>
      </c>
      <c r="I77" s="3"/>
      <c r="J77" s="31"/>
      <c r="K77" s="32">
        <f t="shared" si="21"/>
        <v>1</v>
      </c>
      <c r="L77" s="33" t="str">
        <f t="shared" si="22"/>
        <v>030560346</v>
      </c>
      <c r="M77" s="34" t="str">
        <f t="shared" si="23"/>
        <v>030560346</v>
      </c>
      <c r="N77" s="35">
        <f t="shared" si="24"/>
        <v>1</v>
      </c>
      <c r="O77" s="35">
        <f t="shared" si="25"/>
        <v>1</v>
      </c>
      <c r="P77" s="35">
        <f t="shared" si="19"/>
        <v>1</v>
      </c>
      <c r="Q77" s="36">
        <f t="shared" si="26"/>
        <v>1</v>
      </c>
      <c r="R77" s="37" t="str">
        <f t="shared" si="27"/>
        <v>066964826</v>
      </c>
      <c r="S77" s="33" t="str">
        <f t="shared" si="28"/>
        <v>066964826</v>
      </c>
      <c r="T77" s="35" t="e">
        <f t="shared" si="29"/>
        <v>#VALUE!</v>
      </c>
      <c r="U77" s="33" t="str">
        <f t="shared" si="30"/>
        <v>066964826</v>
      </c>
      <c r="V77" s="38" t="str">
        <f t="shared" si="31"/>
        <v>066964826</v>
      </c>
      <c r="W77" s="35">
        <f t="shared" si="32"/>
        <v>1</v>
      </c>
      <c r="X77" s="39">
        <f t="shared" si="33"/>
        <v>1</v>
      </c>
      <c r="Y77" s="35">
        <f t="shared" si="20"/>
        <v>1</v>
      </c>
      <c r="Z77" s="36">
        <f t="shared" si="34"/>
        <v>1</v>
      </c>
      <c r="AA77" s="36">
        <f t="shared" si="35"/>
        <v>1</v>
      </c>
      <c r="AB77" s="43"/>
    </row>
    <row r="78" spans="1:28" ht="60" customHeight="1" x14ac:dyDescent="0.8">
      <c r="A78" s="3">
        <v>76</v>
      </c>
      <c r="B78" s="3" t="s">
        <v>240</v>
      </c>
      <c r="C78" s="3" t="s">
        <v>845</v>
      </c>
      <c r="D78" s="3" t="s">
        <v>241</v>
      </c>
      <c r="E78" s="3" t="s">
        <v>13</v>
      </c>
      <c r="F78" s="5" t="s">
        <v>242</v>
      </c>
      <c r="G78" s="6" t="s">
        <v>647</v>
      </c>
      <c r="H78" s="7" t="s">
        <v>648</v>
      </c>
      <c r="I78" s="3"/>
      <c r="J78" s="31"/>
      <c r="K78" s="32">
        <f t="shared" si="21"/>
        <v>1</v>
      </c>
      <c r="L78" s="33" t="str">
        <f t="shared" si="22"/>
        <v>030979518</v>
      </c>
      <c r="M78" s="34" t="str">
        <f t="shared" si="23"/>
        <v>030979518</v>
      </c>
      <c r="N78" s="35">
        <f t="shared" si="24"/>
        <v>1</v>
      </c>
      <c r="O78" s="35">
        <f t="shared" si="25"/>
        <v>1</v>
      </c>
      <c r="P78" s="35">
        <f t="shared" si="19"/>
        <v>1</v>
      </c>
      <c r="Q78" s="36">
        <f t="shared" si="26"/>
        <v>1</v>
      </c>
      <c r="R78" s="37" t="str">
        <f t="shared" si="27"/>
        <v>069717521</v>
      </c>
      <c r="S78" s="33" t="str">
        <f t="shared" si="28"/>
        <v>069717521</v>
      </c>
      <c r="T78" s="35" t="e">
        <f t="shared" si="29"/>
        <v>#VALUE!</v>
      </c>
      <c r="U78" s="33" t="str">
        <f t="shared" si="30"/>
        <v>069717521</v>
      </c>
      <c r="V78" s="38" t="str">
        <f t="shared" si="31"/>
        <v>069717521</v>
      </c>
      <c r="W78" s="35">
        <f t="shared" si="32"/>
        <v>1</v>
      </c>
      <c r="X78" s="39">
        <f t="shared" si="33"/>
        <v>1</v>
      </c>
      <c r="Y78" s="35">
        <f t="shared" si="20"/>
        <v>1</v>
      </c>
      <c r="Z78" s="36">
        <f t="shared" si="34"/>
        <v>1</v>
      </c>
      <c r="AA78" s="36">
        <f t="shared" si="35"/>
        <v>1</v>
      </c>
      <c r="AB78" s="43"/>
    </row>
    <row r="79" spans="1:28" ht="60" customHeight="1" x14ac:dyDescent="0.8">
      <c r="A79" s="3">
        <v>77</v>
      </c>
      <c r="B79" s="3" t="s">
        <v>243</v>
      </c>
      <c r="C79" s="3" t="s">
        <v>845</v>
      </c>
      <c r="D79" s="3" t="s">
        <v>244</v>
      </c>
      <c r="E79" s="3" t="s">
        <v>26</v>
      </c>
      <c r="F79" s="5" t="s">
        <v>245</v>
      </c>
      <c r="G79" s="6" t="s">
        <v>649</v>
      </c>
      <c r="H79" s="7" t="s">
        <v>650</v>
      </c>
      <c r="I79" s="3"/>
      <c r="J79" s="31"/>
      <c r="K79" s="32">
        <f t="shared" si="21"/>
        <v>1</v>
      </c>
      <c r="L79" s="33" t="str">
        <f t="shared" si="22"/>
        <v>030769588</v>
      </c>
      <c r="M79" s="34" t="str">
        <f t="shared" si="23"/>
        <v>030769588</v>
      </c>
      <c r="N79" s="35">
        <f t="shared" si="24"/>
        <v>1</v>
      </c>
      <c r="O79" s="35">
        <f t="shared" si="25"/>
        <v>1</v>
      </c>
      <c r="P79" s="35">
        <f t="shared" si="19"/>
        <v>1</v>
      </c>
      <c r="Q79" s="36">
        <f t="shared" si="26"/>
        <v>1</v>
      </c>
      <c r="R79" s="37" t="str">
        <f t="shared" si="27"/>
        <v>089575512</v>
      </c>
      <c r="S79" s="33" t="str">
        <f t="shared" si="28"/>
        <v>089575512</v>
      </c>
      <c r="T79" s="35" t="e">
        <f t="shared" si="29"/>
        <v>#VALUE!</v>
      </c>
      <c r="U79" s="33" t="str">
        <f t="shared" si="30"/>
        <v>089575512</v>
      </c>
      <c r="V79" s="38" t="str">
        <f t="shared" si="31"/>
        <v>089575512</v>
      </c>
      <c r="W79" s="35">
        <f t="shared" si="32"/>
        <v>1</v>
      </c>
      <c r="X79" s="39">
        <f t="shared" si="33"/>
        <v>1</v>
      </c>
      <c r="Y79" s="35">
        <f t="shared" si="20"/>
        <v>1</v>
      </c>
      <c r="Z79" s="36">
        <f t="shared" si="34"/>
        <v>1</v>
      </c>
      <c r="AA79" s="36">
        <f t="shared" si="35"/>
        <v>1</v>
      </c>
      <c r="AB79" s="43"/>
    </row>
    <row r="80" spans="1:28" ht="60" customHeight="1" x14ac:dyDescent="0.8">
      <c r="A80" s="3">
        <v>78</v>
      </c>
      <c r="B80" s="3" t="s">
        <v>246</v>
      </c>
      <c r="C80" s="3" t="s">
        <v>845</v>
      </c>
      <c r="D80" s="3" t="s">
        <v>38</v>
      </c>
      <c r="E80" s="3" t="s">
        <v>13</v>
      </c>
      <c r="F80" s="5" t="s">
        <v>247</v>
      </c>
      <c r="G80" s="6" t="s">
        <v>651</v>
      </c>
      <c r="H80" s="7" t="s">
        <v>652</v>
      </c>
      <c r="I80" s="3"/>
      <c r="J80" s="31"/>
      <c r="K80" s="32">
        <f t="shared" si="21"/>
        <v>1</v>
      </c>
      <c r="L80" s="33" t="str">
        <f t="shared" si="22"/>
        <v>030990407</v>
      </c>
      <c r="M80" s="34" t="str">
        <f t="shared" si="23"/>
        <v>030990407</v>
      </c>
      <c r="N80" s="35">
        <f t="shared" si="24"/>
        <v>1</v>
      </c>
      <c r="O80" s="35">
        <f t="shared" si="25"/>
        <v>1</v>
      </c>
      <c r="P80" s="35">
        <f t="shared" si="19"/>
        <v>1</v>
      </c>
      <c r="Q80" s="36">
        <f t="shared" si="26"/>
        <v>1</v>
      </c>
      <c r="R80" s="37" t="str">
        <f t="shared" si="27"/>
        <v>010227578</v>
      </c>
      <c r="S80" s="33" t="str">
        <f t="shared" si="28"/>
        <v>010227578</v>
      </c>
      <c r="T80" s="35" t="e">
        <f t="shared" si="29"/>
        <v>#VALUE!</v>
      </c>
      <c r="U80" s="33" t="str">
        <f t="shared" si="30"/>
        <v>010227578</v>
      </c>
      <c r="V80" s="38" t="str">
        <f t="shared" si="31"/>
        <v>010227578</v>
      </c>
      <c r="W80" s="35">
        <f t="shared" si="32"/>
        <v>1</v>
      </c>
      <c r="X80" s="39">
        <f t="shared" si="33"/>
        <v>1</v>
      </c>
      <c r="Y80" s="35">
        <f t="shared" si="20"/>
        <v>1</v>
      </c>
      <c r="Z80" s="36">
        <f t="shared" si="34"/>
        <v>1</v>
      </c>
      <c r="AA80" s="36">
        <f t="shared" si="35"/>
        <v>1</v>
      </c>
      <c r="AB80" s="43"/>
    </row>
    <row r="81" spans="1:28" ht="60" customHeight="1" x14ac:dyDescent="0.8">
      <c r="A81" s="3">
        <v>79</v>
      </c>
      <c r="B81" s="3" t="s">
        <v>248</v>
      </c>
      <c r="C81" s="3" t="s">
        <v>845</v>
      </c>
      <c r="D81" s="3" t="s">
        <v>249</v>
      </c>
      <c r="E81" s="3" t="s">
        <v>39</v>
      </c>
      <c r="F81" s="5" t="s">
        <v>250</v>
      </c>
      <c r="G81" s="6" t="s">
        <v>653</v>
      </c>
      <c r="H81" s="7" t="s">
        <v>654</v>
      </c>
      <c r="I81" s="3"/>
      <c r="J81" s="31"/>
      <c r="K81" s="32">
        <f t="shared" si="21"/>
        <v>1</v>
      </c>
      <c r="L81" s="33" t="str">
        <f t="shared" si="22"/>
        <v>031032153</v>
      </c>
      <c r="M81" s="34" t="str">
        <f t="shared" si="23"/>
        <v>031032153</v>
      </c>
      <c r="N81" s="35">
        <f t="shared" si="24"/>
        <v>1</v>
      </c>
      <c r="O81" s="35">
        <f t="shared" si="25"/>
        <v>1</v>
      </c>
      <c r="P81" s="35">
        <f t="shared" si="19"/>
        <v>1</v>
      </c>
      <c r="Q81" s="36">
        <f t="shared" si="26"/>
        <v>1</v>
      </c>
      <c r="R81" s="37" t="str">
        <f t="shared" si="27"/>
        <v>081634304</v>
      </c>
      <c r="S81" s="33" t="str">
        <f t="shared" si="28"/>
        <v>081634304</v>
      </c>
      <c r="T81" s="35" t="e">
        <f t="shared" si="29"/>
        <v>#VALUE!</v>
      </c>
      <c r="U81" s="33" t="str">
        <f t="shared" si="30"/>
        <v>081634304</v>
      </c>
      <c r="V81" s="38" t="str">
        <f t="shared" si="31"/>
        <v>081634304</v>
      </c>
      <c r="W81" s="35">
        <f t="shared" si="32"/>
        <v>1</v>
      </c>
      <c r="X81" s="39">
        <f t="shared" si="33"/>
        <v>1</v>
      </c>
      <c r="Y81" s="35">
        <f t="shared" si="20"/>
        <v>1</v>
      </c>
      <c r="Z81" s="36">
        <f t="shared" si="34"/>
        <v>1</v>
      </c>
      <c r="AA81" s="36">
        <f t="shared" si="35"/>
        <v>1</v>
      </c>
      <c r="AB81" s="43"/>
    </row>
    <row r="82" spans="1:28" ht="60" customHeight="1" x14ac:dyDescent="0.8">
      <c r="A82" s="3">
        <v>80</v>
      </c>
      <c r="B82" s="3" t="s">
        <v>251</v>
      </c>
      <c r="C82" s="3" t="s">
        <v>845</v>
      </c>
      <c r="D82" s="3" t="s">
        <v>252</v>
      </c>
      <c r="E82" s="3" t="s">
        <v>13</v>
      </c>
      <c r="F82" s="5" t="s">
        <v>253</v>
      </c>
      <c r="G82" s="6" t="s">
        <v>655</v>
      </c>
      <c r="H82" s="7" t="s">
        <v>656</v>
      </c>
      <c r="I82" s="3"/>
      <c r="J82" s="31"/>
      <c r="K82" s="32">
        <f t="shared" si="21"/>
        <v>1</v>
      </c>
      <c r="L82" s="33" t="str">
        <f t="shared" si="22"/>
        <v>030489562</v>
      </c>
      <c r="M82" s="34" t="str">
        <f t="shared" si="23"/>
        <v>030489562</v>
      </c>
      <c r="N82" s="35">
        <f t="shared" si="24"/>
        <v>1</v>
      </c>
      <c r="O82" s="35">
        <f t="shared" si="25"/>
        <v>1</v>
      </c>
      <c r="P82" s="35">
        <f t="shared" si="19"/>
        <v>1</v>
      </c>
      <c r="Q82" s="36">
        <f t="shared" si="26"/>
        <v>1</v>
      </c>
      <c r="R82" s="37" t="str">
        <f t="shared" si="27"/>
        <v>0968540891</v>
      </c>
      <c r="S82" s="33" t="str">
        <f t="shared" si="28"/>
        <v>0968540891</v>
      </c>
      <c r="T82" s="35" t="e">
        <f t="shared" si="29"/>
        <v>#VALUE!</v>
      </c>
      <c r="U82" s="33" t="str">
        <f t="shared" si="30"/>
        <v>0968540891</v>
      </c>
      <c r="V82" s="38" t="str">
        <f t="shared" si="31"/>
        <v>0968540891</v>
      </c>
      <c r="W82" s="35">
        <f t="shared" si="32"/>
        <v>1</v>
      </c>
      <c r="X82" s="39">
        <f t="shared" si="33"/>
        <v>1</v>
      </c>
      <c r="Y82" s="35">
        <f t="shared" si="20"/>
        <v>1</v>
      </c>
      <c r="Z82" s="36">
        <f t="shared" si="34"/>
        <v>1</v>
      </c>
      <c r="AA82" s="36">
        <f t="shared" si="35"/>
        <v>1</v>
      </c>
      <c r="AB82" s="43"/>
    </row>
    <row r="83" spans="1:28" ht="60" customHeight="1" x14ac:dyDescent="0.8">
      <c r="A83" s="3">
        <v>81</v>
      </c>
      <c r="B83" s="3" t="s">
        <v>254</v>
      </c>
      <c r="C83" s="3" t="s">
        <v>845</v>
      </c>
      <c r="D83" s="3" t="s">
        <v>255</v>
      </c>
      <c r="E83" s="3" t="s">
        <v>13</v>
      </c>
      <c r="F83" s="5" t="s">
        <v>256</v>
      </c>
      <c r="G83" s="6" t="s">
        <v>657</v>
      </c>
      <c r="H83" s="7" t="s">
        <v>658</v>
      </c>
      <c r="I83" s="3"/>
      <c r="J83" s="31"/>
      <c r="K83" s="32">
        <f t="shared" si="21"/>
        <v>1</v>
      </c>
      <c r="L83" s="33" t="str">
        <f t="shared" si="22"/>
        <v>030903797</v>
      </c>
      <c r="M83" s="34" t="str">
        <f t="shared" si="23"/>
        <v>030903797</v>
      </c>
      <c r="N83" s="35">
        <f t="shared" si="24"/>
        <v>1</v>
      </c>
      <c r="O83" s="35">
        <f t="shared" si="25"/>
        <v>1</v>
      </c>
      <c r="P83" s="35">
        <f t="shared" si="19"/>
        <v>1</v>
      </c>
      <c r="Q83" s="36">
        <f t="shared" si="26"/>
        <v>1</v>
      </c>
      <c r="R83" s="37" t="str">
        <f t="shared" si="27"/>
        <v>087537603</v>
      </c>
      <c r="S83" s="33" t="str">
        <f t="shared" si="28"/>
        <v>087537603</v>
      </c>
      <c r="T83" s="35" t="e">
        <f t="shared" si="29"/>
        <v>#VALUE!</v>
      </c>
      <c r="U83" s="33" t="str">
        <f t="shared" si="30"/>
        <v>087537603</v>
      </c>
      <c r="V83" s="38" t="str">
        <f t="shared" si="31"/>
        <v>087537603</v>
      </c>
      <c r="W83" s="35">
        <f t="shared" si="32"/>
        <v>1</v>
      </c>
      <c r="X83" s="39">
        <f t="shared" si="33"/>
        <v>1</v>
      </c>
      <c r="Y83" s="35">
        <f t="shared" si="20"/>
        <v>1</v>
      </c>
      <c r="Z83" s="36">
        <f t="shared" si="34"/>
        <v>1</v>
      </c>
      <c r="AA83" s="36">
        <f t="shared" si="35"/>
        <v>1</v>
      </c>
      <c r="AB83" s="43"/>
    </row>
    <row r="84" spans="1:28" ht="60" customHeight="1" x14ac:dyDescent="0.8">
      <c r="A84" s="3">
        <v>82</v>
      </c>
      <c r="B84" s="3" t="s">
        <v>257</v>
      </c>
      <c r="C84" s="3" t="s">
        <v>845</v>
      </c>
      <c r="D84" s="3" t="s">
        <v>258</v>
      </c>
      <c r="E84" s="3" t="s">
        <v>13</v>
      </c>
      <c r="F84" s="5" t="s">
        <v>259</v>
      </c>
      <c r="G84" s="6" t="s">
        <v>659</v>
      </c>
      <c r="H84" s="7" t="s">
        <v>660</v>
      </c>
      <c r="I84" s="3"/>
      <c r="J84" s="31"/>
      <c r="K84" s="32">
        <f t="shared" si="21"/>
        <v>1</v>
      </c>
      <c r="L84" s="33" t="str">
        <f t="shared" si="22"/>
        <v>030564489</v>
      </c>
      <c r="M84" s="34" t="str">
        <f t="shared" si="23"/>
        <v>030564489</v>
      </c>
      <c r="N84" s="35">
        <f t="shared" si="24"/>
        <v>1</v>
      </c>
      <c r="O84" s="35">
        <f t="shared" si="25"/>
        <v>1</v>
      </c>
      <c r="P84" s="35">
        <f t="shared" si="19"/>
        <v>1</v>
      </c>
      <c r="Q84" s="36">
        <f t="shared" si="26"/>
        <v>1</v>
      </c>
      <c r="R84" s="37" t="str">
        <f t="shared" si="27"/>
        <v>0314873371</v>
      </c>
      <c r="S84" s="33" t="str">
        <f t="shared" si="28"/>
        <v>0314873371</v>
      </c>
      <c r="T84" s="35" t="e">
        <f t="shared" si="29"/>
        <v>#VALUE!</v>
      </c>
      <c r="U84" s="33" t="str">
        <f t="shared" si="30"/>
        <v>0314873371</v>
      </c>
      <c r="V84" s="38" t="str">
        <f t="shared" si="31"/>
        <v>0314873371</v>
      </c>
      <c r="W84" s="35">
        <f t="shared" si="32"/>
        <v>1</v>
      </c>
      <c r="X84" s="39">
        <f t="shared" si="33"/>
        <v>1</v>
      </c>
      <c r="Y84" s="35">
        <f t="shared" si="20"/>
        <v>1</v>
      </c>
      <c r="Z84" s="36">
        <f t="shared" si="34"/>
        <v>1</v>
      </c>
      <c r="AA84" s="36">
        <f t="shared" si="35"/>
        <v>1</v>
      </c>
      <c r="AB84" s="43"/>
    </row>
    <row r="85" spans="1:28" ht="60" customHeight="1" x14ac:dyDescent="0.8">
      <c r="A85" s="3">
        <v>83</v>
      </c>
      <c r="B85" s="3" t="s">
        <v>260</v>
      </c>
      <c r="C85" s="3" t="s">
        <v>845</v>
      </c>
      <c r="D85" s="3" t="s">
        <v>261</v>
      </c>
      <c r="E85" s="3" t="s">
        <v>13</v>
      </c>
      <c r="F85" s="5" t="s">
        <v>262</v>
      </c>
      <c r="G85" s="6" t="s">
        <v>661</v>
      </c>
      <c r="H85" s="7" t="s">
        <v>662</v>
      </c>
      <c r="I85" s="3"/>
      <c r="J85" s="31"/>
      <c r="K85" s="32">
        <f t="shared" si="21"/>
        <v>1</v>
      </c>
      <c r="L85" s="33" t="str">
        <f t="shared" si="22"/>
        <v>030773861</v>
      </c>
      <c r="M85" s="34" t="str">
        <f t="shared" si="23"/>
        <v>030773861</v>
      </c>
      <c r="N85" s="35">
        <f t="shared" si="24"/>
        <v>1</v>
      </c>
      <c r="O85" s="35">
        <f t="shared" si="25"/>
        <v>1</v>
      </c>
      <c r="P85" s="35">
        <f t="shared" si="19"/>
        <v>1</v>
      </c>
      <c r="Q85" s="36">
        <f t="shared" si="26"/>
        <v>1</v>
      </c>
      <c r="R85" s="37" t="str">
        <f t="shared" si="27"/>
        <v>0963419328</v>
      </c>
      <c r="S85" s="33" t="str">
        <f t="shared" si="28"/>
        <v>0963419328</v>
      </c>
      <c r="T85" s="35" t="e">
        <f t="shared" si="29"/>
        <v>#VALUE!</v>
      </c>
      <c r="U85" s="33" t="str">
        <f t="shared" si="30"/>
        <v>0963419328</v>
      </c>
      <c r="V85" s="38" t="str">
        <f t="shared" si="31"/>
        <v>0963419328</v>
      </c>
      <c r="W85" s="35">
        <f t="shared" si="32"/>
        <v>1</v>
      </c>
      <c r="X85" s="39">
        <f t="shared" si="33"/>
        <v>1</v>
      </c>
      <c r="Y85" s="35">
        <f t="shared" si="20"/>
        <v>1</v>
      </c>
      <c r="Z85" s="36">
        <f t="shared" si="34"/>
        <v>1</v>
      </c>
      <c r="AA85" s="36">
        <f t="shared" si="35"/>
        <v>1</v>
      </c>
      <c r="AB85" s="43"/>
    </row>
    <row r="86" spans="1:28" ht="60" customHeight="1" x14ac:dyDescent="0.8">
      <c r="A86" s="3">
        <v>84</v>
      </c>
      <c r="B86" s="3" t="s">
        <v>263</v>
      </c>
      <c r="C86" s="3" t="s">
        <v>845</v>
      </c>
      <c r="D86" s="3" t="s">
        <v>264</v>
      </c>
      <c r="E86" s="3" t="s">
        <v>13</v>
      </c>
      <c r="F86" s="5" t="s">
        <v>265</v>
      </c>
      <c r="G86" s="6" t="s">
        <v>663</v>
      </c>
      <c r="H86" s="7" t="s">
        <v>664</v>
      </c>
      <c r="I86" s="3"/>
      <c r="J86" s="31"/>
      <c r="K86" s="32">
        <f t="shared" si="21"/>
        <v>1</v>
      </c>
      <c r="L86" s="33" t="str">
        <f t="shared" si="22"/>
        <v>030819732</v>
      </c>
      <c r="M86" s="34" t="str">
        <f t="shared" si="23"/>
        <v>030819732</v>
      </c>
      <c r="N86" s="35">
        <f t="shared" si="24"/>
        <v>1</v>
      </c>
      <c r="O86" s="35">
        <f t="shared" si="25"/>
        <v>1</v>
      </c>
      <c r="P86" s="35">
        <f t="shared" si="19"/>
        <v>1</v>
      </c>
      <c r="Q86" s="36">
        <f t="shared" si="26"/>
        <v>1</v>
      </c>
      <c r="R86" s="37" t="str">
        <f t="shared" si="27"/>
        <v>070506080</v>
      </c>
      <c r="S86" s="33" t="str">
        <f t="shared" si="28"/>
        <v>070506080</v>
      </c>
      <c r="T86" s="35" t="e">
        <f t="shared" si="29"/>
        <v>#VALUE!</v>
      </c>
      <c r="U86" s="33" t="str">
        <f t="shared" si="30"/>
        <v>070506080</v>
      </c>
      <c r="V86" s="38" t="str">
        <f t="shared" si="31"/>
        <v>070506080</v>
      </c>
      <c r="W86" s="35">
        <f t="shared" si="32"/>
        <v>1</v>
      </c>
      <c r="X86" s="39">
        <f t="shared" si="33"/>
        <v>1</v>
      </c>
      <c r="Y86" s="35">
        <f t="shared" si="20"/>
        <v>1</v>
      </c>
      <c r="Z86" s="36">
        <f t="shared" si="34"/>
        <v>1</v>
      </c>
      <c r="AA86" s="36">
        <f t="shared" si="35"/>
        <v>1</v>
      </c>
      <c r="AB86" s="43"/>
    </row>
    <row r="87" spans="1:28" ht="60" customHeight="1" x14ac:dyDescent="0.8">
      <c r="A87" s="3">
        <v>85</v>
      </c>
      <c r="B87" s="3" t="s">
        <v>266</v>
      </c>
      <c r="C87" s="3" t="s">
        <v>845</v>
      </c>
      <c r="D87" s="3" t="s">
        <v>267</v>
      </c>
      <c r="E87" s="3" t="s">
        <v>13</v>
      </c>
      <c r="F87" s="5" t="s">
        <v>268</v>
      </c>
      <c r="G87" s="6" t="s">
        <v>665</v>
      </c>
      <c r="H87" s="7" t="s">
        <v>666</v>
      </c>
      <c r="I87" s="3"/>
      <c r="J87" s="31"/>
      <c r="K87" s="32">
        <f t="shared" si="21"/>
        <v>1</v>
      </c>
      <c r="L87" s="33" t="str">
        <f t="shared" si="22"/>
        <v>030640209</v>
      </c>
      <c r="M87" s="34" t="str">
        <f t="shared" si="23"/>
        <v>030640209</v>
      </c>
      <c r="N87" s="35">
        <f t="shared" si="24"/>
        <v>1</v>
      </c>
      <c r="O87" s="35">
        <f t="shared" si="25"/>
        <v>1</v>
      </c>
      <c r="P87" s="35">
        <f t="shared" si="19"/>
        <v>1</v>
      </c>
      <c r="Q87" s="36">
        <f t="shared" si="26"/>
        <v>1</v>
      </c>
      <c r="R87" s="37" t="str">
        <f t="shared" si="27"/>
        <v>0978807310</v>
      </c>
      <c r="S87" s="33" t="str">
        <f t="shared" si="28"/>
        <v>0978807310</v>
      </c>
      <c r="T87" s="35" t="e">
        <f t="shared" si="29"/>
        <v>#VALUE!</v>
      </c>
      <c r="U87" s="33" t="str">
        <f t="shared" si="30"/>
        <v>0978807310</v>
      </c>
      <c r="V87" s="38" t="str">
        <f t="shared" si="31"/>
        <v>0978807310</v>
      </c>
      <c r="W87" s="35">
        <f t="shared" si="32"/>
        <v>1</v>
      </c>
      <c r="X87" s="39">
        <f t="shared" si="33"/>
        <v>1</v>
      </c>
      <c r="Y87" s="35">
        <f t="shared" si="20"/>
        <v>1</v>
      </c>
      <c r="Z87" s="36">
        <f t="shared" si="34"/>
        <v>1</v>
      </c>
      <c r="AA87" s="36">
        <f t="shared" si="35"/>
        <v>1</v>
      </c>
      <c r="AB87" s="43"/>
    </row>
    <row r="88" spans="1:28" ht="60" customHeight="1" x14ac:dyDescent="0.8">
      <c r="A88" s="3">
        <v>86</v>
      </c>
      <c r="B88" s="3" t="s">
        <v>269</v>
      </c>
      <c r="C88" s="3" t="s">
        <v>845</v>
      </c>
      <c r="D88" s="3" t="s">
        <v>270</v>
      </c>
      <c r="E88" s="3" t="s">
        <v>13</v>
      </c>
      <c r="F88" s="5" t="s">
        <v>271</v>
      </c>
      <c r="G88" s="6" t="s">
        <v>667</v>
      </c>
      <c r="H88" s="7" t="s">
        <v>668</v>
      </c>
      <c r="I88" s="3"/>
      <c r="J88" s="31"/>
      <c r="K88" s="32">
        <f t="shared" si="21"/>
        <v>1</v>
      </c>
      <c r="L88" s="33" t="str">
        <f t="shared" si="22"/>
        <v>030560668</v>
      </c>
      <c r="M88" s="34" t="str">
        <f t="shared" si="23"/>
        <v>030560668</v>
      </c>
      <c r="N88" s="35">
        <f t="shared" si="24"/>
        <v>1</v>
      </c>
      <c r="O88" s="35">
        <f t="shared" si="25"/>
        <v>1</v>
      </c>
      <c r="P88" s="35">
        <f t="shared" si="19"/>
        <v>1</v>
      </c>
      <c r="Q88" s="36">
        <f t="shared" si="26"/>
        <v>1</v>
      </c>
      <c r="R88" s="37" t="str">
        <f t="shared" si="27"/>
        <v>0962658434</v>
      </c>
      <c r="S88" s="33" t="str">
        <f t="shared" si="28"/>
        <v>0962658434</v>
      </c>
      <c r="T88" s="35" t="e">
        <f t="shared" si="29"/>
        <v>#VALUE!</v>
      </c>
      <c r="U88" s="33" t="str">
        <f t="shared" si="30"/>
        <v>0962658434</v>
      </c>
      <c r="V88" s="38" t="str">
        <f t="shared" si="31"/>
        <v>0962658434</v>
      </c>
      <c r="W88" s="35">
        <f t="shared" si="32"/>
        <v>1</v>
      </c>
      <c r="X88" s="39">
        <f t="shared" si="33"/>
        <v>1</v>
      </c>
      <c r="Y88" s="35">
        <f t="shared" si="20"/>
        <v>1</v>
      </c>
      <c r="Z88" s="36">
        <f t="shared" si="34"/>
        <v>1</v>
      </c>
      <c r="AA88" s="36">
        <f t="shared" si="35"/>
        <v>1</v>
      </c>
      <c r="AB88" s="43"/>
    </row>
    <row r="89" spans="1:28" ht="60" customHeight="1" x14ac:dyDescent="0.8">
      <c r="A89" s="3">
        <v>87</v>
      </c>
      <c r="B89" s="3" t="s">
        <v>272</v>
      </c>
      <c r="C89" s="3" t="s">
        <v>845</v>
      </c>
      <c r="D89" s="3" t="s">
        <v>273</v>
      </c>
      <c r="E89" s="3" t="s">
        <v>274</v>
      </c>
      <c r="F89" s="5" t="s">
        <v>275</v>
      </c>
      <c r="G89" s="6" t="s">
        <v>669</v>
      </c>
      <c r="H89" s="7" t="s">
        <v>670</v>
      </c>
      <c r="I89" s="3"/>
      <c r="J89" s="31"/>
      <c r="K89" s="32">
        <f t="shared" si="21"/>
        <v>1</v>
      </c>
      <c r="L89" s="33" t="str">
        <f t="shared" si="22"/>
        <v>031021150</v>
      </c>
      <c r="M89" s="34" t="str">
        <f t="shared" si="23"/>
        <v>031021150</v>
      </c>
      <c r="N89" s="35">
        <f t="shared" si="24"/>
        <v>1</v>
      </c>
      <c r="O89" s="35">
        <f t="shared" si="25"/>
        <v>1</v>
      </c>
      <c r="P89" s="35">
        <f t="shared" si="19"/>
        <v>1</v>
      </c>
      <c r="Q89" s="36">
        <f t="shared" si="26"/>
        <v>1</v>
      </c>
      <c r="R89" s="37" t="str">
        <f t="shared" si="27"/>
        <v>0977583344</v>
      </c>
      <c r="S89" s="33" t="str">
        <f t="shared" si="28"/>
        <v>0977583344</v>
      </c>
      <c r="T89" s="35" t="e">
        <f t="shared" si="29"/>
        <v>#VALUE!</v>
      </c>
      <c r="U89" s="33" t="str">
        <f t="shared" si="30"/>
        <v>0977583344</v>
      </c>
      <c r="V89" s="38" t="str">
        <f t="shared" si="31"/>
        <v>0977583344</v>
      </c>
      <c r="W89" s="35">
        <f t="shared" si="32"/>
        <v>1</v>
      </c>
      <c r="X89" s="39">
        <f t="shared" si="33"/>
        <v>1</v>
      </c>
      <c r="Y89" s="35">
        <f t="shared" si="20"/>
        <v>1</v>
      </c>
      <c r="Z89" s="36">
        <f t="shared" si="34"/>
        <v>1</v>
      </c>
      <c r="AA89" s="36">
        <f t="shared" si="35"/>
        <v>1</v>
      </c>
      <c r="AB89" s="43"/>
    </row>
    <row r="90" spans="1:28" ht="60" customHeight="1" x14ac:dyDescent="0.8">
      <c r="A90" s="3">
        <v>88</v>
      </c>
      <c r="B90" s="3" t="s">
        <v>276</v>
      </c>
      <c r="C90" s="3" t="s">
        <v>845</v>
      </c>
      <c r="D90" s="3" t="s">
        <v>277</v>
      </c>
      <c r="E90" s="3" t="s">
        <v>274</v>
      </c>
      <c r="F90" s="5" t="s">
        <v>278</v>
      </c>
      <c r="G90" s="6" t="s">
        <v>671</v>
      </c>
      <c r="H90" s="7" t="s">
        <v>672</v>
      </c>
      <c r="I90" s="3"/>
      <c r="J90" s="31"/>
      <c r="K90" s="32">
        <f t="shared" si="21"/>
        <v>1</v>
      </c>
      <c r="L90" s="33" t="str">
        <f t="shared" si="22"/>
        <v>030520574</v>
      </c>
      <c r="M90" s="34" t="str">
        <f t="shared" si="23"/>
        <v>030520574</v>
      </c>
      <c r="N90" s="35">
        <f t="shared" si="24"/>
        <v>1</v>
      </c>
      <c r="O90" s="35">
        <f t="shared" si="25"/>
        <v>1</v>
      </c>
      <c r="P90" s="35">
        <f t="shared" si="19"/>
        <v>1</v>
      </c>
      <c r="Q90" s="36">
        <f t="shared" si="26"/>
        <v>1</v>
      </c>
      <c r="R90" s="37" t="str">
        <f t="shared" si="27"/>
        <v>015746307</v>
      </c>
      <c r="S90" s="33" t="str">
        <f t="shared" si="28"/>
        <v>015746307</v>
      </c>
      <c r="T90" s="35" t="e">
        <f t="shared" si="29"/>
        <v>#VALUE!</v>
      </c>
      <c r="U90" s="33" t="str">
        <f t="shared" si="30"/>
        <v>015746307</v>
      </c>
      <c r="V90" s="38" t="str">
        <f t="shared" si="31"/>
        <v>015746307</v>
      </c>
      <c r="W90" s="35">
        <f t="shared" si="32"/>
        <v>1</v>
      </c>
      <c r="X90" s="39">
        <f t="shared" si="33"/>
        <v>1</v>
      </c>
      <c r="Y90" s="35">
        <f t="shared" si="20"/>
        <v>1</v>
      </c>
      <c r="Z90" s="36">
        <f t="shared" si="34"/>
        <v>1</v>
      </c>
      <c r="AA90" s="36">
        <f t="shared" si="35"/>
        <v>1</v>
      </c>
      <c r="AB90" s="43"/>
    </row>
    <row r="91" spans="1:28" ht="60" customHeight="1" x14ac:dyDescent="0.8">
      <c r="A91" s="3">
        <v>89</v>
      </c>
      <c r="B91" s="3" t="s">
        <v>279</v>
      </c>
      <c r="C91" s="3" t="s">
        <v>845</v>
      </c>
      <c r="D91" s="3" t="s">
        <v>280</v>
      </c>
      <c r="E91" s="3" t="s">
        <v>274</v>
      </c>
      <c r="F91" s="5" t="s">
        <v>281</v>
      </c>
      <c r="G91" s="6" t="s">
        <v>673</v>
      </c>
      <c r="H91" s="7" t="s">
        <v>674</v>
      </c>
      <c r="I91" s="3"/>
      <c r="J91" s="31"/>
      <c r="K91" s="32">
        <f t="shared" si="21"/>
        <v>1</v>
      </c>
      <c r="L91" s="33" t="str">
        <f t="shared" si="22"/>
        <v>030999979</v>
      </c>
      <c r="M91" s="34" t="str">
        <f t="shared" si="23"/>
        <v>030999979</v>
      </c>
      <c r="N91" s="35">
        <f t="shared" si="24"/>
        <v>1</v>
      </c>
      <c r="O91" s="35">
        <f t="shared" si="25"/>
        <v>1</v>
      </c>
      <c r="P91" s="35">
        <f t="shared" si="19"/>
        <v>1</v>
      </c>
      <c r="Q91" s="36">
        <f t="shared" si="26"/>
        <v>1</v>
      </c>
      <c r="R91" s="37" t="str">
        <f t="shared" si="27"/>
        <v>0889812350</v>
      </c>
      <c r="S91" s="33" t="str">
        <f t="shared" si="28"/>
        <v>0889812350</v>
      </c>
      <c r="T91" s="35" t="e">
        <f t="shared" si="29"/>
        <v>#VALUE!</v>
      </c>
      <c r="U91" s="33" t="str">
        <f t="shared" si="30"/>
        <v>0889812350</v>
      </c>
      <c r="V91" s="38" t="str">
        <f t="shared" si="31"/>
        <v>0889812350</v>
      </c>
      <c r="W91" s="35">
        <f t="shared" si="32"/>
        <v>1</v>
      </c>
      <c r="X91" s="39">
        <f t="shared" si="33"/>
        <v>1</v>
      </c>
      <c r="Y91" s="35">
        <f t="shared" si="20"/>
        <v>1</v>
      </c>
      <c r="Z91" s="36">
        <f t="shared" si="34"/>
        <v>1</v>
      </c>
      <c r="AA91" s="36">
        <f t="shared" si="35"/>
        <v>1</v>
      </c>
      <c r="AB91" s="43"/>
    </row>
    <row r="92" spans="1:28" ht="60" customHeight="1" x14ac:dyDescent="0.8">
      <c r="A92" s="3">
        <v>90</v>
      </c>
      <c r="B92" s="3" t="s">
        <v>282</v>
      </c>
      <c r="C92" s="3" t="s">
        <v>845</v>
      </c>
      <c r="D92" s="3" t="s">
        <v>283</v>
      </c>
      <c r="E92" s="3" t="s">
        <v>274</v>
      </c>
      <c r="F92" s="5" t="s">
        <v>284</v>
      </c>
      <c r="G92" s="6" t="s">
        <v>675</v>
      </c>
      <c r="H92" s="7" t="s">
        <v>676</v>
      </c>
      <c r="I92" s="3"/>
      <c r="J92" s="31"/>
      <c r="K92" s="32">
        <f t="shared" si="21"/>
        <v>1</v>
      </c>
      <c r="L92" s="33" t="str">
        <f t="shared" si="22"/>
        <v>051280619</v>
      </c>
      <c r="M92" s="34" t="str">
        <f t="shared" si="23"/>
        <v>051280619</v>
      </c>
      <c r="N92" s="35">
        <f t="shared" si="24"/>
        <v>1</v>
      </c>
      <c r="O92" s="35">
        <f t="shared" si="25"/>
        <v>1</v>
      </c>
      <c r="P92" s="35">
        <f t="shared" si="19"/>
        <v>1</v>
      </c>
      <c r="Q92" s="36">
        <f t="shared" si="26"/>
        <v>1</v>
      </c>
      <c r="R92" s="37" t="str">
        <f t="shared" si="27"/>
        <v>090665762</v>
      </c>
      <c r="S92" s="33" t="str">
        <f t="shared" si="28"/>
        <v>090665762</v>
      </c>
      <c r="T92" s="35" t="e">
        <f t="shared" si="29"/>
        <v>#VALUE!</v>
      </c>
      <c r="U92" s="33" t="str">
        <f t="shared" si="30"/>
        <v>090665762</v>
      </c>
      <c r="V92" s="38" t="str">
        <f t="shared" si="31"/>
        <v>090665762</v>
      </c>
      <c r="W92" s="35">
        <f t="shared" si="32"/>
        <v>1</v>
      </c>
      <c r="X92" s="39">
        <f t="shared" si="33"/>
        <v>1</v>
      </c>
      <c r="Y92" s="35">
        <f t="shared" si="20"/>
        <v>1</v>
      </c>
      <c r="Z92" s="36">
        <f t="shared" si="34"/>
        <v>1</v>
      </c>
      <c r="AA92" s="36">
        <f t="shared" si="35"/>
        <v>1</v>
      </c>
      <c r="AB92" s="43"/>
    </row>
    <row r="93" spans="1:28" ht="60" customHeight="1" x14ac:dyDescent="0.8">
      <c r="A93" s="3">
        <v>91</v>
      </c>
      <c r="B93" s="3" t="s">
        <v>285</v>
      </c>
      <c r="C93" s="3" t="s">
        <v>845</v>
      </c>
      <c r="D93" s="3" t="s">
        <v>286</v>
      </c>
      <c r="E93" s="3" t="s">
        <v>274</v>
      </c>
      <c r="F93" s="5" t="s">
        <v>287</v>
      </c>
      <c r="G93" s="6" t="s">
        <v>677</v>
      </c>
      <c r="H93" s="7" t="s">
        <v>678</v>
      </c>
      <c r="I93" s="3"/>
      <c r="J93" s="31"/>
      <c r="K93" s="32">
        <f t="shared" si="21"/>
        <v>1</v>
      </c>
      <c r="L93" s="33" t="str">
        <f t="shared" si="22"/>
        <v>031091847</v>
      </c>
      <c r="M93" s="34" t="str">
        <f t="shared" si="23"/>
        <v>031091847</v>
      </c>
      <c r="N93" s="35">
        <f t="shared" si="24"/>
        <v>1</v>
      </c>
      <c r="O93" s="35">
        <f t="shared" si="25"/>
        <v>1</v>
      </c>
      <c r="P93" s="35">
        <f t="shared" si="19"/>
        <v>1</v>
      </c>
      <c r="Q93" s="36">
        <f t="shared" si="26"/>
        <v>1</v>
      </c>
      <c r="R93" s="37" t="str">
        <f t="shared" si="27"/>
        <v>0967181931</v>
      </c>
      <c r="S93" s="33" t="str">
        <f t="shared" si="28"/>
        <v>0967181931</v>
      </c>
      <c r="T93" s="35" t="e">
        <f t="shared" si="29"/>
        <v>#VALUE!</v>
      </c>
      <c r="U93" s="33" t="str">
        <f t="shared" si="30"/>
        <v>0967181931</v>
      </c>
      <c r="V93" s="38" t="str">
        <f t="shared" si="31"/>
        <v>0967181931</v>
      </c>
      <c r="W93" s="35">
        <f t="shared" si="32"/>
        <v>1</v>
      </c>
      <c r="X93" s="39">
        <f t="shared" si="33"/>
        <v>1</v>
      </c>
      <c r="Y93" s="35">
        <f t="shared" si="20"/>
        <v>1</v>
      </c>
      <c r="Z93" s="36">
        <f t="shared" si="34"/>
        <v>1</v>
      </c>
      <c r="AA93" s="36">
        <f t="shared" si="35"/>
        <v>1</v>
      </c>
      <c r="AB93" s="43"/>
    </row>
    <row r="94" spans="1:28" ht="60" customHeight="1" x14ac:dyDescent="0.8">
      <c r="A94" s="3">
        <v>92</v>
      </c>
      <c r="B94" s="3" t="s">
        <v>288</v>
      </c>
      <c r="C94" s="3" t="s">
        <v>845</v>
      </c>
      <c r="D94" s="3" t="s">
        <v>289</v>
      </c>
      <c r="E94" s="3" t="s">
        <v>274</v>
      </c>
      <c r="F94" s="5" t="s">
        <v>290</v>
      </c>
      <c r="G94" s="6" t="s">
        <v>679</v>
      </c>
      <c r="H94" s="7" t="s">
        <v>680</v>
      </c>
      <c r="I94" s="3"/>
      <c r="J94" s="31"/>
      <c r="K94" s="32">
        <f t="shared" si="21"/>
        <v>1</v>
      </c>
      <c r="L94" s="33" t="str">
        <f t="shared" si="22"/>
        <v>031011117</v>
      </c>
      <c r="M94" s="34" t="str">
        <f t="shared" si="23"/>
        <v>031011117</v>
      </c>
      <c r="N94" s="35">
        <f t="shared" si="24"/>
        <v>1</v>
      </c>
      <c r="O94" s="35">
        <f t="shared" si="25"/>
        <v>1</v>
      </c>
      <c r="P94" s="35">
        <f t="shared" si="19"/>
        <v>1</v>
      </c>
      <c r="Q94" s="36">
        <f t="shared" si="26"/>
        <v>1</v>
      </c>
      <c r="R94" s="37" t="str">
        <f t="shared" si="27"/>
        <v>0965606991</v>
      </c>
      <c r="S94" s="33" t="str">
        <f t="shared" si="28"/>
        <v>0965606991</v>
      </c>
      <c r="T94" s="35" t="e">
        <f t="shared" si="29"/>
        <v>#VALUE!</v>
      </c>
      <c r="U94" s="33" t="str">
        <f t="shared" si="30"/>
        <v>0965606991</v>
      </c>
      <c r="V94" s="38" t="str">
        <f t="shared" si="31"/>
        <v>0965606991</v>
      </c>
      <c r="W94" s="35">
        <f t="shared" si="32"/>
        <v>1</v>
      </c>
      <c r="X94" s="39">
        <f t="shared" si="33"/>
        <v>1</v>
      </c>
      <c r="Y94" s="35">
        <f t="shared" si="20"/>
        <v>1</v>
      </c>
      <c r="Z94" s="36">
        <f t="shared" si="34"/>
        <v>1</v>
      </c>
      <c r="AA94" s="36">
        <f t="shared" si="35"/>
        <v>1</v>
      </c>
      <c r="AB94" s="43"/>
    </row>
    <row r="95" spans="1:28" ht="60" customHeight="1" x14ac:dyDescent="0.8">
      <c r="A95" s="3">
        <v>93</v>
      </c>
      <c r="B95" s="3" t="s">
        <v>291</v>
      </c>
      <c r="C95" s="3" t="s">
        <v>845</v>
      </c>
      <c r="D95" s="3" t="s">
        <v>292</v>
      </c>
      <c r="E95" s="3" t="s">
        <v>39</v>
      </c>
      <c r="F95" s="5" t="s">
        <v>293</v>
      </c>
      <c r="G95" s="6" t="s">
        <v>681</v>
      </c>
      <c r="H95" s="7" t="s">
        <v>682</v>
      </c>
      <c r="I95" s="3"/>
      <c r="J95" s="31"/>
      <c r="K95" s="32">
        <f t="shared" si="21"/>
        <v>1</v>
      </c>
      <c r="L95" s="33" t="str">
        <f t="shared" si="22"/>
        <v>030873067</v>
      </c>
      <c r="M95" s="34" t="str">
        <f t="shared" si="23"/>
        <v>030873067</v>
      </c>
      <c r="N95" s="35">
        <f t="shared" si="24"/>
        <v>1</v>
      </c>
      <c r="O95" s="35">
        <f t="shared" si="25"/>
        <v>1</v>
      </c>
      <c r="P95" s="35">
        <f t="shared" si="19"/>
        <v>1</v>
      </c>
      <c r="Q95" s="36">
        <f t="shared" si="26"/>
        <v>1</v>
      </c>
      <c r="R95" s="37" t="str">
        <f t="shared" si="27"/>
        <v>0968611076</v>
      </c>
      <c r="S95" s="33" t="str">
        <f t="shared" si="28"/>
        <v>0968611076</v>
      </c>
      <c r="T95" s="35" t="e">
        <f t="shared" si="29"/>
        <v>#VALUE!</v>
      </c>
      <c r="U95" s="33" t="str">
        <f t="shared" si="30"/>
        <v>0968611076</v>
      </c>
      <c r="V95" s="38" t="str">
        <f t="shared" si="31"/>
        <v>0968611076</v>
      </c>
      <c r="W95" s="35">
        <f t="shared" si="32"/>
        <v>1</v>
      </c>
      <c r="X95" s="39">
        <f t="shared" si="33"/>
        <v>1</v>
      </c>
      <c r="Y95" s="35">
        <f t="shared" si="20"/>
        <v>1</v>
      </c>
      <c r="Z95" s="36">
        <f t="shared" si="34"/>
        <v>1</v>
      </c>
      <c r="AA95" s="36">
        <f t="shared" si="35"/>
        <v>1</v>
      </c>
      <c r="AB95" s="43"/>
    </row>
    <row r="96" spans="1:28" ht="60" customHeight="1" x14ac:dyDescent="0.8">
      <c r="A96" s="3">
        <v>94</v>
      </c>
      <c r="B96" s="3" t="s">
        <v>294</v>
      </c>
      <c r="C96" s="3" t="s">
        <v>845</v>
      </c>
      <c r="D96" s="3" t="s">
        <v>295</v>
      </c>
      <c r="E96" s="3" t="s">
        <v>274</v>
      </c>
      <c r="F96" s="5" t="s">
        <v>296</v>
      </c>
      <c r="G96" s="6" t="s">
        <v>683</v>
      </c>
      <c r="H96" s="7" t="s">
        <v>684</v>
      </c>
      <c r="I96" s="3"/>
      <c r="J96" s="31"/>
      <c r="K96" s="32">
        <f t="shared" si="21"/>
        <v>1</v>
      </c>
      <c r="L96" s="33" t="str">
        <f t="shared" si="22"/>
        <v>030635382</v>
      </c>
      <c r="M96" s="34" t="str">
        <f t="shared" si="23"/>
        <v>030635382</v>
      </c>
      <c r="N96" s="35">
        <f t="shared" si="24"/>
        <v>1</v>
      </c>
      <c r="O96" s="35">
        <f t="shared" si="25"/>
        <v>1</v>
      </c>
      <c r="P96" s="35">
        <f t="shared" si="19"/>
        <v>1</v>
      </c>
      <c r="Q96" s="36">
        <f t="shared" si="26"/>
        <v>1</v>
      </c>
      <c r="R96" s="37" t="str">
        <f t="shared" si="27"/>
        <v>087617652</v>
      </c>
      <c r="S96" s="33" t="str">
        <f t="shared" si="28"/>
        <v>087617652</v>
      </c>
      <c r="T96" s="35" t="e">
        <f t="shared" si="29"/>
        <v>#VALUE!</v>
      </c>
      <c r="U96" s="33" t="str">
        <f t="shared" si="30"/>
        <v>087617652</v>
      </c>
      <c r="V96" s="38" t="str">
        <f t="shared" si="31"/>
        <v>087617652</v>
      </c>
      <c r="W96" s="35">
        <f t="shared" si="32"/>
        <v>1</v>
      </c>
      <c r="X96" s="39">
        <f t="shared" si="33"/>
        <v>1</v>
      </c>
      <c r="Y96" s="35">
        <f t="shared" si="20"/>
        <v>1</v>
      </c>
      <c r="Z96" s="36">
        <f t="shared" si="34"/>
        <v>1</v>
      </c>
      <c r="AA96" s="36">
        <f t="shared" si="35"/>
        <v>1</v>
      </c>
      <c r="AB96" s="43"/>
    </row>
    <row r="97" spans="1:28" ht="60" customHeight="1" x14ac:dyDescent="0.8">
      <c r="A97" s="3">
        <v>95</v>
      </c>
      <c r="B97" s="3" t="s">
        <v>297</v>
      </c>
      <c r="C97" s="3" t="s">
        <v>845</v>
      </c>
      <c r="D97" s="3" t="s">
        <v>38</v>
      </c>
      <c r="E97" s="3" t="s">
        <v>274</v>
      </c>
      <c r="F97" s="5" t="s">
        <v>298</v>
      </c>
      <c r="G97" s="6" t="s">
        <v>685</v>
      </c>
      <c r="H97" s="7" t="s">
        <v>686</v>
      </c>
      <c r="I97" s="3"/>
      <c r="J97" s="31"/>
      <c r="K97" s="32">
        <f t="shared" si="21"/>
        <v>1</v>
      </c>
      <c r="L97" s="33" t="str">
        <f t="shared" si="22"/>
        <v>030714990</v>
      </c>
      <c r="M97" s="34" t="str">
        <f t="shared" si="23"/>
        <v>030714990</v>
      </c>
      <c r="N97" s="35">
        <f t="shared" si="24"/>
        <v>1</v>
      </c>
      <c r="O97" s="35">
        <f t="shared" si="25"/>
        <v>1</v>
      </c>
      <c r="P97" s="35">
        <f t="shared" si="19"/>
        <v>1</v>
      </c>
      <c r="Q97" s="36">
        <f t="shared" si="26"/>
        <v>1</v>
      </c>
      <c r="R97" s="37" t="str">
        <f t="shared" si="27"/>
        <v>081821077</v>
      </c>
      <c r="S97" s="33" t="str">
        <f t="shared" si="28"/>
        <v>081821077</v>
      </c>
      <c r="T97" s="35" t="e">
        <f t="shared" si="29"/>
        <v>#VALUE!</v>
      </c>
      <c r="U97" s="33" t="str">
        <f t="shared" si="30"/>
        <v>081821077</v>
      </c>
      <c r="V97" s="38" t="str">
        <f t="shared" si="31"/>
        <v>081821077</v>
      </c>
      <c r="W97" s="35">
        <f t="shared" si="32"/>
        <v>1</v>
      </c>
      <c r="X97" s="39">
        <f t="shared" si="33"/>
        <v>1</v>
      </c>
      <c r="Y97" s="35">
        <f t="shared" si="20"/>
        <v>1</v>
      </c>
      <c r="Z97" s="36">
        <f t="shared" si="34"/>
        <v>1</v>
      </c>
      <c r="AA97" s="36">
        <f t="shared" si="35"/>
        <v>1</v>
      </c>
      <c r="AB97" s="43"/>
    </row>
    <row r="98" spans="1:28" ht="60" customHeight="1" x14ac:dyDescent="0.8">
      <c r="A98" s="3">
        <v>96</v>
      </c>
      <c r="B98" s="3" t="s">
        <v>299</v>
      </c>
      <c r="C98" s="3" t="s">
        <v>845</v>
      </c>
      <c r="D98" s="3" t="s">
        <v>300</v>
      </c>
      <c r="E98" s="3" t="s">
        <v>39</v>
      </c>
      <c r="F98" s="5" t="s">
        <v>301</v>
      </c>
      <c r="G98" s="6" t="s">
        <v>687</v>
      </c>
      <c r="H98" s="7" t="s">
        <v>688</v>
      </c>
      <c r="I98" s="3"/>
      <c r="J98" s="31"/>
      <c r="K98" s="32">
        <f t="shared" si="21"/>
        <v>1</v>
      </c>
      <c r="L98" s="33" t="str">
        <f t="shared" si="22"/>
        <v>030496224</v>
      </c>
      <c r="M98" s="34" t="str">
        <f t="shared" si="23"/>
        <v>030496224</v>
      </c>
      <c r="N98" s="35">
        <f t="shared" si="24"/>
        <v>1</v>
      </c>
      <c r="O98" s="35">
        <f t="shared" si="25"/>
        <v>1</v>
      </c>
      <c r="P98" s="35">
        <f t="shared" si="19"/>
        <v>1</v>
      </c>
      <c r="Q98" s="36">
        <f t="shared" si="26"/>
        <v>1</v>
      </c>
      <c r="R98" s="37" t="str">
        <f t="shared" si="27"/>
        <v>093318671</v>
      </c>
      <c r="S98" s="33" t="str">
        <f t="shared" si="28"/>
        <v>093318671</v>
      </c>
      <c r="T98" s="35" t="e">
        <f t="shared" si="29"/>
        <v>#VALUE!</v>
      </c>
      <c r="U98" s="33" t="str">
        <f t="shared" si="30"/>
        <v>093318671</v>
      </c>
      <c r="V98" s="38" t="str">
        <f t="shared" si="31"/>
        <v>093318671</v>
      </c>
      <c r="W98" s="35">
        <f t="shared" si="32"/>
        <v>1</v>
      </c>
      <c r="X98" s="39">
        <f t="shared" si="33"/>
        <v>1</v>
      </c>
      <c r="Y98" s="35">
        <f t="shared" si="20"/>
        <v>1</v>
      </c>
      <c r="Z98" s="36">
        <f t="shared" si="34"/>
        <v>1</v>
      </c>
      <c r="AA98" s="36">
        <f t="shared" si="35"/>
        <v>1</v>
      </c>
      <c r="AB98" s="43"/>
    </row>
    <row r="99" spans="1:28" ht="60" customHeight="1" x14ac:dyDescent="0.8">
      <c r="A99" s="3">
        <v>97</v>
      </c>
      <c r="B99" s="3" t="s">
        <v>302</v>
      </c>
      <c r="C99" s="3" t="s">
        <v>845</v>
      </c>
      <c r="D99" s="3" t="s">
        <v>303</v>
      </c>
      <c r="E99" s="3" t="s">
        <v>13</v>
      </c>
      <c r="F99" s="5" t="s">
        <v>304</v>
      </c>
      <c r="G99" s="6" t="s">
        <v>689</v>
      </c>
      <c r="H99" s="7" t="s">
        <v>690</v>
      </c>
      <c r="I99" s="3"/>
      <c r="J99" s="31"/>
      <c r="K99" s="32">
        <f t="shared" si="21"/>
        <v>1</v>
      </c>
      <c r="L99" s="33" t="str">
        <f t="shared" si="22"/>
        <v>030990262</v>
      </c>
      <c r="M99" s="34" t="str">
        <f t="shared" si="23"/>
        <v>030990262</v>
      </c>
      <c r="N99" s="35">
        <f t="shared" si="24"/>
        <v>1</v>
      </c>
      <c r="O99" s="35">
        <f t="shared" si="25"/>
        <v>1</v>
      </c>
      <c r="P99" s="35">
        <f t="shared" ref="P99:P130" si="36">IF(M99="បរទេស",1,IF(COUNTIF(M:M,$M99)&gt;1,2,1))</f>
        <v>1</v>
      </c>
      <c r="Q99" s="36">
        <f t="shared" si="26"/>
        <v>1</v>
      </c>
      <c r="R99" s="37" t="str">
        <f t="shared" si="27"/>
        <v>0964269983</v>
      </c>
      <c r="S99" s="33" t="str">
        <f t="shared" si="28"/>
        <v>0964269983</v>
      </c>
      <c r="T99" s="35" t="e">
        <f t="shared" si="29"/>
        <v>#VALUE!</v>
      </c>
      <c r="U99" s="33" t="str">
        <f t="shared" si="30"/>
        <v>0964269983</v>
      </c>
      <c r="V99" s="38" t="str">
        <f t="shared" si="31"/>
        <v>0964269983</v>
      </c>
      <c r="W99" s="35">
        <f t="shared" si="32"/>
        <v>1</v>
      </c>
      <c r="X99" s="39">
        <f t="shared" si="33"/>
        <v>1</v>
      </c>
      <c r="Y99" s="35">
        <f t="shared" ref="Y99:Y130" si="37">IF(V99="បរទេស",1,IF(COUNTIF(V:V,$V99)&gt;1,2,1))</f>
        <v>1</v>
      </c>
      <c r="Z99" s="36">
        <f t="shared" si="34"/>
        <v>1</v>
      </c>
      <c r="AA99" s="36">
        <f t="shared" si="35"/>
        <v>1</v>
      </c>
      <c r="AB99" s="43"/>
    </row>
    <row r="100" spans="1:28" ht="60" customHeight="1" x14ac:dyDescent="0.8">
      <c r="A100" s="3">
        <v>98</v>
      </c>
      <c r="B100" s="3" t="s">
        <v>305</v>
      </c>
      <c r="C100" s="3" t="s">
        <v>845</v>
      </c>
      <c r="D100" s="3" t="s">
        <v>306</v>
      </c>
      <c r="E100" s="3" t="s">
        <v>274</v>
      </c>
      <c r="F100" s="5" t="s">
        <v>307</v>
      </c>
      <c r="G100" s="6" t="s">
        <v>691</v>
      </c>
      <c r="H100" s="7" t="s">
        <v>692</v>
      </c>
      <c r="I100" s="3"/>
      <c r="J100" s="31"/>
      <c r="K100" s="32">
        <f t="shared" si="21"/>
        <v>1</v>
      </c>
      <c r="L100" s="33" t="str">
        <f t="shared" si="22"/>
        <v>031021865</v>
      </c>
      <c r="M100" s="34" t="str">
        <f t="shared" si="23"/>
        <v>031021865</v>
      </c>
      <c r="N100" s="35">
        <f t="shared" si="24"/>
        <v>1</v>
      </c>
      <c r="O100" s="35">
        <f t="shared" si="25"/>
        <v>1</v>
      </c>
      <c r="P100" s="35">
        <f t="shared" si="36"/>
        <v>1</v>
      </c>
      <c r="Q100" s="36">
        <f t="shared" si="26"/>
        <v>1</v>
      </c>
      <c r="R100" s="37" t="str">
        <f t="shared" si="27"/>
        <v>081635460</v>
      </c>
      <c r="S100" s="33" t="str">
        <f t="shared" si="28"/>
        <v>081635460</v>
      </c>
      <c r="T100" s="35" t="e">
        <f t="shared" si="29"/>
        <v>#VALUE!</v>
      </c>
      <c r="U100" s="33" t="str">
        <f t="shared" si="30"/>
        <v>081635460</v>
      </c>
      <c r="V100" s="38" t="str">
        <f t="shared" si="31"/>
        <v>081635460</v>
      </c>
      <c r="W100" s="35">
        <f t="shared" si="32"/>
        <v>1</v>
      </c>
      <c r="X100" s="39">
        <f t="shared" si="33"/>
        <v>1</v>
      </c>
      <c r="Y100" s="35">
        <f t="shared" si="37"/>
        <v>1</v>
      </c>
      <c r="Z100" s="36">
        <f t="shared" si="34"/>
        <v>1</v>
      </c>
      <c r="AA100" s="36">
        <f t="shared" si="35"/>
        <v>1</v>
      </c>
      <c r="AB100" s="43"/>
    </row>
    <row r="101" spans="1:28" ht="60" customHeight="1" x14ac:dyDescent="0.8">
      <c r="A101" s="3">
        <v>99</v>
      </c>
      <c r="B101" s="3" t="s">
        <v>308</v>
      </c>
      <c r="C101" s="3" t="s">
        <v>845</v>
      </c>
      <c r="D101" s="3" t="s">
        <v>309</v>
      </c>
      <c r="E101" s="3" t="s">
        <v>39</v>
      </c>
      <c r="F101" s="5" t="s">
        <v>310</v>
      </c>
      <c r="G101" s="6" t="s">
        <v>693</v>
      </c>
      <c r="H101" s="7" t="s">
        <v>694</v>
      </c>
      <c r="I101" s="3"/>
      <c r="J101" s="31"/>
      <c r="K101" s="32">
        <f t="shared" si="21"/>
        <v>1</v>
      </c>
      <c r="L101" s="33" t="str">
        <f t="shared" si="22"/>
        <v>170750673</v>
      </c>
      <c r="M101" s="34" t="str">
        <f t="shared" si="23"/>
        <v>170750673</v>
      </c>
      <c r="N101" s="35">
        <f t="shared" si="24"/>
        <v>1</v>
      </c>
      <c r="O101" s="35">
        <f t="shared" si="25"/>
        <v>1</v>
      </c>
      <c r="P101" s="35">
        <f t="shared" si="36"/>
        <v>1</v>
      </c>
      <c r="Q101" s="36">
        <f t="shared" si="26"/>
        <v>1</v>
      </c>
      <c r="R101" s="37" t="str">
        <f t="shared" si="27"/>
        <v>0887506494</v>
      </c>
      <c r="S101" s="33" t="str">
        <f t="shared" si="28"/>
        <v>0887506494</v>
      </c>
      <c r="T101" s="35" t="e">
        <f t="shared" si="29"/>
        <v>#VALUE!</v>
      </c>
      <c r="U101" s="33" t="str">
        <f t="shared" si="30"/>
        <v>0887506494</v>
      </c>
      <c r="V101" s="38" t="str">
        <f t="shared" si="31"/>
        <v>0887506494</v>
      </c>
      <c r="W101" s="35">
        <f t="shared" si="32"/>
        <v>1</v>
      </c>
      <c r="X101" s="39">
        <f t="shared" si="33"/>
        <v>1</v>
      </c>
      <c r="Y101" s="35">
        <f t="shared" si="37"/>
        <v>1</v>
      </c>
      <c r="Z101" s="36">
        <f t="shared" si="34"/>
        <v>1</v>
      </c>
      <c r="AA101" s="36">
        <f t="shared" si="35"/>
        <v>1</v>
      </c>
      <c r="AB101" s="43"/>
    </row>
    <row r="102" spans="1:28" ht="60" customHeight="1" x14ac:dyDescent="0.8">
      <c r="A102" s="3">
        <v>100</v>
      </c>
      <c r="B102" s="3" t="s">
        <v>311</v>
      </c>
      <c r="C102" s="3" t="s">
        <v>845</v>
      </c>
      <c r="D102" s="3" t="s">
        <v>312</v>
      </c>
      <c r="E102" s="3" t="s">
        <v>39</v>
      </c>
      <c r="F102" s="5" t="s">
        <v>313</v>
      </c>
      <c r="G102" s="6" t="s">
        <v>695</v>
      </c>
      <c r="H102" s="7" t="s">
        <v>696</v>
      </c>
      <c r="I102" s="3"/>
      <c r="J102" s="31"/>
      <c r="K102" s="32">
        <f t="shared" si="21"/>
        <v>1</v>
      </c>
      <c r="L102" s="33" t="str">
        <f t="shared" si="22"/>
        <v>030997802</v>
      </c>
      <c r="M102" s="34" t="str">
        <f t="shared" si="23"/>
        <v>030997802</v>
      </c>
      <c r="N102" s="35">
        <f t="shared" si="24"/>
        <v>1</v>
      </c>
      <c r="O102" s="35">
        <f t="shared" si="25"/>
        <v>1</v>
      </c>
      <c r="P102" s="35">
        <f t="shared" si="36"/>
        <v>1</v>
      </c>
      <c r="Q102" s="36">
        <f t="shared" si="26"/>
        <v>1</v>
      </c>
      <c r="R102" s="37" t="str">
        <f t="shared" si="27"/>
        <v>0717586948</v>
      </c>
      <c r="S102" s="33" t="str">
        <f t="shared" si="28"/>
        <v>0717586948</v>
      </c>
      <c r="T102" s="35" t="e">
        <f t="shared" si="29"/>
        <v>#VALUE!</v>
      </c>
      <c r="U102" s="33" t="str">
        <f t="shared" si="30"/>
        <v>0717586948</v>
      </c>
      <c r="V102" s="38" t="str">
        <f t="shared" si="31"/>
        <v>0717586948</v>
      </c>
      <c r="W102" s="35">
        <f t="shared" si="32"/>
        <v>1</v>
      </c>
      <c r="X102" s="39">
        <f t="shared" si="33"/>
        <v>1</v>
      </c>
      <c r="Y102" s="35">
        <f t="shared" si="37"/>
        <v>1</v>
      </c>
      <c r="Z102" s="36">
        <f t="shared" si="34"/>
        <v>1</v>
      </c>
      <c r="AA102" s="36">
        <f t="shared" si="35"/>
        <v>1</v>
      </c>
      <c r="AB102" s="43"/>
    </row>
    <row r="103" spans="1:28" ht="60" customHeight="1" x14ac:dyDescent="0.8">
      <c r="A103" s="3">
        <v>101</v>
      </c>
      <c r="B103" s="3" t="s">
        <v>314</v>
      </c>
      <c r="C103" s="3" t="s">
        <v>847</v>
      </c>
      <c r="D103" s="3" t="s">
        <v>315</v>
      </c>
      <c r="E103" s="3" t="s">
        <v>316</v>
      </c>
      <c r="F103" s="5" t="s">
        <v>317</v>
      </c>
      <c r="G103" s="6" t="s">
        <v>697</v>
      </c>
      <c r="H103" s="7" t="s">
        <v>698</v>
      </c>
      <c r="I103" s="3"/>
      <c r="J103" s="31"/>
      <c r="K103" s="32">
        <f t="shared" si="21"/>
        <v>1</v>
      </c>
      <c r="L103" s="33" t="str">
        <f t="shared" si="22"/>
        <v>031058324</v>
      </c>
      <c r="M103" s="34" t="str">
        <f t="shared" si="23"/>
        <v>031058324</v>
      </c>
      <c r="N103" s="35">
        <f t="shared" si="24"/>
        <v>1</v>
      </c>
      <c r="O103" s="35">
        <f t="shared" si="25"/>
        <v>1</v>
      </c>
      <c r="P103" s="35">
        <f t="shared" si="36"/>
        <v>1</v>
      </c>
      <c r="Q103" s="36">
        <f t="shared" si="26"/>
        <v>1</v>
      </c>
      <c r="R103" s="37" t="str">
        <f t="shared" si="27"/>
        <v>0969054527</v>
      </c>
      <c r="S103" s="33" t="str">
        <f t="shared" si="28"/>
        <v>0969054527</v>
      </c>
      <c r="T103" s="35" t="e">
        <f t="shared" si="29"/>
        <v>#VALUE!</v>
      </c>
      <c r="U103" s="33" t="str">
        <f t="shared" si="30"/>
        <v>0969054527</v>
      </c>
      <c r="V103" s="38" t="str">
        <f t="shared" si="31"/>
        <v>0969054527</v>
      </c>
      <c r="W103" s="35">
        <f t="shared" si="32"/>
        <v>1</v>
      </c>
      <c r="X103" s="39">
        <f t="shared" si="33"/>
        <v>1</v>
      </c>
      <c r="Y103" s="35">
        <f t="shared" si="37"/>
        <v>1</v>
      </c>
      <c r="Z103" s="36">
        <f t="shared" si="34"/>
        <v>1</v>
      </c>
      <c r="AA103" s="36">
        <f t="shared" si="35"/>
        <v>1</v>
      </c>
      <c r="AB103" s="43"/>
    </row>
    <row r="104" spans="1:28" ht="60" customHeight="1" x14ac:dyDescent="0.8">
      <c r="A104" s="3">
        <v>102</v>
      </c>
      <c r="B104" s="3" t="s">
        <v>318</v>
      </c>
      <c r="C104" s="3" t="s">
        <v>845</v>
      </c>
      <c r="D104" s="3" t="s">
        <v>319</v>
      </c>
      <c r="E104" s="3" t="s">
        <v>316</v>
      </c>
      <c r="F104" s="5" t="s">
        <v>320</v>
      </c>
      <c r="G104" s="6" t="s">
        <v>699</v>
      </c>
      <c r="H104" s="7" t="s">
        <v>700</v>
      </c>
      <c r="I104" s="3"/>
      <c r="J104" s="31"/>
      <c r="K104" s="32">
        <f t="shared" si="21"/>
        <v>1</v>
      </c>
      <c r="L104" s="33" t="str">
        <f t="shared" si="22"/>
        <v>031062636</v>
      </c>
      <c r="M104" s="34" t="str">
        <f t="shared" si="23"/>
        <v>031062636</v>
      </c>
      <c r="N104" s="35">
        <f t="shared" si="24"/>
        <v>1</v>
      </c>
      <c r="O104" s="35">
        <f t="shared" si="25"/>
        <v>1</v>
      </c>
      <c r="P104" s="35">
        <f t="shared" si="36"/>
        <v>1</v>
      </c>
      <c r="Q104" s="36">
        <f t="shared" si="26"/>
        <v>1</v>
      </c>
      <c r="R104" s="37" t="str">
        <f t="shared" si="27"/>
        <v>0715199810</v>
      </c>
      <c r="S104" s="33" t="str">
        <f t="shared" si="28"/>
        <v>0715199810</v>
      </c>
      <c r="T104" s="35" t="e">
        <f t="shared" si="29"/>
        <v>#VALUE!</v>
      </c>
      <c r="U104" s="33" t="str">
        <f t="shared" si="30"/>
        <v>0715199810</v>
      </c>
      <c r="V104" s="38" t="str">
        <f t="shared" si="31"/>
        <v>0715199810</v>
      </c>
      <c r="W104" s="35">
        <f t="shared" si="32"/>
        <v>1</v>
      </c>
      <c r="X104" s="39">
        <f t="shared" si="33"/>
        <v>1</v>
      </c>
      <c r="Y104" s="35">
        <f t="shared" si="37"/>
        <v>1</v>
      </c>
      <c r="Z104" s="36">
        <f t="shared" si="34"/>
        <v>1</v>
      </c>
      <c r="AA104" s="36">
        <f t="shared" si="35"/>
        <v>1</v>
      </c>
      <c r="AB104" s="43"/>
    </row>
    <row r="105" spans="1:28" ht="60" customHeight="1" x14ac:dyDescent="0.8">
      <c r="A105" s="3">
        <v>103</v>
      </c>
      <c r="B105" s="3" t="s">
        <v>321</v>
      </c>
      <c r="C105" s="3" t="s">
        <v>847</v>
      </c>
      <c r="D105" s="3" t="s">
        <v>322</v>
      </c>
      <c r="E105" s="3" t="s">
        <v>316</v>
      </c>
      <c r="F105" s="5" t="s">
        <v>323</v>
      </c>
      <c r="G105" s="6" t="s">
        <v>701</v>
      </c>
      <c r="H105" s="7" t="s">
        <v>702</v>
      </c>
      <c r="I105" s="3"/>
      <c r="J105" s="31"/>
      <c r="K105" s="32">
        <f t="shared" si="21"/>
        <v>1</v>
      </c>
      <c r="L105" s="33" t="str">
        <f t="shared" si="22"/>
        <v>030604905</v>
      </c>
      <c r="M105" s="34" t="str">
        <f t="shared" si="23"/>
        <v>030604905</v>
      </c>
      <c r="N105" s="35">
        <f t="shared" si="24"/>
        <v>1</v>
      </c>
      <c r="O105" s="35">
        <f t="shared" si="25"/>
        <v>1</v>
      </c>
      <c r="P105" s="35">
        <f t="shared" si="36"/>
        <v>1</v>
      </c>
      <c r="Q105" s="36">
        <f t="shared" si="26"/>
        <v>1</v>
      </c>
      <c r="R105" s="37" t="str">
        <f t="shared" si="27"/>
        <v>0977849470</v>
      </c>
      <c r="S105" s="33" t="str">
        <f t="shared" si="28"/>
        <v>0977849470</v>
      </c>
      <c r="T105" s="35" t="e">
        <f t="shared" si="29"/>
        <v>#VALUE!</v>
      </c>
      <c r="U105" s="33" t="str">
        <f t="shared" si="30"/>
        <v>0977849470</v>
      </c>
      <c r="V105" s="38" t="str">
        <f t="shared" si="31"/>
        <v>0977849470</v>
      </c>
      <c r="W105" s="35">
        <f t="shared" si="32"/>
        <v>1</v>
      </c>
      <c r="X105" s="39">
        <f t="shared" si="33"/>
        <v>1</v>
      </c>
      <c r="Y105" s="35">
        <f t="shared" si="37"/>
        <v>1</v>
      </c>
      <c r="Z105" s="36">
        <f t="shared" si="34"/>
        <v>1</v>
      </c>
      <c r="AA105" s="36">
        <f t="shared" si="35"/>
        <v>1</v>
      </c>
      <c r="AB105" s="43"/>
    </row>
    <row r="106" spans="1:28" ht="60" customHeight="1" x14ac:dyDescent="0.8">
      <c r="A106" s="3">
        <v>104</v>
      </c>
      <c r="B106" s="3" t="s">
        <v>324</v>
      </c>
      <c r="C106" s="3" t="s">
        <v>845</v>
      </c>
      <c r="D106" s="3" t="s">
        <v>325</v>
      </c>
      <c r="E106" s="3" t="s">
        <v>316</v>
      </c>
      <c r="F106" s="5" t="s">
        <v>326</v>
      </c>
      <c r="G106" s="6" t="s">
        <v>703</v>
      </c>
      <c r="H106" s="7" t="s">
        <v>704</v>
      </c>
      <c r="I106" s="3"/>
      <c r="J106" s="31"/>
      <c r="K106" s="32">
        <f t="shared" si="21"/>
        <v>1</v>
      </c>
      <c r="L106" s="33" t="str">
        <f t="shared" si="22"/>
        <v>030924123</v>
      </c>
      <c r="M106" s="34" t="str">
        <f t="shared" si="23"/>
        <v>030924123</v>
      </c>
      <c r="N106" s="35">
        <f t="shared" si="24"/>
        <v>1</v>
      </c>
      <c r="O106" s="35">
        <f t="shared" si="25"/>
        <v>1</v>
      </c>
      <c r="P106" s="35">
        <f t="shared" si="36"/>
        <v>1</v>
      </c>
      <c r="Q106" s="36">
        <f t="shared" si="26"/>
        <v>1</v>
      </c>
      <c r="R106" s="37" t="str">
        <f t="shared" si="27"/>
        <v>0979146891</v>
      </c>
      <c r="S106" s="33" t="str">
        <f t="shared" si="28"/>
        <v>0979146891</v>
      </c>
      <c r="T106" s="35" t="e">
        <f t="shared" si="29"/>
        <v>#VALUE!</v>
      </c>
      <c r="U106" s="33" t="str">
        <f t="shared" si="30"/>
        <v>0979146891</v>
      </c>
      <c r="V106" s="38" t="str">
        <f t="shared" si="31"/>
        <v>0979146891</v>
      </c>
      <c r="W106" s="35">
        <f t="shared" si="32"/>
        <v>1</v>
      </c>
      <c r="X106" s="39">
        <f t="shared" si="33"/>
        <v>1</v>
      </c>
      <c r="Y106" s="35">
        <f t="shared" si="37"/>
        <v>1</v>
      </c>
      <c r="Z106" s="36">
        <f t="shared" si="34"/>
        <v>1</v>
      </c>
      <c r="AA106" s="36">
        <f t="shared" si="35"/>
        <v>1</v>
      </c>
      <c r="AB106" s="43"/>
    </row>
    <row r="107" spans="1:28" ht="60" customHeight="1" x14ac:dyDescent="0.8">
      <c r="A107" s="3">
        <v>105</v>
      </c>
      <c r="B107" s="3" t="s">
        <v>327</v>
      </c>
      <c r="C107" s="3" t="s">
        <v>845</v>
      </c>
      <c r="D107" s="3" t="s">
        <v>328</v>
      </c>
      <c r="E107" s="3" t="s">
        <v>316</v>
      </c>
      <c r="F107" s="5" t="s">
        <v>329</v>
      </c>
      <c r="G107" s="6" t="s">
        <v>705</v>
      </c>
      <c r="H107" s="7" t="s">
        <v>706</v>
      </c>
      <c r="I107" s="3"/>
      <c r="J107" s="31"/>
      <c r="K107" s="32">
        <f t="shared" si="21"/>
        <v>1</v>
      </c>
      <c r="L107" s="33" t="str">
        <f t="shared" si="22"/>
        <v>030498951</v>
      </c>
      <c r="M107" s="34" t="str">
        <f t="shared" si="23"/>
        <v>030498951</v>
      </c>
      <c r="N107" s="35">
        <f t="shared" si="24"/>
        <v>1</v>
      </c>
      <c r="O107" s="35">
        <f t="shared" si="25"/>
        <v>1</v>
      </c>
      <c r="P107" s="35">
        <f t="shared" si="36"/>
        <v>1</v>
      </c>
      <c r="Q107" s="36">
        <f t="shared" si="26"/>
        <v>1</v>
      </c>
      <c r="R107" s="37" t="str">
        <f t="shared" si="27"/>
        <v>0717076379</v>
      </c>
      <c r="S107" s="33" t="str">
        <f t="shared" si="28"/>
        <v>0717076379</v>
      </c>
      <c r="T107" s="35" t="e">
        <f t="shared" si="29"/>
        <v>#VALUE!</v>
      </c>
      <c r="U107" s="33" t="str">
        <f t="shared" si="30"/>
        <v>0717076379</v>
      </c>
      <c r="V107" s="38" t="str">
        <f t="shared" si="31"/>
        <v>0717076379</v>
      </c>
      <c r="W107" s="35">
        <f t="shared" si="32"/>
        <v>1</v>
      </c>
      <c r="X107" s="39">
        <f t="shared" si="33"/>
        <v>1</v>
      </c>
      <c r="Y107" s="35">
        <f t="shared" si="37"/>
        <v>1</v>
      </c>
      <c r="Z107" s="36">
        <f t="shared" si="34"/>
        <v>1</v>
      </c>
      <c r="AA107" s="36">
        <f t="shared" si="35"/>
        <v>1</v>
      </c>
      <c r="AB107" s="43"/>
    </row>
    <row r="108" spans="1:28" ht="60" customHeight="1" x14ac:dyDescent="0.8">
      <c r="A108" s="3">
        <v>106</v>
      </c>
      <c r="B108" s="3" t="s">
        <v>330</v>
      </c>
      <c r="C108" s="3" t="s">
        <v>847</v>
      </c>
      <c r="D108" s="3" t="s">
        <v>331</v>
      </c>
      <c r="E108" s="3" t="s">
        <v>316</v>
      </c>
      <c r="F108" s="5" t="s">
        <v>332</v>
      </c>
      <c r="G108" s="6" t="s">
        <v>707</v>
      </c>
      <c r="H108" s="7" t="s">
        <v>708</v>
      </c>
      <c r="I108" s="3"/>
      <c r="J108" s="31"/>
      <c r="K108" s="32">
        <f t="shared" si="21"/>
        <v>1</v>
      </c>
      <c r="L108" s="33" t="str">
        <f t="shared" si="22"/>
        <v>031062891</v>
      </c>
      <c r="M108" s="34" t="str">
        <f t="shared" si="23"/>
        <v>031062891</v>
      </c>
      <c r="N108" s="35">
        <f t="shared" si="24"/>
        <v>1</v>
      </c>
      <c r="O108" s="35">
        <f t="shared" si="25"/>
        <v>1</v>
      </c>
      <c r="P108" s="35">
        <f t="shared" si="36"/>
        <v>1</v>
      </c>
      <c r="Q108" s="36">
        <f t="shared" si="26"/>
        <v>1</v>
      </c>
      <c r="R108" s="37" t="str">
        <f t="shared" si="27"/>
        <v>0964948566</v>
      </c>
      <c r="S108" s="33" t="str">
        <f t="shared" si="28"/>
        <v>0964948566</v>
      </c>
      <c r="T108" s="35" t="e">
        <f t="shared" si="29"/>
        <v>#VALUE!</v>
      </c>
      <c r="U108" s="33" t="str">
        <f t="shared" si="30"/>
        <v>0964948566</v>
      </c>
      <c r="V108" s="38" t="str">
        <f t="shared" si="31"/>
        <v>0964948566</v>
      </c>
      <c r="W108" s="35">
        <f t="shared" si="32"/>
        <v>1</v>
      </c>
      <c r="X108" s="39">
        <f t="shared" si="33"/>
        <v>1</v>
      </c>
      <c r="Y108" s="35">
        <f t="shared" si="37"/>
        <v>1</v>
      </c>
      <c r="Z108" s="36">
        <f t="shared" si="34"/>
        <v>1</v>
      </c>
      <c r="AA108" s="36">
        <f t="shared" si="35"/>
        <v>1</v>
      </c>
      <c r="AB108" s="43"/>
    </row>
    <row r="109" spans="1:28" ht="60" customHeight="1" x14ac:dyDescent="0.8">
      <c r="A109" s="3">
        <v>107</v>
      </c>
      <c r="B109" s="3" t="s">
        <v>333</v>
      </c>
      <c r="C109" s="3" t="s">
        <v>847</v>
      </c>
      <c r="D109" s="3" t="s">
        <v>334</v>
      </c>
      <c r="E109" s="3" t="s">
        <v>316</v>
      </c>
      <c r="F109" s="5" t="s">
        <v>335</v>
      </c>
      <c r="G109" s="6" t="s">
        <v>709</v>
      </c>
      <c r="H109" s="7" t="s">
        <v>710</v>
      </c>
      <c r="I109" s="3"/>
      <c r="J109" s="31"/>
      <c r="K109" s="32">
        <f t="shared" si="21"/>
        <v>1</v>
      </c>
      <c r="L109" s="33" t="str">
        <f t="shared" si="22"/>
        <v>031063917</v>
      </c>
      <c r="M109" s="34" t="str">
        <f t="shared" si="23"/>
        <v>031063917</v>
      </c>
      <c r="N109" s="35">
        <f t="shared" si="24"/>
        <v>1</v>
      </c>
      <c r="O109" s="35">
        <f t="shared" si="25"/>
        <v>1</v>
      </c>
      <c r="P109" s="35">
        <f t="shared" si="36"/>
        <v>1</v>
      </c>
      <c r="Q109" s="36">
        <f t="shared" si="26"/>
        <v>1</v>
      </c>
      <c r="R109" s="37" t="str">
        <f t="shared" si="27"/>
        <v>066965531</v>
      </c>
      <c r="S109" s="33" t="str">
        <f t="shared" si="28"/>
        <v>066965531</v>
      </c>
      <c r="T109" s="35" t="e">
        <f t="shared" si="29"/>
        <v>#VALUE!</v>
      </c>
      <c r="U109" s="33" t="str">
        <f t="shared" si="30"/>
        <v>066965531</v>
      </c>
      <c r="V109" s="38" t="str">
        <f t="shared" si="31"/>
        <v>066965531</v>
      </c>
      <c r="W109" s="35">
        <f t="shared" si="32"/>
        <v>1</v>
      </c>
      <c r="X109" s="39">
        <f t="shared" si="33"/>
        <v>1</v>
      </c>
      <c r="Y109" s="35">
        <f t="shared" si="37"/>
        <v>1</v>
      </c>
      <c r="Z109" s="36">
        <f t="shared" si="34"/>
        <v>1</v>
      </c>
      <c r="AA109" s="36">
        <f t="shared" si="35"/>
        <v>1</v>
      </c>
      <c r="AB109" s="43"/>
    </row>
    <row r="110" spans="1:28" ht="60" customHeight="1" x14ac:dyDescent="0.8">
      <c r="A110" s="3">
        <v>108</v>
      </c>
      <c r="B110" s="3" t="s">
        <v>336</v>
      </c>
      <c r="C110" s="3" t="s">
        <v>845</v>
      </c>
      <c r="D110" s="3" t="s">
        <v>337</v>
      </c>
      <c r="E110" s="3" t="s">
        <v>316</v>
      </c>
      <c r="F110" s="5" t="s">
        <v>338</v>
      </c>
      <c r="G110" s="6" t="s">
        <v>711</v>
      </c>
      <c r="H110" s="7" t="s">
        <v>712</v>
      </c>
      <c r="I110" s="3"/>
      <c r="J110" s="31"/>
      <c r="K110" s="32">
        <f t="shared" si="21"/>
        <v>1</v>
      </c>
      <c r="L110" s="33" t="str">
        <f t="shared" si="22"/>
        <v>030906833</v>
      </c>
      <c r="M110" s="34" t="str">
        <f t="shared" si="23"/>
        <v>030906833</v>
      </c>
      <c r="N110" s="35">
        <f t="shared" si="24"/>
        <v>1</v>
      </c>
      <c r="O110" s="35">
        <f t="shared" si="25"/>
        <v>1</v>
      </c>
      <c r="P110" s="35">
        <f t="shared" si="36"/>
        <v>1</v>
      </c>
      <c r="Q110" s="36">
        <f t="shared" si="26"/>
        <v>1</v>
      </c>
      <c r="R110" s="37" t="str">
        <f t="shared" si="27"/>
        <v>087976107</v>
      </c>
      <c r="S110" s="33" t="str">
        <f t="shared" si="28"/>
        <v>087976107</v>
      </c>
      <c r="T110" s="35" t="e">
        <f t="shared" si="29"/>
        <v>#VALUE!</v>
      </c>
      <c r="U110" s="33" t="str">
        <f t="shared" si="30"/>
        <v>087976107</v>
      </c>
      <c r="V110" s="38" t="str">
        <f t="shared" si="31"/>
        <v>087976107</v>
      </c>
      <c r="W110" s="35">
        <f t="shared" si="32"/>
        <v>1</v>
      </c>
      <c r="X110" s="39">
        <f t="shared" si="33"/>
        <v>1</v>
      </c>
      <c r="Y110" s="35">
        <f t="shared" si="37"/>
        <v>1</v>
      </c>
      <c r="Z110" s="36">
        <f t="shared" si="34"/>
        <v>1</v>
      </c>
      <c r="AA110" s="36">
        <f t="shared" si="35"/>
        <v>1</v>
      </c>
      <c r="AB110" s="43"/>
    </row>
    <row r="111" spans="1:28" ht="60" customHeight="1" x14ac:dyDescent="0.8">
      <c r="A111" s="3">
        <v>109</v>
      </c>
      <c r="B111" s="3" t="s">
        <v>339</v>
      </c>
      <c r="C111" s="3" t="s">
        <v>845</v>
      </c>
      <c r="D111" s="3" t="s">
        <v>340</v>
      </c>
      <c r="E111" s="3" t="s">
        <v>316</v>
      </c>
      <c r="F111" s="5" t="s">
        <v>341</v>
      </c>
      <c r="G111" s="6" t="s">
        <v>713</v>
      </c>
      <c r="H111" s="7" t="s">
        <v>714</v>
      </c>
      <c r="I111" s="3"/>
      <c r="J111" s="31"/>
      <c r="K111" s="32">
        <f t="shared" si="21"/>
        <v>1</v>
      </c>
      <c r="L111" s="33" t="str">
        <f t="shared" si="22"/>
        <v>031043814</v>
      </c>
      <c r="M111" s="34" t="str">
        <f t="shared" si="23"/>
        <v>031043814</v>
      </c>
      <c r="N111" s="35">
        <f t="shared" si="24"/>
        <v>1</v>
      </c>
      <c r="O111" s="35">
        <f t="shared" si="25"/>
        <v>1</v>
      </c>
      <c r="P111" s="35">
        <f t="shared" si="36"/>
        <v>1</v>
      </c>
      <c r="Q111" s="36">
        <f t="shared" si="26"/>
        <v>1</v>
      </c>
      <c r="R111" s="37" t="str">
        <f t="shared" si="27"/>
        <v>0889704138</v>
      </c>
      <c r="S111" s="33" t="str">
        <f t="shared" si="28"/>
        <v>0889704138</v>
      </c>
      <c r="T111" s="35" t="e">
        <f t="shared" si="29"/>
        <v>#VALUE!</v>
      </c>
      <c r="U111" s="33" t="str">
        <f t="shared" si="30"/>
        <v>0889704138</v>
      </c>
      <c r="V111" s="38" t="str">
        <f t="shared" si="31"/>
        <v>0889704138</v>
      </c>
      <c r="W111" s="35">
        <f t="shared" si="32"/>
        <v>1</v>
      </c>
      <c r="X111" s="39">
        <f t="shared" si="33"/>
        <v>1</v>
      </c>
      <c r="Y111" s="35">
        <f t="shared" si="37"/>
        <v>1</v>
      </c>
      <c r="Z111" s="36">
        <f t="shared" si="34"/>
        <v>1</v>
      </c>
      <c r="AA111" s="36">
        <f t="shared" si="35"/>
        <v>1</v>
      </c>
      <c r="AB111" s="43"/>
    </row>
    <row r="112" spans="1:28" ht="60" customHeight="1" x14ac:dyDescent="0.8">
      <c r="A112" s="3">
        <v>110</v>
      </c>
      <c r="B112" s="3" t="s">
        <v>342</v>
      </c>
      <c r="C112" s="3" t="s">
        <v>845</v>
      </c>
      <c r="D112" s="3" t="s">
        <v>343</v>
      </c>
      <c r="E112" s="3" t="s">
        <v>316</v>
      </c>
      <c r="F112" s="5" t="s">
        <v>344</v>
      </c>
      <c r="G112" s="6" t="s">
        <v>715</v>
      </c>
      <c r="H112" s="7" t="s">
        <v>716</v>
      </c>
      <c r="I112" s="3"/>
      <c r="J112" s="31"/>
      <c r="K112" s="32">
        <f t="shared" si="21"/>
        <v>1</v>
      </c>
      <c r="L112" s="33" t="str">
        <f t="shared" si="22"/>
        <v>030545939</v>
      </c>
      <c r="M112" s="34" t="str">
        <f t="shared" si="23"/>
        <v>030545939</v>
      </c>
      <c r="N112" s="35">
        <f t="shared" si="24"/>
        <v>1</v>
      </c>
      <c r="O112" s="35">
        <f t="shared" si="25"/>
        <v>1</v>
      </c>
      <c r="P112" s="35">
        <f t="shared" si="36"/>
        <v>1</v>
      </c>
      <c r="Q112" s="36">
        <f t="shared" si="26"/>
        <v>1</v>
      </c>
      <c r="R112" s="37" t="str">
        <f t="shared" si="27"/>
        <v>016868851</v>
      </c>
      <c r="S112" s="33" t="str">
        <f t="shared" si="28"/>
        <v>016868851</v>
      </c>
      <c r="T112" s="35" t="e">
        <f t="shared" si="29"/>
        <v>#VALUE!</v>
      </c>
      <c r="U112" s="33" t="str">
        <f t="shared" si="30"/>
        <v>016868851</v>
      </c>
      <c r="V112" s="38" t="str">
        <f t="shared" si="31"/>
        <v>016868851</v>
      </c>
      <c r="W112" s="35">
        <f t="shared" si="32"/>
        <v>1</v>
      </c>
      <c r="X112" s="39">
        <f t="shared" si="33"/>
        <v>1</v>
      </c>
      <c r="Y112" s="35">
        <f t="shared" si="37"/>
        <v>1</v>
      </c>
      <c r="Z112" s="36">
        <f t="shared" si="34"/>
        <v>1</v>
      </c>
      <c r="AA112" s="36">
        <f t="shared" si="35"/>
        <v>1</v>
      </c>
      <c r="AB112" s="43"/>
    </row>
    <row r="113" spans="1:28" ht="60" customHeight="1" x14ac:dyDescent="0.8">
      <c r="A113" s="3">
        <v>111</v>
      </c>
      <c r="B113" s="3" t="s">
        <v>345</v>
      </c>
      <c r="C113" s="3" t="s">
        <v>845</v>
      </c>
      <c r="D113" s="3" t="s">
        <v>346</v>
      </c>
      <c r="E113" s="3" t="s">
        <v>347</v>
      </c>
      <c r="F113" s="5" t="s">
        <v>348</v>
      </c>
      <c r="G113" s="6" t="s">
        <v>717</v>
      </c>
      <c r="H113" s="7" t="s">
        <v>718</v>
      </c>
      <c r="I113" s="3"/>
      <c r="J113" s="31"/>
      <c r="K113" s="32">
        <f t="shared" si="21"/>
        <v>1</v>
      </c>
      <c r="L113" s="33" t="str">
        <f t="shared" si="22"/>
        <v>030947771</v>
      </c>
      <c r="M113" s="34" t="str">
        <f t="shared" si="23"/>
        <v>030947771</v>
      </c>
      <c r="N113" s="35">
        <f t="shared" si="24"/>
        <v>1</v>
      </c>
      <c r="O113" s="35">
        <f t="shared" si="25"/>
        <v>1</v>
      </c>
      <c r="P113" s="35">
        <f t="shared" si="36"/>
        <v>1</v>
      </c>
      <c r="Q113" s="36">
        <f t="shared" si="26"/>
        <v>1</v>
      </c>
      <c r="R113" s="37" t="str">
        <f t="shared" si="27"/>
        <v>069671607</v>
      </c>
      <c r="S113" s="33" t="str">
        <f t="shared" si="28"/>
        <v>069671607</v>
      </c>
      <c r="T113" s="35" t="e">
        <f t="shared" si="29"/>
        <v>#VALUE!</v>
      </c>
      <c r="U113" s="33" t="str">
        <f t="shared" si="30"/>
        <v>069671607</v>
      </c>
      <c r="V113" s="38" t="str">
        <f t="shared" si="31"/>
        <v>069671607</v>
      </c>
      <c r="W113" s="35">
        <f t="shared" si="32"/>
        <v>1</v>
      </c>
      <c r="X113" s="39">
        <f t="shared" si="33"/>
        <v>1</v>
      </c>
      <c r="Y113" s="35">
        <f t="shared" si="37"/>
        <v>1</v>
      </c>
      <c r="Z113" s="36">
        <f t="shared" si="34"/>
        <v>1</v>
      </c>
      <c r="AA113" s="36">
        <f t="shared" si="35"/>
        <v>1</v>
      </c>
      <c r="AB113" s="43"/>
    </row>
    <row r="114" spans="1:28" ht="60" customHeight="1" x14ac:dyDescent="0.8">
      <c r="A114" s="3">
        <v>112</v>
      </c>
      <c r="B114" s="3" t="s">
        <v>349</v>
      </c>
      <c r="C114" s="3" t="s">
        <v>845</v>
      </c>
      <c r="D114" s="3" t="s">
        <v>350</v>
      </c>
      <c r="E114" s="3" t="s">
        <v>347</v>
      </c>
      <c r="F114" s="5" t="s">
        <v>351</v>
      </c>
      <c r="G114" s="6" t="s">
        <v>719</v>
      </c>
      <c r="H114" s="7" t="s">
        <v>720</v>
      </c>
      <c r="I114" s="3"/>
      <c r="J114" s="31"/>
      <c r="K114" s="32">
        <f t="shared" si="21"/>
        <v>1</v>
      </c>
      <c r="L114" s="33" t="str">
        <f t="shared" si="22"/>
        <v>031064370</v>
      </c>
      <c r="M114" s="34" t="str">
        <f t="shared" si="23"/>
        <v>031064370</v>
      </c>
      <c r="N114" s="35">
        <f t="shared" si="24"/>
        <v>1</v>
      </c>
      <c r="O114" s="35">
        <f t="shared" si="25"/>
        <v>1</v>
      </c>
      <c r="P114" s="35">
        <f t="shared" si="36"/>
        <v>1</v>
      </c>
      <c r="Q114" s="36">
        <f t="shared" si="26"/>
        <v>1</v>
      </c>
      <c r="R114" s="37" t="str">
        <f t="shared" si="27"/>
        <v>0972332752</v>
      </c>
      <c r="S114" s="33" t="str">
        <f t="shared" si="28"/>
        <v>0972332752</v>
      </c>
      <c r="T114" s="35" t="e">
        <f t="shared" si="29"/>
        <v>#VALUE!</v>
      </c>
      <c r="U114" s="33" t="str">
        <f t="shared" si="30"/>
        <v>0972332752</v>
      </c>
      <c r="V114" s="38" t="str">
        <f t="shared" si="31"/>
        <v>0972332752</v>
      </c>
      <c r="W114" s="35">
        <f t="shared" si="32"/>
        <v>1</v>
      </c>
      <c r="X114" s="39">
        <f t="shared" si="33"/>
        <v>1</v>
      </c>
      <c r="Y114" s="35">
        <f t="shared" si="37"/>
        <v>1</v>
      </c>
      <c r="Z114" s="36">
        <f t="shared" si="34"/>
        <v>1</v>
      </c>
      <c r="AA114" s="36">
        <f t="shared" si="35"/>
        <v>1</v>
      </c>
      <c r="AB114" s="43"/>
    </row>
    <row r="115" spans="1:28" ht="60" customHeight="1" x14ac:dyDescent="0.8">
      <c r="A115" s="3">
        <v>113</v>
      </c>
      <c r="B115" s="3" t="s">
        <v>352</v>
      </c>
      <c r="C115" s="3" t="s">
        <v>845</v>
      </c>
      <c r="D115" s="3" t="s">
        <v>353</v>
      </c>
      <c r="E115" s="3" t="s">
        <v>347</v>
      </c>
      <c r="F115" s="5" t="s">
        <v>354</v>
      </c>
      <c r="G115" s="6" t="s">
        <v>721</v>
      </c>
      <c r="H115" s="7" t="s">
        <v>722</v>
      </c>
      <c r="I115" s="3"/>
      <c r="J115" s="31"/>
      <c r="K115" s="32">
        <f t="shared" si="21"/>
        <v>1</v>
      </c>
      <c r="L115" s="33" t="str">
        <f t="shared" si="22"/>
        <v>030999407</v>
      </c>
      <c r="M115" s="34" t="str">
        <f t="shared" si="23"/>
        <v>030999407</v>
      </c>
      <c r="N115" s="35">
        <f t="shared" si="24"/>
        <v>1</v>
      </c>
      <c r="O115" s="35">
        <f t="shared" si="25"/>
        <v>1</v>
      </c>
      <c r="P115" s="35">
        <f t="shared" si="36"/>
        <v>1</v>
      </c>
      <c r="Q115" s="36">
        <f t="shared" si="26"/>
        <v>1</v>
      </c>
      <c r="R115" s="37" t="str">
        <f t="shared" si="27"/>
        <v>010769215</v>
      </c>
      <c r="S115" s="33" t="str">
        <f t="shared" si="28"/>
        <v>010769215</v>
      </c>
      <c r="T115" s="35" t="e">
        <f t="shared" si="29"/>
        <v>#VALUE!</v>
      </c>
      <c r="U115" s="33" t="str">
        <f t="shared" si="30"/>
        <v>010769215</v>
      </c>
      <c r="V115" s="38" t="str">
        <f t="shared" si="31"/>
        <v>010769215</v>
      </c>
      <c r="W115" s="35">
        <f t="shared" si="32"/>
        <v>1</v>
      </c>
      <c r="X115" s="39">
        <f t="shared" si="33"/>
        <v>1</v>
      </c>
      <c r="Y115" s="35">
        <f t="shared" si="37"/>
        <v>1</v>
      </c>
      <c r="Z115" s="36">
        <f t="shared" si="34"/>
        <v>1</v>
      </c>
      <c r="AA115" s="36">
        <f t="shared" si="35"/>
        <v>1</v>
      </c>
      <c r="AB115" s="43"/>
    </row>
    <row r="116" spans="1:28" ht="60" customHeight="1" x14ac:dyDescent="0.8">
      <c r="A116" s="3">
        <v>114</v>
      </c>
      <c r="B116" s="3" t="s">
        <v>355</v>
      </c>
      <c r="C116" s="3" t="s">
        <v>845</v>
      </c>
      <c r="D116" s="3" t="s">
        <v>356</v>
      </c>
      <c r="E116" s="3" t="s">
        <v>347</v>
      </c>
      <c r="F116" s="5" t="s">
        <v>357</v>
      </c>
      <c r="G116" s="6" t="s">
        <v>723</v>
      </c>
      <c r="H116" s="7" t="s">
        <v>724</v>
      </c>
      <c r="I116" s="3"/>
      <c r="J116" s="31"/>
      <c r="K116" s="32">
        <f t="shared" si="21"/>
        <v>1</v>
      </c>
      <c r="L116" s="33" t="str">
        <f t="shared" si="22"/>
        <v>030939029</v>
      </c>
      <c r="M116" s="34" t="str">
        <f t="shared" si="23"/>
        <v>030939029</v>
      </c>
      <c r="N116" s="35">
        <f t="shared" si="24"/>
        <v>1</v>
      </c>
      <c r="O116" s="35">
        <f t="shared" si="25"/>
        <v>1</v>
      </c>
      <c r="P116" s="35">
        <f t="shared" si="36"/>
        <v>1</v>
      </c>
      <c r="Q116" s="36">
        <f t="shared" si="26"/>
        <v>1</v>
      </c>
      <c r="R116" s="37" t="str">
        <f t="shared" si="27"/>
        <v>0964888922</v>
      </c>
      <c r="S116" s="33" t="str">
        <f t="shared" si="28"/>
        <v>0964888922</v>
      </c>
      <c r="T116" s="35" t="e">
        <f t="shared" si="29"/>
        <v>#VALUE!</v>
      </c>
      <c r="U116" s="33" t="str">
        <f t="shared" si="30"/>
        <v>0964888922</v>
      </c>
      <c r="V116" s="38" t="str">
        <f t="shared" si="31"/>
        <v>0964888922</v>
      </c>
      <c r="W116" s="35">
        <f t="shared" si="32"/>
        <v>1</v>
      </c>
      <c r="X116" s="39">
        <f t="shared" si="33"/>
        <v>1</v>
      </c>
      <c r="Y116" s="35">
        <f t="shared" si="37"/>
        <v>1</v>
      </c>
      <c r="Z116" s="36">
        <f t="shared" si="34"/>
        <v>1</v>
      </c>
      <c r="AA116" s="36">
        <f t="shared" si="35"/>
        <v>1</v>
      </c>
      <c r="AB116" s="43"/>
    </row>
    <row r="117" spans="1:28" ht="60" customHeight="1" x14ac:dyDescent="0.8">
      <c r="A117" s="3">
        <v>115</v>
      </c>
      <c r="B117" s="3" t="s">
        <v>358</v>
      </c>
      <c r="C117" s="3" t="s">
        <v>847</v>
      </c>
      <c r="D117" s="3" t="s">
        <v>359</v>
      </c>
      <c r="E117" s="3" t="s">
        <v>347</v>
      </c>
      <c r="F117" s="5" t="s">
        <v>360</v>
      </c>
      <c r="G117" s="6" t="s">
        <v>725</v>
      </c>
      <c r="H117" s="7" t="s">
        <v>726</v>
      </c>
      <c r="I117" s="3"/>
      <c r="J117" s="31"/>
      <c r="K117" s="32">
        <f t="shared" si="21"/>
        <v>1</v>
      </c>
      <c r="L117" s="33" t="str">
        <f t="shared" si="22"/>
        <v>030581382</v>
      </c>
      <c r="M117" s="34" t="str">
        <f t="shared" si="23"/>
        <v>030581382</v>
      </c>
      <c r="N117" s="35">
        <f t="shared" si="24"/>
        <v>1</v>
      </c>
      <c r="O117" s="35">
        <f t="shared" si="25"/>
        <v>1</v>
      </c>
      <c r="P117" s="35">
        <f t="shared" si="36"/>
        <v>1</v>
      </c>
      <c r="Q117" s="36">
        <f t="shared" si="26"/>
        <v>1</v>
      </c>
      <c r="R117" s="37" t="str">
        <f t="shared" si="27"/>
        <v>0962249053</v>
      </c>
      <c r="S117" s="33" t="str">
        <f t="shared" si="28"/>
        <v>0962249053</v>
      </c>
      <c r="T117" s="35" t="e">
        <f t="shared" si="29"/>
        <v>#VALUE!</v>
      </c>
      <c r="U117" s="33" t="str">
        <f t="shared" si="30"/>
        <v>0962249053</v>
      </c>
      <c r="V117" s="38" t="str">
        <f t="shared" si="31"/>
        <v>0962249053</v>
      </c>
      <c r="W117" s="35">
        <f t="shared" si="32"/>
        <v>1</v>
      </c>
      <c r="X117" s="39">
        <f t="shared" si="33"/>
        <v>1</v>
      </c>
      <c r="Y117" s="35">
        <f t="shared" si="37"/>
        <v>1</v>
      </c>
      <c r="Z117" s="36">
        <f t="shared" si="34"/>
        <v>1</v>
      </c>
      <c r="AA117" s="36">
        <f t="shared" si="35"/>
        <v>1</v>
      </c>
      <c r="AB117" s="43"/>
    </row>
    <row r="118" spans="1:28" ht="60" customHeight="1" x14ac:dyDescent="0.8">
      <c r="A118" s="3">
        <v>116</v>
      </c>
      <c r="B118" s="3" t="s">
        <v>361</v>
      </c>
      <c r="C118" s="3" t="s">
        <v>845</v>
      </c>
      <c r="D118" s="3" t="s">
        <v>362</v>
      </c>
      <c r="E118" s="3" t="s">
        <v>347</v>
      </c>
      <c r="F118" s="5">
        <v>2227</v>
      </c>
      <c r="G118" s="6" t="s">
        <v>727</v>
      </c>
      <c r="H118" s="7" t="s">
        <v>728</v>
      </c>
      <c r="I118" s="3"/>
      <c r="J118" s="31"/>
      <c r="K118" s="32">
        <f t="shared" si="21"/>
        <v>1</v>
      </c>
      <c r="L118" s="33" t="str">
        <f t="shared" si="22"/>
        <v>030842542</v>
      </c>
      <c r="M118" s="34" t="str">
        <f t="shared" si="23"/>
        <v>030842542</v>
      </c>
      <c r="N118" s="35">
        <f t="shared" si="24"/>
        <v>1</v>
      </c>
      <c r="O118" s="35">
        <f t="shared" si="25"/>
        <v>1</v>
      </c>
      <c r="P118" s="35">
        <f t="shared" si="36"/>
        <v>1</v>
      </c>
      <c r="Q118" s="36">
        <f t="shared" si="26"/>
        <v>1</v>
      </c>
      <c r="R118" s="37" t="str">
        <f t="shared" si="27"/>
        <v>098295686</v>
      </c>
      <c r="S118" s="33" t="str">
        <f t="shared" si="28"/>
        <v>098295686</v>
      </c>
      <c r="T118" s="35" t="e">
        <f t="shared" si="29"/>
        <v>#VALUE!</v>
      </c>
      <c r="U118" s="33" t="str">
        <f t="shared" si="30"/>
        <v>098295686</v>
      </c>
      <c r="V118" s="38" t="str">
        <f t="shared" si="31"/>
        <v>098295686</v>
      </c>
      <c r="W118" s="35">
        <f t="shared" si="32"/>
        <v>1</v>
      </c>
      <c r="X118" s="39">
        <f t="shared" si="33"/>
        <v>1</v>
      </c>
      <c r="Y118" s="35">
        <f t="shared" si="37"/>
        <v>1</v>
      </c>
      <c r="Z118" s="36">
        <f t="shared" si="34"/>
        <v>1</v>
      </c>
      <c r="AA118" s="36">
        <f t="shared" si="35"/>
        <v>1</v>
      </c>
      <c r="AB118" s="43"/>
    </row>
    <row r="119" spans="1:28" ht="60" customHeight="1" x14ac:dyDescent="0.8">
      <c r="A119" s="3">
        <v>117</v>
      </c>
      <c r="B119" s="3" t="s">
        <v>363</v>
      </c>
      <c r="C119" s="3" t="s">
        <v>845</v>
      </c>
      <c r="D119" s="3" t="s">
        <v>364</v>
      </c>
      <c r="E119" s="3" t="s">
        <v>347</v>
      </c>
      <c r="F119" s="5" t="s">
        <v>365</v>
      </c>
      <c r="G119" s="6" t="s">
        <v>729</v>
      </c>
      <c r="H119" s="7" t="s">
        <v>730</v>
      </c>
      <c r="I119" s="3"/>
      <c r="J119" s="31"/>
      <c r="K119" s="32">
        <f t="shared" si="21"/>
        <v>1</v>
      </c>
      <c r="L119" s="33" t="str">
        <f t="shared" si="22"/>
        <v>030562389</v>
      </c>
      <c r="M119" s="34" t="str">
        <f t="shared" si="23"/>
        <v>030562389</v>
      </c>
      <c r="N119" s="35">
        <f t="shared" si="24"/>
        <v>1</v>
      </c>
      <c r="O119" s="35">
        <f t="shared" si="25"/>
        <v>1</v>
      </c>
      <c r="P119" s="35">
        <f t="shared" si="36"/>
        <v>1</v>
      </c>
      <c r="Q119" s="36">
        <f t="shared" si="26"/>
        <v>1</v>
      </c>
      <c r="R119" s="37" t="str">
        <f t="shared" si="27"/>
        <v>0967172178</v>
      </c>
      <c r="S119" s="33" t="str">
        <f t="shared" si="28"/>
        <v>0967172178</v>
      </c>
      <c r="T119" s="35" t="e">
        <f t="shared" si="29"/>
        <v>#VALUE!</v>
      </c>
      <c r="U119" s="33" t="str">
        <f t="shared" si="30"/>
        <v>0967172178</v>
      </c>
      <c r="V119" s="38" t="str">
        <f t="shared" si="31"/>
        <v>0967172178</v>
      </c>
      <c r="W119" s="35">
        <f t="shared" si="32"/>
        <v>1</v>
      </c>
      <c r="X119" s="39">
        <f t="shared" si="33"/>
        <v>1</v>
      </c>
      <c r="Y119" s="35">
        <f t="shared" si="37"/>
        <v>1</v>
      </c>
      <c r="Z119" s="36">
        <f t="shared" si="34"/>
        <v>1</v>
      </c>
      <c r="AA119" s="36">
        <f t="shared" si="35"/>
        <v>1</v>
      </c>
      <c r="AB119" s="43"/>
    </row>
    <row r="120" spans="1:28" ht="60" customHeight="1" x14ac:dyDescent="0.8">
      <c r="A120" s="3">
        <v>118</v>
      </c>
      <c r="B120" s="3" t="s">
        <v>366</v>
      </c>
      <c r="C120" s="3" t="s">
        <v>845</v>
      </c>
      <c r="D120" s="3" t="s">
        <v>367</v>
      </c>
      <c r="E120" s="3" t="s">
        <v>368</v>
      </c>
      <c r="F120" s="5" t="s">
        <v>369</v>
      </c>
      <c r="G120" s="6" t="s">
        <v>731</v>
      </c>
      <c r="H120" s="7" t="s">
        <v>732</v>
      </c>
      <c r="I120" s="3"/>
      <c r="J120" s="31"/>
      <c r="K120" s="32">
        <f t="shared" si="21"/>
        <v>1</v>
      </c>
      <c r="L120" s="33" t="str">
        <f t="shared" si="22"/>
        <v>030887516</v>
      </c>
      <c r="M120" s="34" t="str">
        <f t="shared" si="23"/>
        <v>030887516</v>
      </c>
      <c r="N120" s="35">
        <f t="shared" si="24"/>
        <v>1</v>
      </c>
      <c r="O120" s="35">
        <f t="shared" si="25"/>
        <v>1</v>
      </c>
      <c r="P120" s="35">
        <f t="shared" si="36"/>
        <v>1</v>
      </c>
      <c r="Q120" s="36">
        <f t="shared" si="26"/>
        <v>1</v>
      </c>
      <c r="R120" s="37" t="str">
        <f t="shared" si="27"/>
        <v>081368283</v>
      </c>
      <c r="S120" s="33" t="str">
        <f t="shared" si="28"/>
        <v>081368283</v>
      </c>
      <c r="T120" s="35" t="e">
        <f t="shared" si="29"/>
        <v>#VALUE!</v>
      </c>
      <c r="U120" s="33" t="str">
        <f t="shared" si="30"/>
        <v>081368283</v>
      </c>
      <c r="V120" s="38" t="str">
        <f t="shared" si="31"/>
        <v>081368283</v>
      </c>
      <c r="W120" s="35">
        <f t="shared" si="32"/>
        <v>1</v>
      </c>
      <c r="X120" s="39">
        <f t="shared" si="33"/>
        <v>1</v>
      </c>
      <c r="Y120" s="35">
        <f t="shared" si="37"/>
        <v>1</v>
      </c>
      <c r="Z120" s="36">
        <f t="shared" si="34"/>
        <v>1</v>
      </c>
      <c r="AA120" s="36">
        <f t="shared" si="35"/>
        <v>1</v>
      </c>
      <c r="AB120" s="43"/>
    </row>
    <row r="121" spans="1:28" ht="60" customHeight="1" x14ac:dyDescent="0.8">
      <c r="A121" s="3">
        <v>119</v>
      </c>
      <c r="B121" s="3" t="s">
        <v>370</v>
      </c>
      <c r="C121" s="3" t="s">
        <v>845</v>
      </c>
      <c r="D121" s="3" t="s">
        <v>371</v>
      </c>
      <c r="E121" s="3" t="s">
        <v>368</v>
      </c>
      <c r="F121" s="5" t="s">
        <v>372</v>
      </c>
      <c r="G121" s="6" t="s">
        <v>733</v>
      </c>
      <c r="H121" s="7" t="s">
        <v>734</v>
      </c>
      <c r="I121" s="3"/>
      <c r="J121" s="31"/>
      <c r="K121" s="32">
        <f t="shared" si="21"/>
        <v>1</v>
      </c>
      <c r="L121" s="33" t="str">
        <f t="shared" si="22"/>
        <v>031051940</v>
      </c>
      <c r="M121" s="34" t="str">
        <f t="shared" si="23"/>
        <v>031051940</v>
      </c>
      <c r="N121" s="35">
        <f t="shared" si="24"/>
        <v>1</v>
      </c>
      <c r="O121" s="35">
        <f t="shared" si="25"/>
        <v>1</v>
      </c>
      <c r="P121" s="35">
        <f t="shared" si="36"/>
        <v>1</v>
      </c>
      <c r="Q121" s="36">
        <f t="shared" si="26"/>
        <v>1</v>
      </c>
      <c r="R121" s="37" t="str">
        <f t="shared" si="27"/>
        <v>0882653202</v>
      </c>
      <c r="S121" s="33" t="str">
        <f t="shared" si="28"/>
        <v>0882653202</v>
      </c>
      <c r="T121" s="35" t="e">
        <f t="shared" si="29"/>
        <v>#VALUE!</v>
      </c>
      <c r="U121" s="33" t="str">
        <f t="shared" si="30"/>
        <v>0882653202</v>
      </c>
      <c r="V121" s="38" t="str">
        <f t="shared" si="31"/>
        <v>0882653202</v>
      </c>
      <c r="W121" s="35">
        <f t="shared" si="32"/>
        <v>1</v>
      </c>
      <c r="X121" s="39">
        <f t="shared" si="33"/>
        <v>1</v>
      </c>
      <c r="Y121" s="35">
        <f t="shared" si="37"/>
        <v>1</v>
      </c>
      <c r="Z121" s="36">
        <f t="shared" si="34"/>
        <v>1</v>
      </c>
      <c r="AA121" s="36">
        <f t="shared" si="35"/>
        <v>1</v>
      </c>
      <c r="AB121" s="43"/>
    </row>
    <row r="122" spans="1:28" ht="60" customHeight="1" x14ac:dyDescent="0.8">
      <c r="A122" s="3">
        <v>120</v>
      </c>
      <c r="B122" s="3" t="s">
        <v>373</v>
      </c>
      <c r="C122" s="3" t="s">
        <v>845</v>
      </c>
      <c r="D122" s="3" t="s">
        <v>374</v>
      </c>
      <c r="E122" s="3" t="s">
        <v>368</v>
      </c>
      <c r="F122" s="5" t="s">
        <v>375</v>
      </c>
      <c r="G122" s="6" t="s">
        <v>735</v>
      </c>
      <c r="H122" s="7" t="s">
        <v>736</v>
      </c>
      <c r="I122" s="3"/>
      <c r="J122" s="31"/>
      <c r="K122" s="32">
        <f t="shared" si="21"/>
        <v>1</v>
      </c>
      <c r="L122" s="33" t="str">
        <f t="shared" si="22"/>
        <v>030797045</v>
      </c>
      <c r="M122" s="34" t="str">
        <f t="shared" si="23"/>
        <v>030797045</v>
      </c>
      <c r="N122" s="35">
        <f t="shared" si="24"/>
        <v>1</v>
      </c>
      <c r="O122" s="35">
        <f t="shared" si="25"/>
        <v>1</v>
      </c>
      <c r="P122" s="35">
        <f t="shared" si="36"/>
        <v>1</v>
      </c>
      <c r="Q122" s="36">
        <f t="shared" si="26"/>
        <v>1</v>
      </c>
      <c r="R122" s="37" t="str">
        <f t="shared" si="27"/>
        <v>0714352247</v>
      </c>
      <c r="S122" s="33" t="str">
        <f t="shared" si="28"/>
        <v>0714352247</v>
      </c>
      <c r="T122" s="35" t="e">
        <f t="shared" si="29"/>
        <v>#VALUE!</v>
      </c>
      <c r="U122" s="33" t="str">
        <f t="shared" si="30"/>
        <v>0714352247</v>
      </c>
      <c r="V122" s="38" t="str">
        <f t="shared" si="31"/>
        <v>0714352247</v>
      </c>
      <c r="W122" s="35">
        <f t="shared" si="32"/>
        <v>1</v>
      </c>
      <c r="X122" s="39">
        <f t="shared" si="33"/>
        <v>1</v>
      </c>
      <c r="Y122" s="35">
        <f t="shared" si="37"/>
        <v>1</v>
      </c>
      <c r="Z122" s="36">
        <f t="shared" si="34"/>
        <v>1</v>
      </c>
      <c r="AA122" s="36">
        <f t="shared" si="35"/>
        <v>1</v>
      </c>
      <c r="AB122" s="43"/>
    </row>
    <row r="123" spans="1:28" ht="60" customHeight="1" x14ac:dyDescent="0.8">
      <c r="A123" s="3">
        <v>121</v>
      </c>
      <c r="B123" s="3" t="s">
        <v>376</v>
      </c>
      <c r="C123" s="3" t="s">
        <v>845</v>
      </c>
      <c r="D123" s="3" t="s">
        <v>377</v>
      </c>
      <c r="E123" s="3" t="s">
        <v>368</v>
      </c>
      <c r="F123" s="5" t="s">
        <v>378</v>
      </c>
      <c r="G123" s="6" t="s">
        <v>737</v>
      </c>
      <c r="H123" s="7" t="s">
        <v>738</v>
      </c>
      <c r="I123" s="3"/>
      <c r="J123" s="31"/>
      <c r="K123" s="32">
        <f t="shared" si="21"/>
        <v>1</v>
      </c>
      <c r="L123" s="33" t="str">
        <f t="shared" si="22"/>
        <v>031034055</v>
      </c>
      <c r="M123" s="34" t="str">
        <f t="shared" si="23"/>
        <v>031034055</v>
      </c>
      <c r="N123" s="35">
        <f t="shared" si="24"/>
        <v>1</v>
      </c>
      <c r="O123" s="35">
        <f t="shared" si="25"/>
        <v>1</v>
      </c>
      <c r="P123" s="35">
        <f t="shared" si="36"/>
        <v>1</v>
      </c>
      <c r="Q123" s="36">
        <f t="shared" si="26"/>
        <v>1</v>
      </c>
      <c r="R123" s="37" t="str">
        <f t="shared" si="27"/>
        <v>081920346</v>
      </c>
      <c r="S123" s="33" t="str">
        <f t="shared" si="28"/>
        <v>081920346</v>
      </c>
      <c r="T123" s="35" t="e">
        <f t="shared" si="29"/>
        <v>#VALUE!</v>
      </c>
      <c r="U123" s="33" t="str">
        <f t="shared" si="30"/>
        <v>081920346</v>
      </c>
      <c r="V123" s="38" t="str">
        <f t="shared" si="31"/>
        <v>081920346</v>
      </c>
      <c r="W123" s="35">
        <f t="shared" si="32"/>
        <v>1</v>
      </c>
      <c r="X123" s="39">
        <f t="shared" si="33"/>
        <v>1</v>
      </c>
      <c r="Y123" s="35">
        <f t="shared" si="37"/>
        <v>1</v>
      </c>
      <c r="Z123" s="36">
        <f t="shared" si="34"/>
        <v>1</v>
      </c>
      <c r="AA123" s="36">
        <f t="shared" si="35"/>
        <v>1</v>
      </c>
      <c r="AB123" s="43"/>
    </row>
    <row r="124" spans="1:28" ht="60" customHeight="1" x14ac:dyDescent="0.8">
      <c r="A124" s="3">
        <v>122</v>
      </c>
      <c r="B124" s="3" t="s">
        <v>379</v>
      </c>
      <c r="C124" s="3" t="s">
        <v>845</v>
      </c>
      <c r="D124" s="3" t="s">
        <v>380</v>
      </c>
      <c r="E124" s="3" t="s">
        <v>368</v>
      </c>
      <c r="F124" s="5" t="s">
        <v>381</v>
      </c>
      <c r="G124" s="6" t="s">
        <v>739</v>
      </c>
      <c r="H124" s="7" t="s">
        <v>740</v>
      </c>
      <c r="I124" s="3"/>
      <c r="J124" s="31"/>
      <c r="K124" s="32">
        <f t="shared" si="21"/>
        <v>1</v>
      </c>
      <c r="L124" s="33" t="str">
        <f t="shared" si="22"/>
        <v>030867650</v>
      </c>
      <c r="M124" s="34" t="str">
        <f t="shared" si="23"/>
        <v>030867650</v>
      </c>
      <c r="N124" s="35">
        <f t="shared" si="24"/>
        <v>1</v>
      </c>
      <c r="O124" s="35">
        <f t="shared" si="25"/>
        <v>1</v>
      </c>
      <c r="P124" s="35">
        <f t="shared" si="36"/>
        <v>1</v>
      </c>
      <c r="Q124" s="36">
        <f t="shared" si="26"/>
        <v>1</v>
      </c>
      <c r="R124" s="37" t="str">
        <f t="shared" si="27"/>
        <v>081860279</v>
      </c>
      <c r="S124" s="33" t="str">
        <f t="shared" si="28"/>
        <v>081860279</v>
      </c>
      <c r="T124" s="35" t="e">
        <f t="shared" si="29"/>
        <v>#VALUE!</v>
      </c>
      <c r="U124" s="33" t="str">
        <f t="shared" si="30"/>
        <v>081860279</v>
      </c>
      <c r="V124" s="38" t="str">
        <f t="shared" si="31"/>
        <v>081860279</v>
      </c>
      <c r="W124" s="35">
        <f t="shared" si="32"/>
        <v>1</v>
      </c>
      <c r="X124" s="39">
        <f t="shared" si="33"/>
        <v>1</v>
      </c>
      <c r="Y124" s="35">
        <f t="shared" si="37"/>
        <v>1</v>
      </c>
      <c r="Z124" s="36">
        <f t="shared" si="34"/>
        <v>1</v>
      </c>
      <c r="AA124" s="36">
        <f t="shared" si="35"/>
        <v>1</v>
      </c>
      <c r="AB124" s="43"/>
    </row>
    <row r="125" spans="1:28" ht="60" customHeight="1" x14ac:dyDescent="0.8">
      <c r="A125" s="3">
        <v>123</v>
      </c>
      <c r="B125" s="3" t="s">
        <v>382</v>
      </c>
      <c r="C125" s="3" t="s">
        <v>845</v>
      </c>
      <c r="D125" s="3" t="s">
        <v>383</v>
      </c>
      <c r="E125" s="3" t="s">
        <v>368</v>
      </c>
      <c r="F125" s="5" t="s">
        <v>384</v>
      </c>
      <c r="G125" s="6" t="s">
        <v>741</v>
      </c>
      <c r="H125" s="7" t="s">
        <v>742</v>
      </c>
      <c r="I125" s="3"/>
      <c r="J125" s="31"/>
      <c r="K125" s="32">
        <f t="shared" si="21"/>
        <v>1</v>
      </c>
      <c r="L125" s="33" t="str">
        <f t="shared" si="22"/>
        <v>030868382</v>
      </c>
      <c r="M125" s="34" t="str">
        <f t="shared" si="23"/>
        <v>030868382</v>
      </c>
      <c r="N125" s="35">
        <f t="shared" si="24"/>
        <v>1</v>
      </c>
      <c r="O125" s="35">
        <f t="shared" si="25"/>
        <v>1</v>
      </c>
      <c r="P125" s="35">
        <f t="shared" si="36"/>
        <v>1</v>
      </c>
      <c r="Q125" s="36">
        <f t="shared" si="26"/>
        <v>1</v>
      </c>
      <c r="R125" s="37" t="str">
        <f t="shared" si="27"/>
        <v>078550709</v>
      </c>
      <c r="S125" s="33" t="str">
        <f t="shared" si="28"/>
        <v>078550709</v>
      </c>
      <c r="T125" s="35" t="e">
        <f t="shared" si="29"/>
        <v>#VALUE!</v>
      </c>
      <c r="U125" s="33" t="str">
        <f t="shared" si="30"/>
        <v>078550709</v>
      </c>
      <c r="V125" s="38" t="str">
        <f t="shared" si="31"/>
        <v>078550709</v>
      </c>
      <c r="W125" s="35">
        <f t="shared" si="32"/>
        <v>1</v>
      </c>
      <c r="X125" s="39">
        <f t="shared" si="33"/>
        <v>1</v>
      </c>
      <c r="Y125" s="35">
        <f t="shared" si="37"/>
        <v>1</v>
      </c>
      <c r="Z125" s="36">
        <f t="shared" si="34"/>
        <v>1</v>
      </c>
      <c r="AA125" s="36">
        <f t="shared" si="35"/>
        <v>1</v>
      </c>
      <c r="AB125" s="43"/>
    </row>
    <row r="126" spans="1:28" ht="60" customHeight="1" x14ac:dyDescent="0.8">
      <c r="A126" s="3">
        <v>124</v>
      </c>
      <c r="B126" s="3" t="s">
        <v>385</v>
      </c>
      <c r="C126" s="3" t="s">
        <v>845</v>
      </c>
      <c r="D126" s="3" t="s">
        <v>386</v>
      </c>
      <c r="E126" s="3" t="s">
        <v>368</v>
      </c>
      <c r="F126" s="5" t="s">
        <v>387</v>
      </c>
      <c r="G126" s="6" t="s">
        <v>743</v>
      </c>
      <c r="H126" s="7" t="s">
        <v>744</v>
      </c>
      <c r="I126" s="3"/>
      <c r="J126" s="31"/>
      <c r="K126" s="32">
        <f t="shared" si="21"/>
        <v>1</v>
      </c>
      <c r="L126" s="33" t="str">
        <f t="shared" si="22"/>
        <v>031008296</v>
      </c>
      <c r="M126" s="34" t="str">
        <f t="shared" si="23"/>
        <v>031008296</v>
      </c>
      <c r="N126" s="35">
        <f t="shared" si="24"/>
        <v>1</v>
      </c>
      <c r="O126" s="35">
        <f t="shared" si="25"/>
        <v>1</v>
      </c>
      <c r="P126" s="35">
        <f t="shared" si="36"/>
        <v>1</v>
      </c>
      <c r="Q126" s="36">
        <f t="shared" si="26"/>
        <v>1</v>
      </c>
      <c r="R126" s="37" t="str">
        <f t="shared" si="27"/>
        <v>015627141</v>
      </c>
      <c r="S126" s="33" t="str">
        <f t="shared" si="28"/>
        <v>015627141</v>
      </c>
      <c r="T126" s="35" t="e">
        <f t="shared" si="29"/>
        <v>#VALUE!</v>
      </c>
      <c r="U126" s="33" t="str">
        <f t="shared" si="30"/>
        <v>015627141</v>
      </c>
      <c r="V126" s="38" t="str">
        <f t="shared" si="31"/>
        <v>015627141</v>
      </c>
      <c r="W126" s="35">
        <f t="shared" si="32"/>
        <v>1</v>
      </c>
      <c r="X126" s="39">
        <f t="shared" si="33"/>
        <v>1</v>
      </c>
      <c r="Y126" s="35">
        <f t="shared" si="37"/>
        <v>1</v>
      </c>
      <c r="Z126" s="36">
        <f t="shared" si="34"/>
        <v>1</v>
      </c>
      <c r="AA126" s="36">
        <f t="shared" si="35"/>
        <v>1</v>
      </c>
      <c r="AB126" s="43"/>
    </row>
    <row r="127" spans="1:28" ht="60" customHeight="1" x14ac:dyDescent="0.8">
      <c r="A127" s="3">
        <v>125</v>
      </c>
      <c r="B127" s="3" t="s">
        <v>388</v>
      </c>
      <c r="C127" s="3" t="s">
        <v>845</v>
      </c>
      <c r="D127" s="3" t="s">
        <v>389</v>
      </c>
      <c r="E127" s="3" t="s">
        <v>368</v>
      </c>
      <c r="F127" s="5" t="s">
        <v>390</v>
      </c>
      <c r="G127" s="6" t="s">
        <v>745</v>
      </c>
      <c r="H127" s="7" t="s">
        <v>746</v>
      </c>
      <c r="I127" s="3"/>
      <c r="J127" s="31"/>
      <c r="K127" s="32">
        <f t="shared" si="21"/>
        <v>1</v>
      </c>
      <c r="L127" s="33" t="str">
        <f t="shared" si="22"/>
        <v>031058554</v>
      </c>
      <c r="M127" s="34" t="str">
        <f t="shared" si="23"/>
        <v>031058554</v>
      </c>
      <c r="N127" s="35">
        <f t="shared" si="24"/>
        <v>1</v>
      </c>
      <c r="O127" s="35">
        <f t="shared" si="25"/>
        <v>1</v>
      </c>
      <c r="P127" s="35">
        <f t="shared" si="36"/>
        <v>1</v>
      </c>
      <c r="Q127" s="36">
        <f t="shared" si="26"/>
        <v>1</v>
      </c>
      <c r="R127" s="37" t="str">
        <f t="shared" si="27"/>
        <v>093325208</v>
      </c>
      <c r="S127" s="33" t="str">
        <f t="shared" si="28"/>
        <v>093325208</v>
      </c>
      <c r="T127" s="35" t="e">
        <f t="shared" si="29"/>
        <v>#VALUE!</v>
      </c>
      <c r="U127" s="33" t="str">
        <f t="shared" si="30"/>
        <v>093325208</v>
      </c>
      <c r="V127" s="38" t="str">
        <f t="shared" si="31"/>
        <v>093325208</v>
      </c>
      <c r="W127" s="35">
        <f t="shared" si="32"/>
        <v>1</v>
      </c>
      <c r="X127" s="39">
        <f t="shared" si="33"/>
        <v>1</v>
      </c>
      <c r="Y127" s="35">
        <f t="shared" si="37"/>
        <v>1</v>
      </c>
      <c r="Z127" s="36">
        <f t="shared" si="34"/>
        <v>1</v>
      </c>
      <c r="AA127" s="36">
        <f t="shared" si="35"/>
        <v>1</v>
      </c>
      <c r="AB127" s="43"/>
    </row>
    <row r="128" spans="1:28" ht="60" customHeight="1" x14ac:dyDescent="0.8">
      <c r="A128" s="3">
        <v>126</v>
      </c>
      <c r="B128" s="3" t="s">
        <v>391</v>
      </c>
      <c r="C128" s="3" t="s">
        <v>845</v>
      </c>
      <c r="D128" s="3" t="s">
        <v>392</v>
      </c>
      <c r="E128" s="3" t="s">
        <v>368</v>
      </c>
      <c r="F128" s="5" t="s">
        <v>393</v>
      </c>
      <c r="G128" s="6" t="s">
        <v>747</v>
      </c>
      <c r="H128" s="7" t="s">
        <v>748</v>
      </c>
      <c r="I128" s="3"/>
      <c r="J128" s="31"/>
      <c r="K128" s="32">
        <f t="shared" si="21"/>
        <v>1</v>
      </c>
      <c r="L128" s="33" t="str">
        <f t="shared" si="22"/>
        <v>030467803</v>
      </c>
      <c r="M128" s="34" t="str">
        <f t="shared" si="23"/>
        <v>030467803</v>
      </c>
      <c r="N128" s="35">
        <f t="shared" si="24"/>
        <v>1</v>
      </c>
      <c r="O128" s="35">
        <f t="shared" si="25"/>
        <v>1</v>
      </c>
      <c r="P128" s="35">
        <f t="shared" si="36"/>
        <v>1</v>
      </c>
      <c r="Q128" s="36">
        <f t="shared" si="26"/>
        <v>1</v>
      </c>
      <c r="R128" s="37" t="str">
        <f t="shared" si="27"/>
        <v>0889259068</v>
      </c>
      <c r="S128" s="33" t="str">
        <f t="shared" si="28"/>
        <v>0889259068</v>
      </c>
      <c r="T128" s="35" t="e">
        <f t="shared" si="29"/>
        <v>#VALUE!</v>
      </c>
      <c r="U128" s="33" t="str">
        <f t="shared" si="30"/>
        <v>0889259068</v>
      </c>
      <c r="V128" s="38" t="str">
        <f t="shared" si="31"/>
        <v>0889259068</v>
      </c>
      <c r="W128" s="35">
        <f t="shared" si="32"/>
        <v>1</v>
      </c>
      <c r="X128" s="39">
        <f t="shared" si="33"/>
        <v>1</v>
      </c>
      <c r="Y128" s="35">
        <f t="shared" si="37"/>
        <v>1</v>
      </c>
      <c r="Z128" s="36">
        <f t="shared" si="34"/>
        <v>1</v>
      </c>
      <c r="AA128" s="36">
        <f t="shared" si="35"/>
        <v>1</v>
      </c>
      <c r="AB128" s="43"/>
    </row>
    <row r="129" spans="1:28" ht="60" customHeight="1" x14ac:dyDescent="0.8">
      <c r="A129" s="3">
        <v>127</v>
      </c>
      <c r="B129" s="3" t="s">
        <v>394</v>
      </c>
      <c r="C129" s="3" t="s">
        <v>845</v>
      </c>
      <c r="D129" s="3" t="s">
        <v>42</v>
      </c>
      <c r="E129" s="3" t="s">
        <v>368</v>
      </c>
      <c r="F129" s="5" t="s">
        <v>395</v>
      </c>
      <c r="G129" s="6" t="s">
        <v>749</v>
      </c>
      <c r="H129" s="7" t="s">
        <v>750</v>
      </c>
      <c r="I129" s="3"/>
      <c r="J129" s="31"/>
      <c r="K129" s="32">
        <f t="shared" si="21"/>
        <v>1</v>
      </c>
      <c r="L129" s="33" t="str">
        <f t="shared" si="22"/>
        <v>030981752</v>
      </c>
      <c r="M129" s="34" t="str">
        <f t="shared" si="23"/>
        <v>030981752</v>
      </c>
      <c r="N129" s="35">
        <f t="shared" si="24"/>
        <v>1</v>
      </c>
      <c r="O129" s="35">
        <f t="shared" si="25"/>
        <v>1</v>
      </c>
      <c r="P129" s="35">
        <f t="shared" si="36"/>
        <v>1</v>
      </c>
      <c r="Q129" s="36">
        <f t="shared" si="26"/>
        <v>1</v>
      </c>
      <c r="R129" s="37" t="str">
        <f t="shared" si="27"/>
        <v>0974529922</v>
      </c>
      <c r="S129" s="33" t="str">
        <f t="shared" si="28"/>
        <v>0974529922</v>
      </c>
      <c r="T129" s="35" t="e">
        <f t="shared" si="29"/>
        <v>#VALUE!</v>
      </c>
      <c r="U129" s="33" t="str">
        <f t="shared" si="30"/>
        <v>0974529922</v>
      </c>
      <c r="V129" s="38" t="str">
        <f t="shared" si="31"/>
        <v>0974529922</v>
      </c>
      <c r="W129" s="35">
        <f t="shared" si="32"/>
        <v>1</v>
      </c>
      <c r="X129" s="39">
        <f t="shared" si="33"/>
        <v>1</v>
      </c>
      <c r="Y129" s="35">
        <f t="shared" si="37"/>
        <v>1</v>
      </c>
      <c r="Z129" s="36">
        <f t="shared" si="34"/>
        <v>1</v>
      </c>
      <c r="AA129" s="36">
        <f t="shared" si="35"/>
        <v>1</v>
      </c>
      <c r="AB129" s="43"/>
    </row>
    <row r="130" spans="1:28" ht="60" customHeight="1" x14ac:dyDescent="0.8">
      <c r="A130" s="3">
        <v>128</v>
      </c>
      <c r="B130" s="3" t="s">
        <v>396</v>
      </c>
      <c r="C130" s="3" t="s">
        <v>845</v>
      </c>
      <c r="D130" s="3" t="s">
        <v>397</v>
      </c>
      <c r="E130" s="3" t="s">
        <v>398</v>
      </c>
      <c r="F130" s="5" t="s">
        <v>399</v>
      </c>
      <c r="G130" s="6" t="s">
        <v>751</v>
      </c>
      <c r="H130" s="7" t="s">
        <v>752</v>
      </c>
      <c r="I130" s="3"/>
      <c r="J130" s="31"/>
      <c r="K130" s="32">
        <f t="shared" si="21"/>
        <v>1</v>
      </c>
      <c r="L130" s="33" t="str">
        <f t="shared" si="22"/>
        <v>030467979</v>
      </c>
      <c r="M130" s="34" t="str">
        <f t="shared" si="23"/>
        <v>030467979</v>
      </c>
      <c r="N130" s="35">
        <f t="shared" si="24"/>
        <v>1</v>
      </c>
      <c r="O130" s="35">
        <f t="shared" si="25"/>
        <v>1</v>
      </c>
      <c r="P130" s="35">
        <f t="shared" si="36"/>
        <v>1</v>
      </c>
      <c r="Q130" s="36">
        <f t="shared" si="26"/>
        <v>1</v>
      </c>
      <c r="R130" s="37" t="str">
        <f t="shared" si="27"/>
        <v>016554415</v>
      </c>
      <c r="S130" s="33" t="str">
        <f t="shared" si="28"/>
        <v>016554415</v>
      </c>
      <c r="T130" s="35" t="e">
        <f t="shared" si="29"/>
        <v>#VALUE!</v>
      </c>
      <c r="U130" s="33" t="str">
        <f t="shared" si="30"/>
        <v>016554415</v>
      </c>
      <c r="V130" s="38" t="str">
        <f t="shared" si="31"/>
        <v>016554415</v>
      </c>
      <c r="W130" s="35">
        <f t="shared" si="32"/>
        <v>1</v>
      </c>
      <c r="X130" s="39">
        <f t="shared" si="33"/>
        <v>1</v>
      </c>
      <c r="Y130" s="35">
        <f t="shared" si="37"/>
        <v>1</v>
      </c>
      <c r="Z130" s="36">
        <f t="shared" si="34"/>
        <v>1</v>
      </c>
      <c r="AA130" s="36">
        <f t="shared" si="35"/>
        <v>1</v>
      </c>
      <c r="AB130" s="43"/>
    </row>
    <row r="131" spans="1:28" ht="60" customHeight="1" x14ac:dyDescent="0.8">
      <c r="A131" s="3">
        <v>129</v>
      </c>
      <c r="B131" s="3" t="s">
        <v>400</v>
      </c>
      <c r="C131" s="3" t="s">
        <v>845</v>
      </c>
      <c r="D131" s="3" t="s">
        <v>401</v>
      </c>
      <c r="E131" s="3" t="s">
        <v>368</v>
      </c>
      <c r="F131" s="5" t="s">
        <v>402</v>
      </c>
      <c r="G131" s="6" t="s">
        <v>753</v>
      </c>
      <c r="H131" s="7" t="s">
        <v>754</v>
      </c>
      <c r="I131" s="3"/>
      <c r="J131" s="31"/>
      <c r="K131" s="32">
        <f t="shared" si="21"/>
        <v>1</v>
      </c>
      <c r="L131" s="33" t="str">
        <f t="shared" si="22"/>
        <v>030626034</v>
      </c>
      <c r="M131" s="34" t="str">
        <f t="shared" si="23"/>
        <v>030626034</v>
      </c>
      <c r="N131" s="35">
        <f t="shared" si="24"/>
        <v>1</v>
      </c>
      <c r="O131" s="35">
        <f t="shared" si="25"/>
        <v>1</v>
      </c>
      <c r="P131" s="35">
        <f t="shared" ref="P131:P161" si="38">IF(M131="បរទេស",1,IF(COUNTIF(M:M,$M131)&gt;1,2,1))</f>
        <v>1</v>
      </c>
      <c r="Q131" s="36">
        <f t="shared" si="26"/>
        <v>1</v>
      </c>
      <c r="R131" s="37" t="str">
        <f t="shared" si="27"/>
        <v>0978818740</v>
      </c>
      <c r="S131" s="33" t="str">
        <f t="shared" si="28"/>
        <v>0978818740</v>
      </c>
      <c r="T131" s="35" t="e">
        <f t="shared" si="29"/>
        <v>#VALUE!</v>
      </c>
      <c r="U131" s="33" t="str">
        <f t="shared" si="30"/>
        <v>0978818740</v>
      </c>
      <c r="V131" s="38" t="str">
        <f t="shared" si="31"/>
        <v>0978818740</v>
      </c>
      <c r="W131" s="35">
        <f t="shared" si="32"/>
        <v>1</v>
      </c>
      <c r="X131" s="39">
        <f t="shared" si="33"/>
        <v>1</v>
      </c>
      <c r="Y131" s="35">
        <f t="shared" ref="Y131:Y161" si="39">IF(V131="បរទេស",1,IF(COUNTIF(V:V,$V131)&gt;1,2,1))</f>
        <v>1</v>
      </c>
      <c r="Z131" s="36">
        <f t="shared" si="34"/>
        <v>1</v>
      </c>
      <c r="AA131" s="36">
        <f t="shared" si="35"/>
        <v>1</v>
      </c>
      <c r="AB131" s="43"/>
    </row>
    <row r="132" spans="1:28" ht="60" customHeight="1" x14ac:dyDescent="0.8">
      <c r="A132" s="3">
        <v>130</v>
      </c>
      <c r="B132" s="3" t="s">
        <v>403</v>
      </c>
      <c r="C132" s="3" t="s">
        <v>845</v>
      </c>
      <c r="D132" s="3" t="s">
        <v>404</v>
      </c>
      <c r="E132" s="3" t="s">
        <v>405</v>
      </c>
      <c r="F132" s="5" t="s">
        <v>406</v>
      </c>
      <c r="G132" s="6" t="s">
        <v>755</v>
      </c>
      <c r="H132" s="7" t="s">
        <v>756</v>
      </c>
      <c r="I132" s="3"/>
      <c r="J132" s="31"/>
      <c r="K132" s="32">
        <f t="shared" ref="K132:K161" si="40">IF(OR(H132="បរទេស",G132="បរទេស"),2,1)</f>
        <v>1</v>
      </c>
      <c r="L132" s="33" t="str">
        <f t="shared" ref="L132:L161" si="41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132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030538104</v>
      </c>
      <c r="M132" s="34" t="str">
        <f t="shared" ref="M132:M161" si="42">IF(L132="បរទេស","បរទេស",IF(AND($BC$2=1,LEN(L132)=8),"0"&amp;L132,IF(LEN(L132)&gt;9,2,LEFT(L132,9))))</f>
        <v>030538104</v>
      </c>
      <c r="N132" s="35">
        <f t="shared" ref="N132:N161" si="43">IF(L132="បរទេស",1,IF((LEN($M132)-9)=0,1,2))</f>
        <v>1</v>
      </c>
      <c r="O132" s="35">
        <f t="shared" ref="O132:O161" si="44">IF(M132="",2,1)</f>
        <v>1</v>
      </c>
      <c r="P132" s="35">
        <f t="shared" si="38"/>
        <v>1</v>
      </c>
      <c r="Q132" s="36">
        <f t="shared" ref="Q132:Q161" si="45">IF(M132="បរទេស",1,MAX(N132:P132))</f>
        <v>1</v>
      </c>
      <c r="R132" s="37" t="str">
        <f t="shared" ref="R132:R161" si="46">H132</f>
        <v>093589337</v>
      </c>
      <c r="S132" s="33" t="str">
        <f t="shared" ref="S132:S161" si="47">SUBSTITUTE(SUBSTITUTE(SUBSTITUTE(SUBSTITUTE(SUBSTITUTE(SUBSTITUTE(SUBSTITUTE(SUBSTITUTE(SUBSTITUTE(SUBSTITUTE(SUBSTITUTE(SUBSTITUTE(SUBSTITUTE(SUBSTITUTE(SUBSTITUTE(SUBSTITUTE(SUBSTITUTE(SUBSTITUTE(SUBSTITUTE(SUBSTITUTE(SUBSTITUTE(SUBSTITUTE(R132,"១","1"),"២","2"),"៣","3"),"៤","4"),"៥","5"),"៦","6"),"៧","7"),"៨","8"),"៩","9"),"០","0")," ","")," ",""),"​",""),",","/"),"-",""),"(",""),")",""),"+855","0"),"(855)","0"),"O","0"),"o","0"),".","")</f>
        <v>093589337</v>
      </c>
      <c r="T132" s="35" t="e">
        <f t="shared" ref="T132:T161" si="48">LEFT(S132, SEARCH("/",S132,1)-1)</f>
        <v>#VALUE!</v>
      </c>
      <c r="U132" s="33" t="str">
        <f t="shared" ref="U132:U161" si="49">IFERROR(T132,S132)</f>
        <v>093589337</v>
      </c>
      <c r="V132" s="38" t="str">
        <f t="shared" ref="V132:V161" si="50">IF(LEFT(U132,5)="បរទេស","បរទេស",IF(LEFT(U132,3)="855","0"&amp;MID(U132,4,10),IF(LEFT(U132,1)="0",MID(U132,1,10),IF(LEFT(U132,1)&gt;=1,"0"&amp;MID(U132,1,10),U132))))</f>
        <v>093589337</v>
      </c>
      <c r="W132" s="35">
        <f t="shared" ref="W132:W161" si="51">IF(V132="បរទេស",1,IF(OR(LEN(V132)=9,LEN(V132)=10),1,2))</f>
        <v>1</v>
      </c>
      <c r="X132" s="39">
        <f t="shared" ref="X132:X161" si="52">IF(V132="",2,1)</f>
        <v>1</v>
      </c>
      <c r="Y132" s="35">
        <f t="shared" si="39"/>
        <v>1</v>
      </c>
      <c r="Z132" s="36">
        <f t="shared" ref="Z132:Z161" si="53">IF(V132="បរទេស",1,MAX(W132:Y132))</f>
        <v>1</v>
      </c>
      <c r="AA132" s="36">
        <f t="shared" ref="AA132:AA161" si="54">IF(K132=2,2,MAX(J132,Q132,Z132,Z132))</f>
        <v>1</v>
      </c>
      <c r="AB132" s="43"/>
    </row>
    <row r="133" spans="1:28" ht="60" customHeight="1" x14ac:dyDescent="0.8">
      <c r="A133" s="3">
        <v>131</v>
      </c>
      <c r="B133" s="3" t="s">
        <v>407</v>
      </c>
      <c r="C133" s="3" t="s">
        <v>845</v>
      </c>
      <c r="D133" s="3" t="s">
        <v>408</v>
      </c>
      <c r="E133" s="3" t="s">
        <v>405</v>
      </c>
      <c r="F133" s="5" t="s">
        <v>409</v>
      </c>
      <c r="G133" s="6" t="s">
        <v>757</v>
      </c>
      <c r="H133" s="7" t="s">
        <v>758</v>
      </c>
      <c r="I133" s="3"/>
      <c r="J133" s="31"/>
      <c r="K133" s="32">
        <f t="shared" si="40"/>
        <v>1</v>
      </c>
      <c r="L133" s="33" t="str">
        <f t="shared" si="41"/>
        <v>180988629</v>
      </c>
      <c r="M133" s="34" t="str">
        <f t="shared" si="42"/>
        <v>180988629</v>
      </c>
      <c r="N133" s="35">
        <f t="shared" si="43"/>
        <v>1</v>
      </c>
      <c r="O133" s="35">
        <f t="shared" si="44"/>
        <v>1</v>
      </c>
      <c r="P133" s="35">
        <f t="shared" si="38"/>
        <v>1</v>
      </c>
      <c r="Q133" s="36">
        <f t="shared" si="45"/>
        <v>1</v>
      </c>
      <c r="R133" s="37" t="str">
        <f t="shared" si="46"/>
        <v>0965388477</v>
      </c>
      <c r="S133" s="33" t="str">
        <f t="shared" si="47"/>
        <v>0965388477</v>
      </c>
      <c r="T133" s="35" t="e">
        <f t="shared" si="48"/>
        <v>#VALUE!</v>
      </c>
      <c r="U133" s="33" t="str">
        <f t="shared" si="49"/>
        <v>0965388477</v>
      </c>
      <c r="V133" s="38" t="str">
        <f t="shared" si="50"/>
        <v>0965388477</v>
      </c>
      <c r="W133" s="35">
        <f t="shared" si="51"/>
        <v>1</v>
      </c>
      <c r="X133" s="39">
        <f t="shared" si="52"/>
        <v>1</v>
      </c>
      <c r="Y133" s="35">
        <f t="shared" si="39"/>
        <v>1</v>
      </c>
      <c r="Z133" s="36">
        <f t="shared" si="53"/>
        <v>1</v>
      </c>
      <c r="AA133" s="36">
        <f t="shared" si="54"/>
        <v>1</v>
      </c>
      <c r="AB133" s="43"/>
    </row>
    <row r="134" spans="1:28" ht="60" customHeight="1" x14ac:dyDescent="0.8">
      <c r="A134" s="3">
        <v>132</v>
      </c>
      <c r="B134" s="3" t="s">
        <v>410</v>
      </c>
      <c r="C134" s="3" t="s">
        <v>845</v>
      </c>
      <c r="D134" s="3" t="s">
        <v>411</v>
      </c>
      <c r="E134" s="3" t="s">
        <v>405</v>
      </c>
      <c r="F134" s="5" t="s">
        <v>412</v>
      </c>
      <c r="G134" s="6" t="s">
        <v>759</v>
      </c>
      <c r="H134" s="7" t="s">
        <v>760</v>
      </c>
      <c r="I134" s="3"/>
      <c r="J134" s="31"/>
      <c r="K134" s="32">
        <f t="shared" si="40"/>
        <v>1</v>
      </c>
      <c r="L134" s="33" t="str">
        <f t="shared" si="41"/>
        <v>031050555</v>
      </c>
      <c r="M134" s="34" t="str">
        <f t="shared" si="42"/>
        <v>031050555</v>
      </c>
      <c r="N134" s="35">
        <f t="shared" si="43"/>
        <v>1</v>
      </c>
      <c r="O134" s="35">
        <f t="shared" si="44"/>
        <v>1</v>
      </c>
      <c r="P134" s="35">
        <f t="shared" si="38"/>
        <v>1</v>
      </c>
      <c r="Q134" s="36">
        <f t="shared" si="45"/>
        <v>1</v>
      </c>
      <c r="R134" s="37" t="str">
        <f t="shared" si="46"/>
        <v>015866725</v>
      </c>
      <c r="S134" s="33" t="str">
        <f t="shared" si="47"/>
        <v>015866725</v>
      </c>
      <c r="T134" s="35" t="e">
        <f t="shared" si="48"/>
        <v>#VALUE!</v>
      </c>
      <c r="U134" s="33" t="str">
        <f t="shared" si="49"/>
        <v>015866725</v>
      </c>
      <c r="V134" s="38" t="str">
        <f t="shared" si="50"/>
        <v>015866725</v>
      </c>
      <c r="W134" s="35">
        <f t="shared" si="51"/>
        <v>1</v>
      </c>
      <c r="X134" s="39">
        <f t="shared" si="52"/>
        <v>1</v>
      </c>
      <c r="Y134" s="35">
        <f t="shared" si="39"/>
        <v>1</v>
      </c>
      <c r="Z134" s="36">
        <f t="shared" si="53"/>
        <v>1</v>
      </c>
      <c r="AA134" s="36">
        <f t="shared" si="54"/>
        <v>1</v>
      </c>
      <c r="AB134" s="43"/>
    </row>
    <row r="135" spans="1:28" ht="60" customHeight="1" x14ac:dyDescent="0.8">
      <c r="A135" s="3">
        <v>133</v>
      </c>
      <c r="B135" s="3" t="s">
        <v>413</v>
      </c>
      <c r="C135" s="3" t="s">
        <v>845</v>
      </c>
      <c r="D135" s="3" t="s">
        <v>414</v>
      </c>
      <c r="E135" s="3" t="s">
        <v>405</v>
      </c>
      <c r="F135" s="5" t="s">
        <v>415</v>
      </c>
      <c r="G135" s="6" t="s">
        <v>761</v>
      </c>
      <c r="H135" s="7" t="s">
        <v>762</v>
      </c>
      <c r="I135" s="3"/>
      <c r="J135" s="31"/>
      <c r="K135" s="32">
        <f t="shared" si="40"/>
        <v>1</v>
      </c>
      <c r="L135" s="33" t="str">
        <f t="shared" si="41"/>
        <v>030923238</v>
      </c>
      <c r="M135" s="34" t="str">
        <f t="shared" si="42"/>
        <v>030923238</v>
      </c>
      <c r="N135" s="35">
        <f t="shared" si="43"/>
        <v>1</v>
      </c>
      <c r="O135" s="35">
        <f t="shared" si="44"/>
        <v>1</v>
      </c>
      <c r="P135" s="35">
        <f t="shared" si="38"/>
        <v>1</v>
      </c>
      <c r="Q135" s="36">
        <f t="shared" si="45"/>
        <v>1</v>
      </c>
      <c r="R135" s="37" t="str">
        <f t="shared" si="46"/>
        <v>0962656715</v>
      </c>
      <c r="S135" s="33" t="str">
        <f t="shared" si="47"/>
        <v>0962656715</v>
      </c>
      <c r="T135" s="35" t="e">
        <f t="shared" si="48"/>
        <v>#VALUE!</v>
      </c>
      <c r="U135" s="33" t="str">
        <f t="shared" si="49"/>
        <v>0962656715</v>
      </c>
      <c r="V135" s="38" t="str">
        <f t="shared" si="50"/>
        <v>0962656715</v>
      </c>
      <c r="W135" s="35">
        <f t="shared" si="51"/>
        <v>1</v>
      </c>
      <c r="X135" s="39">
        <f t="shared" si="52"/>
        <v>1</v>
      </c>
      <c r="Y135" s="35">
        <f t="shared" si="39"/>
        <v>1</v>
      </c>
      <c r="Z135" s="36">
        <f t="shared" si="53"/>
        <v>1</v>
      </c>
      <c r="AA135" s="36">
        <f t="shared" si="54"/>
        <v>1</v>
      </c>
      <c r="AB135" s="43"/>
    </row>
    <row r="136" spans="1:28" ht="60" customHeight="1" x14ac:dyDescent="0.8">
      <c r="A136" s="3">
        <v>134</v>
      </c>
      <c r="B136" s="3" t="s">
        <v>416</v>
      </c>
      <c r="C136" s="3" t="s">
        <v>845</v>
      </c>
      <c r="D136" s="3" t="s">
        <v>417</v>
      </c>
      <c r="E136" s="3" t="s">
        <v>405</v>
      </c>
      <c r="F136" s="5" t="s">
        <v>418</v>
      </c>
      <c r="G136" s="6" t="s">
        <v>763</v>
      </c>
      <c r="H136" s="7" t="s">
        <v>764</v>
      </c>
      <c r="I136" s="3"/>
      <c r="J136" s="31"/>
      <c r="K136" s="32">
        <f t="shared" si="40"/>
        <v>1</v>
      </c>
      <c r="L136" s="33" t="str">
        <f t="shared" si="41"/>
        <v>031042105</v>
      </c>
      <c r="M136" s="34" t="str">
        <f t="shared" si="42"/>
        <v>031042105</v>
      </c>
      <c r="N136" s="35">
        <f t="shared" si="43"/>
        <v>1</v>
      </c>
      <c r="O136" s="35">
        <f t="shared" si="44"/>
        <v>1</v>
      </c>
      <c r="P136" s="35">
        <f t="shared" si="38"/>
        <v>1</v>
      </c>
      <c r="Q136" s="36">
        <f t="shared" si="45"/>
        <v>1</v>
      </c>
      <c r="R136" s="37" t="str">
        <f t="shared" si="46"/>
        <v>0964403862</v>
      </c>
      <c r="S136" s="33" t="str">
        <f t="shared" si="47"/>
        <v>0964403862</v>
      </c>
      <c r="T136" s="35" t="e">
        <f t="shared" si="48"/>
        <v>#VALUE!</v>
      </c>
      <c r="U136" s="33" t="str">
        <f t="shared" si="49"/>
        <v>0964403862</v>
      </c>
      <c r="V136" s="38" t="str">
        <f t="shared" si="50"/>
        <v>0964403862</v>
      </c>
      <c r="W136" s="35">
        <f t="shared" si="51"/>
        <v>1</v>
      </c>
      <c r="X136" s="39">
        <f t="shared" si="52"/>
        <v>1</v>
      </c>
      <c r="Y136" s="35">
        <f t="shared" si="39"/>
        <v>1</v>
      </c>
      <c r="Z136" s="36">
        <f t="shared" si="53"/>
        <v>1</v>
      </c>
      <c r="AA136" s="36">
        <f t="shared" si="54"/>
        <v>1</v>
      </c>
      <c r="AB136" s="43"/>
    </row>
    <row r="137" spans="1:28" ht="60" customHeight="1" x14ac:dyDescent="0.8">
      <c r="A137" s="3">
        <v>135</v>
      </c>
      <c r="B137" s="3" t="s">
        <v>419</v>
      </c>
      <c r="C137" s="3" t="s">
        <v>845</v>
      </c>
      <c r="D137" s="3" t="s">
        <v>420</v>
      </c>
      <c r="E137" s="3" t="s">
        <v>405</v>
      </c>
      <c r="F137" s="5" t="s">
        <v>421</v>
      </c>
      <c r="G137" s="6" t="s">
        <v>765</v>
      </c>
      <c r="H137" s="7" t="s">
        <v>766</v>
      </c>
      <c r="I137" s="3"/>
      <c r="J137" s="31"/>
      <c r="K137" s="32">
        <f t="shared" si="40"/>
        <v>1</v>
      </c>
      <c r="L137" s="33" t="str">
        <f t="shared" si="41"/>
        <v>030564563</v>
      </c>
      <c r="M137" s="34" t="str">
        <f t="shared" si="42"/>
        <v>030564563</v>
      </c>
      <c r="N137" s="35">
        <f t="shared" si="43"/>
        <v>1</v>
      </c>
      <c r="O137" s="35">
        <f t="shared" si="44"/>
        <v>1</v>
      </c>
      <c r="P137" s="35">
        <f t="shared" si="38"/>
        <v>1</v>
      </c>
      <c r="Q137" s="36">
        <f t="shared" si="45"/>
        <v>1</v>
      </c>
      <c r="R137" s="37" t="str">
        <f t="shared" si="46"/>
        <v>0716637822</v>
      </c>
      <c r="S137" s="33" t="str">
        <f t="shared" si="47"/>
        <v>0716637822</v>
      </c>
      <c r="T137" s="35" t="e">
        <f t="shared" si="48"/>
        <v>#VALUE!</v>
      </c>
      <c r="U137" s="33" t="str">
        <f t="shared" si="49"/>
        <v>0716637822</v>
      </c>
      <c r="V137" s="38" t="str">
        <f t="shared" si="50"/>
        <v>0716637822</v>
      </c>
      <c r="W137" s="35">
        <f t="shared" si="51"/>
        <v>1</v>
      </c>
      <c r="X137" s="39">
        <f t="shared" si="52"/>
        <v>1</v>
      </c>
      <c r="Y137" s="35">
        <f t="shared" si="39"/>
        <v>1</v>
      </c>
      <c r="Z137" s="36">
        <f t="shared" si="53"/>
        <v>1</v>
      </c>
      <c r="AA137" s="36">
        <f t="shared" si="54"/>
        <v>1</v>
      </c>
      <c r="AB137" s="43"/>
    </row>
    <row r="138" spans="1:28" ht="60" customHeight="1" x14ac:dyDescent="0.8">
      <c r="A138" s="3">
        <v>136</v>
      </c>
      <c r="B138" s="3" t="s">
        <v>422</v>
      </c>
      <c r="C138" s="3" t="s">
        <v>845</v>
      </c>
      <c r="D138" s="3" t="s">
        <v>356</v>
      </c>
      <c r="E138" s="3" t="s">
        <v>405</v>
      </c>
      <c r="F138" s="5" t="s">
        <v>423</v>
      </c>
      <c r="G138" s="6" t="s">
        <v>767</v>
      </c>
      <c r="H138" s="7" t="s">
        <v>768</v>
      </c>
      <c r="I138" s="3"/>
      <c r="J138" s="31"/>
      <c r="K138" s="32">
        <f t="shared" si="40"/>
        <v>1</v>
      </c>
      <c r="L138" s="33" t="str">
        <f t="shared" si="41"/>
        <v>020848926</v>
      </c>
      <c r="M138" s="34" t="str">
        <f t="shared" si="42"/>
        <v>020848926</v>
      </c>
      <c r="N138" s="35">
        <f t="shared" si="43"/>
        <v>1</v>
      </c>
      <c r="O138" s="35">
        <f t="shared" si="44"/>
        <v>1</v>
      </c>
      <c r="P138" s="35">
        <f t="shared" si="38"/>
        <v>1</v>
      </c>
      <c r="Q138" s="36">
        <f t="shared" si="45"/>
        <v>1</v>
      </c>
      <c r="R138" s="37" t="str">
        <f t="shared" si="46"/>
        <v>015581801</v>
      </c>
      <c r="S138" s="33" t="str">
        <f t="shared" si="47"/>
        <v>015581801</v>
      </c>
      <c r="T138" s="35" t="e">
        <f t="shared" si="48"/>
        <v>#VALUE!</v>
      </c>
      <c r="U138" s="33" t="str">
        <f t="shared" si="49"/>
        <v>015581801</v>
      </c>
      <c r="V138" s="38" t="str">
        <f t="shared" si="50"/>
        <v>015581801</v>
      </c>
      <c r="W138" s="35">
        <f t="shared" si="51"/>
        <v>1</v>
      </c>
      <c r="X138" s="39">
        <f t="shared" si="52"/>
        <v>1</v>
      </c>
      <c r="Y138" s="35">
        <f t="shared" si="39"/>
        <v>1</v>
      </c>
      <c r="Z138" s="36">
        <f t="shared" si="53"/>
        <v>1</v>
      </c>
      <c r="AA138" s="36">
        <f t="shared" si="54"/>
        <v>1</v>
      </c>
      <c r="AB138" s="43"/>
    </row>
    <row r="139" spans="1:28" ht="60" customHeight="1" x14ac:dyDescent="0.8">
      <c r="A139" s="3">
        <v>137</v>
      </c>
      <c r="B139" s="3" t="s">
        <v>424</v>
      </c>
      <c r="C139" s="3" t="s">
        <v>845</v>
      </c>
      <c r="D139" s="3" t="s">
        <v>425</v>
      </c>
      <c r="E139" s="3" t="s">
        <v>405</v>
      </c>
      <c r="F139" s="5" t="s">
        <v>426</v>
      </c>
      <c r="G139" s="6" t="s">
        <v>769</v>
      </c>
      <c r="H139" s="7" t="s">
        <v>770</v>
      </c>
      <c r="I139" s="3"/>
      <c r="J139" s="31"/>
      <c r="K139" s="32">
        <f t="shared" si="40"/>
        <v>1</v>
      </c>
      <c r="L139" s="33" t="str">
        <f t="shared" si="41"/>
        <v>030667675</v>
      </c>
      <c r="M139" s="34" t="str">
        <f t="shared" si="42"/>
        <v>030667675</v>
      </c>
      <c r="N139" s="35">
        <f t="shared" si="43"/>
        <v>1</v>
      </c>
      <c r="O139" s="35">
        <f t="shared" si="44"/>
        <v>1</v>
      </c>
      <c r="P139" s="35">
        <f t="shared" si="38"/>
        <v>1</v>
      </c>
      <c r="Q139" s="36">
        <f t="shared" si="45"/>
        <v>1</v>
      </c>
      <c r="R139" s="37" t="str">
        <f t="shared" si="46"/>
        <v>0718638571</v>
      </c>
      <c r="S139" s="33" t="str">
        <f t="shared" si="47"/>
        <v>0718638571</v>
      </c>
      <c r="T139" s="35" t="e">
        <f t="shared" si="48"/>
        <v>#VALUE!</v>
      </c>
      <c r="U139" s="33" t="str">
        <f t="shared" si="49"/>
        <v>0718638571</v>
      </c>
      <c r="V139" s="38" t="str">
        <f t="shared" si="50"/>
        <v>0718638571</v>
      </c>
      <c r="W139" s="35">
        <f t="shared" si="51"/>
        <v>1</v>
      </c>
      <c r="X139" s="39">
        <f t="shared" si="52"/>
        <v>1</v>
      </c>
      <c r="Y139" s="35">
        <f t="shared" si="39"/>
        <v>1</v>
      </c>
      <c r="Z139" s="36">
        <f t="shared" si="53"/>
        <v>1</v>
      </c>
      <c r="AA139" s="36">
        <f t="shared" si="54"/>
        <v>1</v>
      </c>
      <c r="AB139" s="43"/>
    </row>
    <row r="140" spans="1:28" ht="60" customHeight="1" x14ac:dyDescent="0.8">
      <c r="A140" s="3">
        <v>138</v>
      </c>
      <c r="B140" s="3" t="s">
        <v>427</v>
      </c>
      <c r="C140" s="3" t="s">
        <v>845</v>
      </c>
      <c r="D140" s="3" t="s">
        <v>428</v>
      </c>
      <c r="E140" s="3" t="s">
        <v>405</v>
      </c>
      <c r="F140" s="5" t="s">
        <v>429</v>
      </c>
      <c r="G140" s="6" t="s">
        <v>771</v>
      </c>
      <c r="H140" s="7" t="s">
        <v>772</v>
      </c>
      <c r="I140" s="3"/>
      <c r="J140" s="31"/>
      <c r="K140" s="32">
        <f t="shared" si="40"/>
        <v>1</v>
      </c>
      <c r="L140" s="33" t="str">
        <f t="shared" si="41"/>
        <v>030998414</v>
      </c>
      <c r="M140" s="34" t="str">
        <f t="shared" si="42"/>
        <v>030998414</v>
      </c>
      <c r="N140" s="35">
        <f t="shared" si="43"/>
        <v>1</v>
      </c>
      <c r="O140" s="35">
        <f t="shared" si="44"/>
        <v>1</v>
      </c>
      <c r="P140" s="35">
        <f t="shared" si="38"/>
        <v>1</v>
      </c>
      <c r="Q140" s="36">
        <f t="shared" si="45"/>
        <v>1</v>
      </c>
      <c r="R140" s="37" t="str">
        <f t="shared" si="46"/>
        <v>0962942186</v>
      </c>
      <c r="S140" s="33" t="str">
        <f t="shared" si="47"/>
        <v>0962942186</v>
      </c>
      <c r="T140" s="35" t="e">
        <f t="shared" si="48"/>
        <v>#VALUE!</v>
      </c>
      <c r="U140" s="33" t="str">
        <f t="shared" si="49"/>
        <v>0962942186</v>
      </c>
      <c r="V140" s="38" t="str">
        <f t="shared" si="50"/>
        <v>0962942186</v>
      </c>
      <c r="W140" s="35">
        <f t="shared" si="51"/>
        <v>1</v>
      </c>
      <c r="X140" s="39">
        <f t="shared" si="52"/>
        <v>1</v>
      </c>
      <c r="Y140" s="35">
        <f t="shared" si="39"/>
        <v>1</v>
      </c>
      <c r="Z140" s="36">
        <f t="shared" si="53"/>
        <v>1</v>
      </c>
      <c r="AA140" s="36">
        <f t="shared" si="54"/>
        <v>1</v>
      </c>
      <c r="AB140" s="43"/>
    </row>
    <row r="141" spans="1:28" ht="60" customHeight="1" x14ac:dyDescent="0.8">
      <c r="A141" s="3">
        <v>139</v>
      </c>
      <c r="B141" s="3" t="s">
        <v>430</v>
      </c>
      <c r="C141" s="3" t="s">
        <v>845</v>
      </c>
      <c r="D141" s="3" t="s">
        <v>431</v>
      </c>
      <c r="E141" s="3" t="s">
        <v>405</v>
      </c>
      <c r="F141" s="5" t="s">
        <v>432</v>
      </c>
      <c r="G141" s="6" t="s">
        <v>773</v>
      </c>
      <c r="H141" s="7" t="s">
        <v>774</v>
      </c>
      <c r="I141" s="3"/>
      <c r="J141" s="31"/>
      <c r="K141" s="32">
        <f t="shared" si="40"/>
        <v>1</v>
      </c>
      <c r="L141" s="33" t="str">
        <f t="shared" si="41"/>
        <v>030666394</v>
      </c>
      <c r="M141" s="34" t="str">
        <f t="shared" si="42"/>
        <v>030666394</v>
      </c>
      <c r="N141" s="35">
        <f t="shared" si="43"/>
        <v>1</v>
      </c>
      <c r="O141" s="35">
        <f t="shared" si="44"/>
        <v>1</v>
      </c>
      <c r="P141" s="35">
        <f t="shared" si="38"/>
        <v>1</v>
      </c>
      <c r="Q141" s="36">
        <f t="shared" si="45"/>
        <v>1</v>
      </c>
      <c r="R141" s="37" t="str">
        <f t="shared" si="46"/>
        <v>086475481</v>
      </c>
      <c r="S141" s="33" t="str">
        <f t="shared" si="47"/>
        <v>086475481</v>
      </c>
      <c r="T141" s="35" t="e">
        <f t="shared" si="48"/>
        <v>#VALUE!</v>
      </c>
      <c r="U141" s="33" t="str">
        <f t="shared" si="49"/>
        <v>086475481</v>
      </c>
      <c r="V141" s="38" t="str">
        <f t="shared" si="50"/>
        <v>086475481</v>
      </c>
      <c r="W141" s="35">
        <f t="shared" si="51"/>
        <v>1</v>
      </c>
      <c r="X141" s="39">
        <f t="shared" si="52"/>
        <v>1</v>
      </c>
      <c r="Y141" s="35">
        <f t="shared" si="39"/>
        <v>1</v>
      </c>
      <c r="Z141" s="36">
        <f t="shared" si="53"/>
        <v>1</v>
      </c>
      <c r="AA141" s="36">
        <f t="shared" si="54"/>
        <v>1</v>
      </c>
      <c r="AB141" s="43"/>
    </row>
    <row r="142" spans="1:28" ht="60" customHeight="1" x14ac:dyDescent="0.8">
      <c r="A142" s="3">
        <v>140</v>
      </c>
      <c r="B142" s="3" t="s">
        <v>433</v>
      </c>
      <c r="C142" s="3" t="s">
        <v>845</v>
      </c>
      <c r="D142" s="3" t="s">
        <v>434</v>
      </c>
      <c r="E142" s="3" t="s">
        <v>405</v>
      </c>
      <c r="F142" s="5" t="s">
        <v>435</v>
      </c>
      <c r="G142" s="6" t="s">
        <v>775</v>
      </c>
      <c r="H142" s="7" t="s">
        <v>776</v>
      </c>
      <c r="I142" s="3"/>
      <c r="J142" s="31"/>
      <c r="K142" s="32">
        <f t="shared" si="40"/>
        <v>1</v>
      </c>
      <c r="L142" s="33" t="str">
        <f t="shared" si="41"/>
        <v>030519039</v>
      </c>
      <c r="M142" s="34" t="str">
        <f t="shared" si="42"/>
        <v>030519039</v>
      </c>
      <c r="N142" s="35">
        <f t="shared" si="43"/>
        <v>1</v>
      </c>
      <c r="O142" s="35">
        <f t="shared" si="44"/>
        <v>1</v>
      </c>
      <c r="P142" s="35">
        <f t="shared" si="38"/>
        <v>1</v>
      </c>
      <c r="Q142" s="36">
        <f t="shared" si="45"/>
        <v>1</v>
      </c>
      <c r="R142" s="37" t="str">
        <f t="shared" si="46"/>
        <v>086498411</v>
      </c>
      <c r="S142" s="33" t="str">
        <f t="shared" si="47"/>
        <v>086498411</v>
      </c>
      <c r="T142" s="35" t="e">
        <f t="shared" si="48"/>
        <v>#VALUE!</v>
      </c>
      <c r="U142" s="33" t="str">
        <f t="shared" si="49"/>
        <v>086498411</v>
      </c>
      <c r="V142" s="38" t="str">
        <f t="shared" si="50"/>
        <v>086498411</v>
      </c>
      <c r="W142" s="35">
        <f t="shared" si="51"/>
        <v>1</v>
      </c>
      <c r="X142" s="39">
        <f t="shared" si="52"/>
        <v>1</v>
      </c>
      <c r="Y142" s="35">
        <f t="shared" si="39"/>
        <v>1</v>
      </c>
      <c r="Z142" s="36">
        <f t="shared" si="53"/>
        <v>1</v>
      </c>
      <c r="AA142" s="36">
        <f t="shared" si="54"/>
        <v>1</v>
      </c>
      <c r="AB142" s="43"/>
    </row>
    <row r="143" spans="1:28" ht="60" customHeight="1" x14ac:dyDescent="0.8">
      <c r="A143" s="3">
        <v>141</v>
      </c>
      <c r="B143" s="3" t="s">
        <v>436</v>
      </c>
      <c r="C143" s="3" t="s">
        <v>845</v>
      </c>
      <c r="D143" s="3" t="s">
        <v>437</v>
      </c>
      <c r="E143" s="3" t="s">
        <v>405</v>
      </c>
      <c r="F143" s="5" t="s">
        <v>438</v>
      </c>
      <c r="G143" s="6" t="s">
        <v>777</v>
      </c>
      <c r="H143" s="7" t="s">
        <v>778</v>
      </c>
      <c r="I143" s="3"/>
      <c r="J143" s="31"/>
      <c r="K143" s="32">
        <f t="shared" si="40"/>
        <v>1</v>
      </c>
      <c r="L143" s="33" t="str">
        <f t="shared" si="41"/>
        <v>030545764</v>
      </c>
      <c r="M143" s="34" t="str">
        <f t="shared" si="42"/>
        <v>030545764</v>
      </c>
      <c r="N143" s="35">
        <f t="shared" si="43"/>
        <v>1</v>
      </c>
      <c r="O143" s="35">
        <f t="shared" si="44"/>
        <v>1</v>
      </c>
      <c r="P143" s="35">
        <f t="shared" si="38"/>
        <v>1</v>
      </c>
      <c r="Q143" s="36">
        <f t="shared" si="45"/>
        <v>1</v>
      </c>
      <c r="R143" s="37" t="str">
        <f t="shared" si="46"/>
        <v>0964994032</v>
      </c>
      <c r="S143" s="33" t="str">
        <f t="shared" si="47"/>
        <v>0964994032</v>
      </c>
      <c r="T143" s="35" t="e">
        <f t="shared" si="48"/>
        <v>#VALUE!</v>
      </c>
      <c r="U143" s="33" t="str">
        <f t="shared" si="49"/>
        <v>0964994032</v>
      </c>
      <c r="V143" s="38" t="str">
        <f t="shared" si="50"/>
        <v>0964994032</v>
      </c>
      <c r="W143" s="35">
        <f t="shared" si="51"/>
        <v>1</v>
      </c>
      <c r="X143" s="39">
        <f t="shared" si="52"/>
        <v>1</v>
      </c>
      <c r="Y143" s="35">
        <f t="shared" si="39"/>
        <v>1</v>
      </c>
      <c r="Z143" s="36">
        <f t="shared" si="53"/>
        <v>1</v>
      </c>
      <c r="AA143" s="36">
        <f t="shared" si="54"/>
        <v>1</v>
      </c>
      <c r="AB143" s="43"/>
    </row>
    <row r="144" spans="1:28" ht="60" customHeight="1" x14ac:dyDescent="0.8">
      <c r="A144" s="3">
        <v>142</v>
      </c>
      <c r="B144" s="3" t="s">
        <v>439</v>
      </c>
      <c r="C144" s="3" t="s">
        <v>845</v>
      </c>
      <c r="D144" s="3" t="s">
        <v>440</v>
      </c>
      <c r="E144" s="3" t="s">
        <v>405</v>
      </c>
      <c r="F144" s="5" t="s">
        <v>441</v>
      </c>
      <c r="G144" s="6" t="s">
        <v>779</v>
      </c>
      <c r="H144" s="7" t="s">
        <v>780</v>
      </c>
      <c r="I144" s="3"/>
      <c r="J144" s="31"/>
      <c r="K144" s="32">
        <f t="shared" si="40"/>
        <v>1</v>
      </c>
      <c r="L144" s="33" t="str">
        <f t="shared" si="41"/>
        <v>030637948</v>
      </c>
      <c r="M144" s="34" t="str">
        <f t="shared" si="42"/>
        <v>030637948</v>
      </c>
      <c r="N144" s="35">
        <f t="shared" si="43"/>
        <v>1</v>
      </c>
      <c r="O144" s="35">
        <f t="shared" si="44"/>
        <v>1</v>
      </c>
      <c r="P144" s="35">
        <f t="shared" si="38"/>
        <v>1</v>
      </c>
      <c r="Q144" s="36">
        <f t="shared" si="45"/>
        <v>1</v>
      </c>
      <c r="R144" s="37" t="str">
        <f t="shared" si="46"/>
        <v>0976571437</v>
      </c>
      <c r="S144" s="33" t="str">
        <f t="shared" si="47"/>
        <v>0976571437</v>
      </c>
      <c r="T144" s="35" t="e">
        <f t="shared" si="48"/>
        <v>#VALUE!</v>
      </c>
      <c r="U144" s="33" t="str">
        <f t="shared" si="49"/>
        <v>0976571437</v>
      </c>
      <c r="V144" s="38" t="str">
        <f t="shared" si="50"/>
        <v>0976571437</v>
      </c>
      <c r="W144" s="35">
        <f t="shared" si="51"/>
        <v>1</v>
      </c>
      <c r="X144" s="39">
        <f t="shared" si="52"/>
        <v>1</v>
      </c>
      <c r="Y144" s="35">
        <f t="shared" si="39"/>
        <v>1</v>
      </c>
      <c r="Z144" s="36">
        <f t="shared" si="53"/>
        <v>1</v>
      </c>
      <c r="AA144" s="36">
        <f t="shared" si="54"/>
        <v>1</v>
      </c>
      <c r="AB144" s="43"/>
    </row>
    <row r="145" spans="1:28" ht="60" customHeight="1" x14ac:dyDescent="0.8">
      <c r="A145" s="3">
        <v>143</v>
      </c>
      <c r="B145" s="3" t="s">
        <v>442</v>
      </c>
      <c r="C145" s="3" t="s">
        <v>845</v>
      </c>
      <c r="D145" s="3" t="s">
        <v>443</v>
      </c>
      <c r="E145" s="3" t="s">
        <v>405</v>
      </c>
      <c r="F145" s="5" t="s">
        <v>444</v>
      </c>
      <c r="G145" s="6" t="s">
        <v>781</v>
      </c>
      <c r="H145" s="7" t="s">
        <v>782</v>
      </c>
      <c r="I145" s="3"/>
      <c r="J145" s="31"/>
      <c r="K145" s="32">
        <f t="shared" si="40"/>
        <v>1</v>
      </c>
      <c r="L145" s="33" t="str">
        <f t="shared" si="41"/>
        <v>030960472</v>
      </c>
      <c r="M145" s="34" t="str">
        <f t="shared" si="42"/>
        <v>030960472</v>
      </c>
      <c r="N145" s="35">
        <f t="shared" si="43"/>
        <v>1</v>
      </c>
      <c r="O145" s="35">
        <f t="shared" si="44"/>
        <v>1</v>
      </c>
      <c r="P145" s="35">
        <f t="shared" si="38"/>
        <v>1</v>
      </c>
      <c r="Q145" s="36">
        <f t="shared" si="45"/>
        <v>1</v>
      </c>
      <c r="R145" s="37" t="str">
        <f t="shared" si="46"/>
        <v>015783238</v>
      </c>
      <c r="S145" s="33" t="str">
        <f t="shared" si="47"/>
        <v>015783238</v>
      </c>
      <c r="T145" s="35" t="e">
        <f t="shared" si="48"/>
        <v>#VALUE!</v>
      </c>
      <c r="U145" s="33" t="str">
        <f t="shared" si="49"/>
        <v>015783238</v>
      </c>
      <c r="V145" s="38" t="str">
        <f t="shared" si="50"/>
        <v>015783238</v>
      </c>
      <c r="W145" s="35">
        <f t="shared" si="51"/>
        <v>1</v>
      </c>
      <c r="X145" s="39">
        <f t="shared" si="52"/>
        <v>1</v>
      </c>
      <c r="Y145" s="35">
        <f t="shared" si="39"/>
        <v>1</v>
      </c>
      <c r="Z145" s="36">
        <f t="shared" si="53"/>
        <v>1</v>
      </c>
      <c r="AA145" s="36">
        <f t="shared" si="54"/>
        <v>1</v>
      </c>
      <c r="AB145" s="43"/>
    </row>
    <row r="146" spans="1:28" ht="60" customHeight="1" x14ac:dyDescent="0.8">
      <c r="A146" s="3">
        <v>144</v>
      </c>
      <c r="B146" s="3" t="s">
        <v>445</v>
      </c>
      <c r="C146" s="3" t="s">
        <v>845</v>
      </c>
      <c r="D146" s="3" t="s">
        <v>446</v>
      </c>
      <c r="E146" s="3" t="s">
        <v>405</v>
      </c>
      <c r="F146" s="5" t="s">
        <v>447</v>
      </c>
      <c r="G146" s="6" t="s">
        <v>783</v>
      </c>
      <c r="H146" s="7" t="s">
        <v>784</v>
      </c>
      <c r="I146" s="3"/>
      <c r="J146" s="31"/>
      <c r="K146" s="32">
        <f t="shared" si="40"/>
        <v>1</v>
      </c>
      <c r="L146" s="33" t="str">
        <f t="shared" si="41"/>
        <v>030920522</v>
      </c>
      <c r="M146" s="34" t="str">
        <f t="shared" si="42"/>
        <v>030920522</v>
      </c>
      <c r="N146" s="35">
        <f t="shared" si="43"/>
        <v>1</v>
      </c>
      <c r="O146" s="35">
        <f t="shared" si="44"/>
        <v>1</v>
      </c>
      <c r="P146" s="35">
        <f t="shared" si="38"/>
        <v>1</v>
      </c>
      <c r="Q146" s="36">
        <f t="shared" si="45"/>
        <v>1</v>
      </c>
      <c r="R146" s="37" t="str">
        <f t="shared" si="46"/>
        <v>067940756</v>
      </c>
      <c r="S146" s="33" t="str">
        <f t="shared" si="47"/>
        <v>067940756</v>
      </c>
      <c r="T146" s="35" t="e">
        <f t="shared" si="48"/>
        <v>#VALUE!</v>
      </c>
      <c r="U146" s="33" t="str">
        <f t="shared" si="49"/>
        <v>067940756</v>
      </c>
      <c r="V146" s="38" t="str">
        <f t="shared" si="50"/>
        <v>067940756</v>
      </c>
      <c r="W146" s="35">
        <f t="shared" si="51"/>
        <v>1</v>
      </c>
      <c r="X146" s="39">
        <f t="shared" si="52"/>
        <v>1</v>
      </c>
      <c r="Y146" s="35">
        <f t="shared" si="39"/>
        <v>1</v>
      </c>
      <c r="Z146" s="36">
        <f t="shared" si="53"/>
        <v>1</v>
      </c>
      <c r="AA146" s="36">
        <f t="shared" si="54"/>
        <v>1</v>
      </c>
      <c r="AB146" s="43"/>
    </row>
    <row r="147" spans="1:28" ht="60" customHeight="1" x14ac:dyDescent="0.8">
      <c r="A147" s="3">
        <v>145</v>
      </c>
      <c r="B147" s="3" t="s">
        <v>448</v>
      </c>
      <c r="C147" s="3" t="s">
        <v>845</v>
      </c>
      <c r="D147" s="3" t="s">
        <v>449</v>
      </c>
      <c r="E147" s="3" t="s">
        <v>405</v>
      </c>
      <c r="F147" s="5" t="s">
        <v>450</v>
      </c>
      <c r="G147" s="6" t="s">
        <v>785</v>
      </c>
      <c r="H147" s="7" t="s">
        <v>786</v>
      </c>
      <c r="I147" s="3"/>
      <c r="J147" s="31"/>
      <c r="K147" s="32">
        <f t="shared" si="40"/>
        <v>1</v>
      </c>
      <c r="L147" s="33" t="str">
        <f t="shared" si="41"/>
        <v>030574026</v>
      </c>
      <c r="M147" s="34" t="str">
        <f t="shared" si="42"/>
        <v>030574026</v>
      </c>
      <c r="N147" s="35">
        <f t="shared" si="43"/>
        <v>1</v>
      </c>
      <c r="O147" s="35">
        <f t="shared" si="44"/>
        <v>1</v>
      </c>
      <c r="P147" s="35">
        <f t="shared" si="38"/>
        <v>1</v>
      </c>
      <c r="Q147" s="36">
        <f t="shared" si="45"/>
        <v>1</v>
      </c>
      <c r="R147" s="37" t="str">
        <f t="shared" si="46"/>
        <v>0886091477</v>
      </c>
      <c r="S147" s="33" t="str">
        <f t="shared" si="47"/>
        <v>0886091477</v>
      </c>
      <c r="T147" s="35" t="e">
        <f t="shared" si="48"/>
        <v>#VALUE!</v>
      </c>
      <c r="U147" s="33" t="str">
        <f t="shared" si="49"/>
        <v>0886091477</v>
      </c>
      <c r="V147" s="38" t="str">
        <f t="shared" si="50"/>
        <v>0886091477</v>
      </c>
      <c r="W147" s="35">
        <f t="shared" si="51"/>
        <v>1</v>
      </c>
      <c r="X147" s="39">
        <f t="shared" si="52"/>
        <v>1</v>
      </c>
      <c r="Y147" s="35">
        <f t="shared" si="39"/>
        <v>1</v>
      </c>
      <c r="Z147" s="36">
        <f t="shared" si="53"/>
        <v>1</v>
      </c>
      <c r="AA147" s="36">
        <f t="shared" si="54"/>
        <v>1</v>
      </c>
      <c r="AB147" s="43"/>
    </row>
    <row r="148" spans="1:28" ht="60" customHeight="1" x14ac:dyDescent="0.8">
      <c r="A148" s="3">
        <v>146</v>
      </c>
      <c r="B148" s="3" t="s">
        <v>451</v>
      </c>
      <c r="C148" s="3" t="s">
        <v>845</v>
      </c>
      <c r="D148" s="3" t="s">
        <v>452</v>
      </c>
      <c r="E148" s="3" t="s">
        <v>453</v>
      </c>
      <c r="F148" s="5" t="s">
        <v>454</v>
      </c>
      <c r="G148" s="6" t="s">
        <v>787</v>
      </c>
      <c r="H148" s="7" t="s">
        <v>788</v>
      </c>
      <c r="I148" s="3"/>
      <c r="J148" s="31"/>
      <c r="K148" s="32">
        <f t="shared" si="40"/>
        <v>1</v>
      </c>
      <c r="L148" s="33" t="str">
        <f t="shared" si="41"/>
        <v>030497501</v>
      </c>
      <c r="M148" s="34" t="str">
        <f t="shared" si="42"/>
        <v>030497501</v>
      </c>
      <c r="N148" s="35">
        <f t="shared" si="43"/>
        <v>1</v>
      </c>
      <c r="O148" s="35">
        <f t="shared" si="44"/>
        <v>1</v>
      </c>
      <c r="P148" s="35">
        <f t="shared" si="38"/>
        <v>1</v>
      </c>
      <c r="Q148" s="36">
        <f t="shared" si="45"/>
        <v>1</v>
      </c>
      <c r="R148" s="37" t="str">
        <f t="shared" si="46"/>
        <v>016305736</v>
      </c>
      <c r="S148" s="33" t="str">
        <f t="shared" si="47"/>
        <v>016305736</v>
      </c>
      <c r="T148" s="35" t="e">
        <f t="shared" si="48"/>
        <v>#VALUE!</v>
      </c>
      <c r="U148" s="33" t="str">
        <f t="shared" si="49"/>
        <v>016305736</v>
      </c>
      <c r="V148" s="38" t="str">
        <f t="shared" si="50"/>
        <v>016305736</v>
      </c>
      <c r="W148" s="35">
        <f t="shared" si="51"/>
        <v>1</v>
      </c>
      <c r="X148" s="39">
        <f t="shared" si="52"/>
        <v>1</v>
      </c>
      <c r="Y148" s="35">
        <f t="shared" si="39"/>
        <v>1</v>
      </c>
      <c r="Z148" s="36">
        <f t="shared" si="53"/>
        <v>1</v>
      </c>
      <c r="AA148" s="36">
        <f t="shared" si="54"/>
        <v>1</v>
      </c>
      <c r="AB148" s="43"/>
    </row>
    <row r="149" spans="1:28" ht="60" customHeight="1" x14ac:dyDescent="0.8">
      <c r="A149" s="3">
        <v>147</v>
      </c>
      <c r="B149" s="3" t="s">
        <v>455</v>
      </c>
      <c r="C149" s="3" t="s">
        <v>845</v>
      </c>
      <c r="D149" s="3" t="s">
        <v>456</v>
      </c>
      <c r="E149" s="3" t="s">
        <v>453</v>
      </c>
      <c r="F149" s="5" t="s">
        <v>457</v>
      </c>
      <c r="G149" s="6" t="s">
        <v>789</v>
      </c>
      <c r="H149" s="7" t="s">
        <v>790</v>
      </c>
      <c r="I149" s="3"/>
      <c r="J149" s="31"/>
      <c r="K149" s="32">
        <f t="shared" si="40"/>
        <v>1</v>
      </c>
      <c r="L149" s="33" t="str">
        <f t="shared" si="41"/>
        <v>030967164</v>
      </c>
      <c r="M149" s="34" t="str">
        <f t="shared" si="42"/>
        <v>030967164</v>
      </c>
      <c r="N149" s="35">
        <f t="shared" si="43"/>
        <v>1</v>
      </c>
      <c r="O149" s="35">
        <f t="shared" si="44"/>
        <v>1</v>
      </c>
      <c r="P149" s="35">
        <f t="shared" si="38"/>
        <v>1</v>
      </c>
      <c r="Q149" s="36">
        <f t="shared" si="45"/>
        <v>1</v>
      </c>
      <c r="R149" s="37" t="str">
        <f t="shared" si="46"/>
        <v>093598893</v>
      </c>
      <c r="S149" s="33" t="str">
        <f t="shared" si="47"/>
        <v>093598893</v>
      </c>
      <c r="T149" s="35" t="e">
        <f t="shared" si="48"/>
        <v>#VALUE!</v>
      </c>
      <c r="U149" s="33" t="str">
        <f t="shared" si="49"/>
        <v>093598893</v>
      </c>
      <c r="V149" s="38" t="str">
        <f t="shared" si="50"/>
        <v>093598893</v>
      </c>
      <c r="W149" s="35">
        <f t="shared" si="51"/>
        <v>1</v>
      </c>
      <c r="X149" s="39">
        <f t="shared" si="52"/>
        <v>1</v>
      </c>
      <c r="Y149" s="35">
        <f t="shared" si="39"/>
        <v>1</v>
      </c>
      <c r="Z149" s="36">
        <f t="shared" si="53"/>
        <v>1</v>
      </c>
      <c r="AA149" s="36">
        <f t="shared" si="54"/>
        <v>1</v>
      </c>
      <c r="AB149" s="43"/>
    </row>
    <row r="150" spans="1:28" ht="60" customHeight="1" x14ac:dyDescent="0.8">
      <c r="A150" s="3">
        <v>148</v>
      </c>
      <c r="B150" s="3" t="s">
        <v>458</v>
      </c>
      <c r="C150" s="3" t="s">
        <v>845</v>
      </c>
      <c r="D150" s="3" t="s">
        <v>459</v>
      </c>
      <c r="E150" s="3" t="s">
        <v>398</v>
      </c>
      <c r="F150" s="5" t="s">
        <v>460</v>
      </c>
      <c r="G150" s="6" t="s">
        <v>791</v>
      </c>
      <c r="H150" s="7" t="s">
        <v>792</v>
      </c>
      <c r="I150" s="3"/>
      <c r="J150" s="31"/>
      <c r="K150" s="32">
        <f t="shared" si="40"/>
        <v>1</v>
      </c>
      <c r="L150" s="33" t="str">
        <f t="shared" si="41"/>
        <v>030515845</v>
      </c>
      <c r="M150" s="34" t="str">
        <f t="shared" si="42"/>
        <v>030515845</v>
      </c>
      <c r="N150" s="35">
        <f t="shared" si="43"/>
        <v>1</v>
      </c>
      <c r="O150" s="35">
        <f t="shared" si="44"/>
        <v>1</v>
      </c>
      <c r="P150" s="35">
        <f t="shared" si="38"/>
        <v>1</v>
      </c>
      <c r="Q150" s="36">
        <f t="shared" si="45"/>
        <v>1</v>
      </c>
      <c r="R150" s="37" t="str">
        <f t="shared" si="46"/>
        <v>068684480</v>
      </c>
      <c r="S150" s="33" t="str">
        <f t="shared" si="47"/>
        <v>068684480</v>
      </c>
      <c r="T150" s="35" t="e">
        <f t="shared" si="48"/>
        <v>#VALUE!</v>
      </c>
      <c r="U150" s="33" t="str">
        <f t="shared" si="49"/>
        <v>068684480</v>
      </c>
      <c r="V150" s="38" t="str">
        <f t="shared" si="50"/>
        <v>068684480</v>
      </c>
      <c r="W150" s="35">
        <f t="shared" si="51"/>
        <v>1</v>
      </c>
      <c r="X150" s="39">
        <f t="shared" si="52"/>
        <v>1</v>
      </c>
      <c r="Y150" s="35">
        <f t="shared" si="39"/>
        <v>1</v>
      </c>
      <c r="Z150" s="36">
        <f t="shared" si="53"/>
        <v>1</v>
      </c>
      <c r="AA150" s="36">
        <f t="shared" si="54"/>
        <v>1</v>
      </c>
      <c r="AB150" s="43"/>
    </row>
    <row r="151" spans="1:28" ht="60" customHeight="1" x14ac:dyDescent="0.8">
      <c r="A151" s="3">
        <v>149</v>
      </c>
      <c r="B151" s="3" t="s">
        <v>461</v>
      </c>
      <c r="C151" s="3" t="s">
        <v>845</v>
      </c>
      <c r="D151" s="3" t="s">
        <v>462</v>
      </c>
      <c r="E151" s="3" t="s">
        <v>453</v>
      </c>
      <c r="F151" s="5" t="s">
        <v>463</v>
      </c>
      <c r="G151" s="6" t="s">
        <v>793</v>
      </c>
      <c r="H151" s="7" t="s">
        <v>794</v>
      </c>
      <c r="I151" s="3"/>
      <c r="J151" s="31"/>
      <c r="K151" s="32">
        <f t="shared" si="40"/>
        <v>1</v>
      </c>
      <c r="L151" s="33" t="str">
        <f t="shared" si="41"/>
        <v>030592501</v>
      </c>
      <c r="M151" s="34" t="str">
        <f t="shared" si="42"/>
        <v>030592501</v>
      </c>
      <c r="N151" s="35">
        <f t="shared" si="43"/>
        <v>1</v>
      </c>
      <c r="O151" s="35">
        <f t="shared" si="44"/>
        <v>1</v>
      </c>
      <c r="P151" s="35">
        <f t="shared" si="38"/>
        <v>1</v>
      </c>
      <c r="Q151" s="36">
        <f t="shared" si="45"/>
        <v>1</v>
      </c>
      <c r="R151" s="37" t="str">
        <f t="shared" si="46"/>
        <v>0966564520</v>
      </c>
      <c r="S151" s="33" t="str">
        <f t="shared" si="47"/>
        <v>0966564520</v>
      </c>
      <c r="T151" s="35" t="e">
        <f t="shared" si="48"/>
        <v>#VALUE!</v>
      </c>
      <c r="U151" s="33" t="str">
        <f t="shared" si="49"/>
        <v>0966564520</v>
      </c>
      <c r="V151" s="38" t="str">
        <f t="shared" si="50"/>
        <v>0966564520</v>
      </c>
      <c r="W151" s="35">
        <f t="shared" si="51"/>
        <v>1</v>
      </c>
      <c r="X151" s="39">
        <f t="shared" si="52"/>
        <v>1</v>
      </c>
      <c r="Y151" s="35">
        <f t="shared" si="39"/>
        <v>1</v>
      </c>
      <c r="Z151" s="36">
        <f t="shared" si="53"/>
        <v>1</v>
      </c>
      <c r="AA151" s="36">
        <f t="shared" si="54"/>
        <v>1</v>
      </c>
      <c r="AB151" s="43"/>
    </row>
    <row r="152" spans="1:28" ht="60" customHeight="1" x14ac:dyDescent="0.8">
      <c r="A152" s="3">
        <v>150</v>
      </c>
      <c r="B152" s="3" t="s">
        <v>464</v>
      </c>
      <c r="C152" s="3" t="s">
        <v>845</v>
      </c>
      <c r="D152" s="3" t="s">
        <v>465</v>
      </c>
      <c r="E152" s="3" t="s">
        <v>453</v>
      </c>
      <c r="F152" s="5" t="s">
        <v>466</v>
      </c>
      <c r="G152" s="6" t="s">
        <v>795</v>
      </c>
      <c r="H152" s="7" t="s">
        <v>796</v>
      </c>
      <c r="I152" s="3"/>
      <c r="J152" s="31"/>
      <c r="K152" s="32">
        <f t="shared" si="40"/>
        <v>1</v>
      </c>
      <c r="L152" s="33" t="str">
        <f t="shared" si="41"/>
        <v>031043881</v>
      </c>
      <c r="M152" s="34" t="str">
        <f t="shared" si="42"/>
        <v>031043881</v>
      </c>
      <c r="N152" s="35">
        <f t="shared" si="43"/>
        <v>1</v>
      </c>
      <c r="O152" s="35">
        <f t="shared" si="44"/>
        <v>1</v>
      </c>
      <c r="P152" s="35">
        <f t="shared" si="38"/>
        <v>1</v>
      </c>
      <c r="Q152" s="36">
        <f t="shared" si="45"/>
        <v>1</v>
      </c>
      <c r="R152" s="37" t="str">
        <f t="shared" si="46"/>
        <v>0963778129</v>
      </c>
      <c r="S152" s="33" t="str">
        <f t="shared" si="47"/>
        <v>0963778129</v>
      </c>
      <c r="T152" s="35" t="e">
        <f t="shared" si="48"/>
        <v>#VALUE!</v>
      </c>
      <c r="U152" s="33" t="str">
        <f t="shared" si="49"/>
        <v>0963778129</v>
      </c>
      <c r="V152" s="38" t="str">
        <f t="shared" si="50"/>
        <v>0963778129</v>
      </c>
      <c r="W152" s="35">
        <f t="shared" si="51"/>
        <v>1</v>
      </c>
      <c r="X152" s="39">
        <f t="shared" si="52"/>
        <v>1</v>
      </c>
      <c r="Y152" s="35">
        <f t="shared" si="39"/>
        <v>1</v>
      </c>
      <c r="Z152" s="36">
        <f t="shared" si="53"/>
        <v>1</v>
      </c>
      <c r="AA152" s="36">
        <f t="shared" si="54"/>
        <v>1</v>
      </c>
      <c r="AB152" s="43"/>
    </row>
    <row r="153" spans="1:28" ht="60" customHeight="1" x14ac:dyDescent="0.8">
      <c r="A153" s="3">
        <v>151</v>
      </c>
      <c r="B153" s="3" t="s">
        <v>467</v>
      </c>
      <c r="C153" s="3" t="s">
        <v>845</v>
      </c>
      <c r="D153" s="3" t="s">
        <v>468</v>
      </c>
      <c r="E153" s="3" t="s">
        <v>453</v>
      </c>
      <c r="F153" s="5" t="s">
        <v>469</v>
      </c>
      <c r="G153" s="6" t="s">
        <v>797</v>
      </c>
      <c r="H153" s="7" t="s">
        <v>798</v>
      </c>
      <c r="I153" s="3"/>
      <c r="J153" s="31"/>
      <c r="K153" s="32">
        <f t="shared" si="40"/>
        <v>1</v>
      </c>
      <c r="L153" s="33" t="str">
        <f t="shared" si="41"/>
        <v>180490697</v>
      </c>
      <c r="M153" s="34" t="str">
        <f t="shared" si="42"/>
        <v>180490697</v>
      </c>
      <c r="N153" s="35">
        <f t="shared" si="43"/>
        <v>1</v>
      </c>
      <c r="O153" s="35">
        <f t="shared" si="44"/>
        <v>1</v>
      </c>
      <c r="P153" s="35">
        <f t="shared" si="38"/>
        <v>1</v>
      </c>
      <c r="Q153" s="36">
        <f t="shared" si="45"/>
        <v>1</v>
      </c>
      <c r="R153" s="37" t="str">
        <f t="shared" si="46"/>
        <v>0889376599</v>
      </c>
      <c r="S153" s="33" t="str">
        <f t="shared" si="47"/>
        <v>0889376599</v>
      </c>
      <c r="T153" s="35" t="e">
        <f t="shared" si="48"/>
        <v>#VALUE!</v>
      </c>
      <c r="U153" s="33" t="str">
        <f t="shared" si="49"/>
        <v>0889376599</v>
      </c>
      <c r="V153" s="38" t="str">
        <f t="shared" si="50"/>
        <v>0889376599</v>
      </c>
      <c r="W153" s="35">
        <f t="shared" si="51"/>
        <v>1</v>
      </c>
      <c r="X153" s="39">
        <f t="shared" si="52"/>
        <v>1</v>
      </c>
      <c r="Y153" s="35">
        <f t="shared" si="39"/>
        <v>1</v>
      </c>
      <c r="Z153" s="36">
        <f t="shared" si="53"/>
        <v>1</v>
      </c>
      <c r="AA153" s="36">
        <f t="shared" si="54"/>
        <v>1</v>
      </c>
      <c r="AB153" s="43"/>
    </row>
    <row r="154" spans="1:28" ht="60" customHeight="1" x14ac:dyDescent="0.8">
      <c r="A154" s="3">
        <v>152</v>
      </c>
      <c r="B154" s="3" t="s">
        <v>470</v>
      </c>
      <c r="C154" s="3" t="s">
        <v>845</v>
      </c>
      <c r="D154" s="3" t="s">
        <v>471</v>
      </c>
      <c r="E154" s="3" t="s">
        <v>453</v>
      </c>
      <c r="F154" s="5" t="s">
        <v>472</v>
      </c>
      <c r="G154" s="6" t="s">
        <v>799</v>
      </c>
      <c r="H154" s="7" t="s">
        <v>800</v>
      </c>
      <c r="I154" s="3"/>
      <c r="J154" s="31"/>
      <c r="K154" s="32">
        <f t="shared" si="40"/>
        <v>1</v>
      </c>
      <c r="L154" s="33" t="str">
        <f t="shared" si="41"/>
        <v>030640231</v>
      </c>
      <c r="M154" s="34" t="str">
        <f t="shared" si="42"/>
        <v>030640231</v>
      </c>
      <c r="N154" s="35">
        <f t="shared" si="43"/>
        <v>1</v>
      </c>
      <c r="O154" s="35">
        <f t="shared" si="44"/>
        <v>1</v>
      </c>
      <c r="P154" s="35">
        <f t="shared" si="38"/>
        <v>1</v>
      </c>
      <c r="Q154" s="36">
        <f t="shared" si="45"/>
        <v>1</v>
      </c>
      <c r="R154" s="37" t="str">
        <f t="shared" si="46"/>
        <v>0714028080</v>
      </c>
      <c r="S154" s="33" t="str">
        <f t="shared" si="47"/>
        <v>0714028080</v>
      </c>
      <c r="T154" s="35" t="e">
        <f t="shared" si="48"/>
        <v>#VALUE!</v>
      </c>
      <c r="U154" s="33" t="str">
        <f t="shared" si="49"/>
        <v>0714028080</v>
      </c>
      <c r="V154" s="38" t="str">
        <f t="shared" si="50"/>
        <v>0714028080</v>
      </c>
      <c r="W154" s="35">
        <f t="shared" si="51"/>
        <v>1</v>
      </c>
      <c r="X154" s="39">
        <f t="shared" si="52"/>
        <v>1</v>
      </c>
      <c r="Y154" s="35">
        <f t="shared" si="39"/>
        <v>1</v>
      </c>
      <c r="Z154" s="36">
        <f t="shared" si="53"/>
        <v>1</v>
      </c>
      <c r="AA154" s="36">
        <f t="shared" si="54"/>
        <v>1</v>
      </c>
      <c r="AB154" s="43"/>
    </row>
    <row r="155" spans="1:28" ht="60" customHeight="1" x14ac:dyDescent="0.8">
      <c r="A155" s="3">
        <v>153</v>
      </c>
      <c r="B155" s="3" t="s">
        <v>473</v>
      </c>
      <c r="C155" s="3" t="s">
        <v>845</v>
      </c>
      <c r="D155" s="3" t="s">
        <v>474</v>
      </c>
      <c r="E155" s="3" t="s">
        <v>453</v>
      </c>
      <c r="F155" s="5" t="s">
        <v>475</v>
      </c>
      <c r="G155" s="6" t="s">
        <v>801</v>
      </c>
      <c r="H155" s="7" t="s">
        <v>802</v>
      </c>
      <c r="I155" s="3"/>
      <c r="J155" s="31"/>
      <c r="K155" s="32">
        <f t="shared" si="40"/>
        <v>1</v>
      </c>
      <c r="L155" s="33" t="str">
        <f t="shared" si="41"/>
        <v>030528705</v>
      </c>
      <c r="M155" s="34" t="str">
        <f t="shared" si="42"/>
        <v>030528705</v>
      </c>
      <c r="N155" s="35">
        <f t="shared" si="43"/>
        <v>1</v>
      </c>
      <c r="O155" s="35">
        <f t="shared" si="44"/>
        <v>1</v>
      </c>
      <c r="P155" s="35">
        <f t="shared" si="38"/>
        <v>1</v>
      </c>
      <c r="Q155" s="36">
        <f t="shared" si="45"/>
        <v>1</v>
      </c>
      <c r="R155" s="37" t="str">
        <f t="shared" si="46"/>
        <v>0964645761</v>
      </c>
      <c r="S155" s="33" t="str">
        <f t="shared" si="47"/>
        <v>0964645761</v>
      </c>
      <c r="T155" s="35" t="e">
        <f t="shared" si="48"/>
        <v>#VALUE!</v>
      </c>
      <c r="U155" s="33" t="str">
        <f t="shared" si="49"/>
        <v>0964645761</v>
      </c>
      <c r="V155" s="38" t="str">
        <f t="shared" si="50"/>
        <v>0964645761</v>
      </c>
      <c r="W155" s="35">
        <f t="shared" si="51"/>
        <v>1</v>
      </c>
      <c r="X155" s="39">
        <f t="shared" si="52"/>
        <v>1</v>
      </c>
      <c r="Y155" s="35">
        <f t="shared" si="39"/>
        <v>1</v>
      </c>
      <c r="Z155" s="36">
        <f t="shared" si="53"/>
        <v>1</v>
      </c>
      <c r="AA155" s="36">
        <f t="shared" si="54"/>
        <v>1</v>
      </c>
      <c r="AB155" s="43"/>
    </row>
    <row r="156" spans="1:28" ht="60" customHeight="1" x14ac:dyDescent="0.8">
      <c r="A156" s="3">
        <v>154</v>
      </c>
      <c r="B156" s="3" t="s">
        <v>476</v>
      </c>
      <c r="C156" s="3" t="s">
        <v>845</v>
      </c>
      <c r="D156" s="3" t="s">
        <v>477</v>
      </c>
      <c r="E156" s="3" t="s">
        <v>453</v>
      </c>
      <c r="F156" s="5" t="s">
        <v>478</v>
      </c>
      <c r="G156" s="6" t="s">
        <v>803</v>
      </c>
      <c r="H156" s="7" t="s">
        <v>804</v>
      </c>
      <c r="I156" s="3"/>
      <c r="J156" s="31"/>
      <c r="K156" s="32">
        <f t="shared" si="40"/>
        <v>1</v>
      </c>
      <c r="L156" s="33" t="str">
        <f t="shared" si="41"/>
        <v>030566646</v>
      </c>
      <c r="M156" s="34" t="str">
        <f t="shared" si="42"/>
        <v>030566646</v>
      </c>
      <c r="N156" s="35">
        <f t="shared" si="43"/>
        <v>1</v>
      </c>
      <c r="O156" s="35">
        <f t="shared" si="44"/>
        <v>1</v>
      </c>
      <c r="P156" s="35">
        <f t="shared" si="38"/>
        <v>1</v>
      </c>
      <c r="Q156" s="36">
        <f t="shared" si="45"/>
        <v>1</v>
      </c>
      <c r="R156" s="37" t="str">
        <f t="shared" si="46"/>
        <v>0967859298</v>
      </c>
      <c r="S156" s="33" t="str">
        <f t="shared" si="47"/>
        <v>0967859298</v>
      </c>
      <c r="T156" s="35" t="e">
        <f t="shared" si="48"/>
        <v>#VALUE!</v>
      </c>
      <c r="U156" s="33" t="str">
        <f t="shared" si="49"/>
        <v>0967859298</v>
      </c>
      <c r="V156" s="38" t="str">
        <f t="shared" si="50"/>
        <v>0967859298</v>
      </c>
      <c r="W156" s="35">
        <f t="shared" si="51"/>
        <v>1</v>
      </c>
      <c r="X156" s="39">
        <f t="shared" si="52"/>
        <v>1</v>
      </c>
      <c r="Y156" s="35">
        <f t="shared" si="39"/>
        <v>1</v>
      </c>
      <c r="Z156" s="36">
        <f t="shared" si="53"/>
        <v>1</v>
      </c>
      <c r="AA156" s="36">
        <f t="shared" si="54"/>
        <v>1</v>
      </c>
      <c r="AB156" s="43"/>
    </row>
    <row r="157" spans="1:28" ht="60" customHeight="1" x14ac:dyDescent="0.8">
      <c r="A157" s="3">
        <v>155</v>
      </c>
      <c r="B157" s="3" t="s">
        <v>479</v>
      </c>
      <c r="C157" s="3" t="s">
        <v>845</v>
      </c>
      <c r="D157" s="3" t="s">
        <v>480</v>
      </c>
      <c r="E157" s="3" t="s">
        <v>453</v>
      </c>
      <c r="F157" s="5" t="s">
        <v>481</v>
      </c>
      <c r="G157" s="6" t="s">
        <v>805</v>
      </c>
      <c r="H157" s="7" t="s">
        <v>806</v>
      </c>
      <c r="I157" s="3"/>
      <c r="J157" s="31"/>
      <c r="K157" s="32">
        <f t="shared" si="40"/>
        <v>1</v>
      </c>
      <c r="L157" s="33" t="str">
        <f t="shared" si="41"/>
        <v>030476778</v>
      </c>
      <c r="M157" s="34" t="str">
        <f t="shared" si="42"/>
        <v>030476778</v>
      </c>
      <c r="N157" s="35">
        <f t="shared" si="43"/>
        <v>1</v>
      </c>
      <c r="O157" s="35">
        <f t="shared" si="44"/>
        <v>1</v>
      </c>
      <c r="P157" s="35">
        <f t="shared" si="38"/>
        <v>1</v>
      </c>
      <c r="Q157" s="36">
        <f t="shared" si="45"/>
        <v>1</v>
      </c>
      <c r="R157" s="37" t="str">
        <f t="shared" si="46"/>
        <v>0887032666</v>
      </c>
      <c r="S157" s="33" t="str">
        <f t="shared" si="47"/>
        <v>0887032666</v>
      </c>
      <c r="T157" s="35" t="e">
        <f t="shared" si="48"/>
        <v>#VALUE!</v>
      </c>
      <c r="U157" s="33" t="str">
        <f t="shared" si="49"/>
        <v>0887032666</v>
      </c>
      <c r="V157" s="38" t="str">
        <f t="shared" si="50"/>
        <v>0887032666</v>
      </c>
      <c r="W157" s="35">
        <f t="shared" si="51"/>
        <v>1</v>
      </c>
      <c r="X157" s="39">
        <f t="shared" si="52"/>
        <v>1</v>
      </c>
      <c r="Y157" s="35">
        <f t="shared" si="39"/>
        <v>1</v>
      </c>
      <c r="Z157" s="36">
        <f t="shared" si="53"/>
        <v>1</v>
      </c>
      <c r="AA157" s="36">
        <f t="shared" si="54"/>
        <v>1</v>
      </c>
      <c r="AB157" s="43"/>
    </row>
    <row r="158" spans="1:28" ht="60" customHeight="1" x14ac:dyDescent="0.8">
      <c r="A158" s="3">
        <v>156</v>
      </c>
      <c r="B158" s="3" t="s">
        <v>482</v>
      </c>
      <c r="C158" s="3" t="s">
        <v>845</v>
      </c>
      <c r="D158" s="3" t="s">
        <v>483</v>
      </c>
      <c r="E158" s="3" t="s">
        <v>453</v>
      </c>
      <c r="F158" s="5" t="s">
        <v>484</v>
      </c>
      <c r="G158" s="6" t="s">
        <v>807</v>
      </c>
      <c r="H158" s="7" t="s">
        <v>808</v>
      </c>
      <c r="I158" s="3"/>
      <c r="J158" s="31"/>
      <c r="K158" s="32">
        <f t="shared" si="40"/>
        <v>1</v>
      </c>
      <c r="L158" s="33" t="str">
        <f t="shared" si="41"/>
        <v>030885733</v>
      </c>
      <c r="M158" s="34" t="str">
        <f t="shared" si="42"/>
        <v>030885733</v>
      </c>
      <c r="N158" s="35">
        <f t="shared" si="43"/>
        <v>1</v>
      </c>
      <c r="O158" s="35">
        <f t="shared" si="44"/>
        <v>1</v>
      </c>
      <c r="P158" s="35">
        <f t="shared" si="38"/>
        <v>1</v>
      </c>
      <c r="Q158" s="36">
        <f t="shared" si="45"/>
        <v>1</v>
      </c>
      <c r="R158" s="37" t="str">
        <f t="shared" si="46"/>
        <v>081866944</v>
      </c>
      <c r="S158" s="33" t="str">
        <f t="shared" si="47"/>
        <v>081866944</v>
      </c>
      <c r="T158" s="35" t="e">
        <f t="shared" si="48"/>
        <v>#VALUE!</v>
      </c>
      <c r="U158" s="33" t="str">
        <f t="shared" si="49"/>
        <v>081866944</v>
      </c>
      <c r="V158" s="38" t="str">
        <f t="shared" si="50"/>
        <v>081866944</v>
      </c>
      <c r="W158" s="35">
        <f t="shared" si="51"/>
        <v>1</v>
      </c>
      <c r="X158" s="39">
        <f t="shared" si="52"/>
        <v>1</v>
      </c>
      <c r="Y158" s="35">
        <f t="shared" si="39"/>
        <v>1</v>
      </c>
      <c r="Z158" s="36">
        <f t="shared" si="53"/>
        <v>1</v>
      </c>
      <c r="AA158" s="36">
        <f t="shared" si="54"/>
        <v>1</v>
      </c>
      <c r="AB158" s="43"/>
    </row>
    <row r="159" spans="1:28" ht="60" customHeight="1" x14ac:dyDescent="0.8">
      <c r="A159" s="3">
        <v>157</v>
      </c>
      <c r="B159" s="3" t="s">
        <v>485</v>
      </c>
      <c r="C159" s="3" t="s">
        <v>845</v>
      </c>
      <c r="D159" s="3" t="s">
        <v>486</v>
      </c>
      <c r="E159" s="3" t="s">
        <v>453</v>
      </c>
      <c r="F159" s="5" t="s">
        <v>487</v>
      </c>
      <c r="G159" s="6" t="s">
        <v>809</v>
      </c>
      <c r="H159" s="7" t="s">
        <v>810</v>
      </c>
      <c r="I159" s="3"/>
      <c r="J159" s="31"/>
      <c r="K159" s="32">
        <f t="shared" si="40"/>
        <v>1</v>
      </c>
      <c r="L159" s="33" t="str">
        <f t="shared" si="41"/>
        <v>031040875</v>
      </c>
      <c r="M159" s="34" t="str">
        <f t="shared" si="42"/>
        <v>031040875</v>
      </c>
      <c r="N159" s="35">
        <f t="shared" si="43"/>
        <v>1</v>
      </c>
      <c r="O159" s="35">
        <f t="shared" si="44"/>
        <v>1</v>
      </c>
      <c r="P159" s="35">
        <f t="shared" si="38"/>
        <v>1</v>
      </c>
      <c r="Q159" s="36">
        <f t="shared" si="45"/>
        <v>1</v>
      </c>
      <c r="R159" s="37" t="str">
        <f t="shared" si="46"/>
        <v>0969733254</v>
      </c>
      <c r="S159" s="33" t="str">
        <f t="shared" si="47"/>
        <v>0969733254</v>
      </c>
      <c r="T159" s="35" t="e">
        <f t="shared" si="48"/>
        <v>#VALUE!</v>
      </c>
      <c r="U159" s="33" t="str">
        <f t="shared" si="49"/>
        <v>0969733254</v>
      </c>
      <c r="V159" s="38" t="str">
        <f t="shared" si="50"/>
        <v>0969733254</v>
      </c>
      <c r="W159" s="35">
        <f t="shared" si="51"/>
        <v>1</v>
      </c>
      <c r="X159" s="39">
        <f t="shared" si="52"/>
        <v>1</v>
      </c>
      <c r="Y159" s="35">
        <f t="shared" si="39"/>
        <v>1</v>
      </c>
      <c r="Z159" s="36">
        <f t="shared" si="53"/>
        <v>1</v>
      </c>
      <c r="AA159" s="36">
        <f t="shared" si="54"/>
        <v>1</v>
      </c>
      <c r="AB159" s="43"/>
    </row>
    <row r="160" spans="1:28" ht="60" customHeight="1" x14ac:dyDescent="0.8">
      <c r="A160" s="3">
        <v>158</v>
      </c>
      <c r="B160" s="3" t="s">
        <v>488</v>
      </c>
      <c r="C160" s="3" t="s">
        <v>845</v>
      </c>
      <c r="D160" s="3" t="s">
        <v>489</v>
      </c>
      <c r="E160" s="3" t="s">
        <v>453</v>
      </c>
      <c r="F160" s="5" t="s">
        <v>490</v>
      </c>
      <c r="G160" s="6" t="s">
        <v>811</v>
      </c>
      <c r="H160" s="7" t="s">
        <v>812</v>
      </c>
      <c r="I160" s="3"/>
      <c r="J160" s="31"/>
      <c r="K160" s="32">
        <f t="shared" si="40"/>
        <v>1</v>
      </c>
      <c r="L160" s="33" t="str">
        <f t="shared" si="41"/>
        <v>031078257</v>
      </c>
      <c r="M160" s="34" t="str">
        <f t="shared" si="42"/>
        <v>031078257</v>
      </c>
      <c r="N160" s="35">
        <f t="shared" si="43"/>
        <v>1</v>
      </c>
      <c r="O160" s="35">
        <f t="shared" si="44"/>
        <v>1</v>
      </c>
      <c r="P160" s="35">
        <f t="shared" si="38"/>
        <v>1</v>
      </c>
      <c r="Q160" s="36">
        <f t="shared" si="45"/>
        <v>1</v>
      </c>
      <c r="R160" s="37" t="str">
        <f t="shared" si="46"/>
        <v>0884098939</v>
      </c>
      <c r="S160" s="33" t="str">
        <f t="shared" si="47"/>
        <v>0884098939</v>
      </c>
      <c r="T160" s="35" t="e">
        <f t="shared" si="48"/>
        <v>#VALUE!</v>
      </c>
      <c r="U160" s="33" t="str">
        <f t="shared" si="49"/>
        <v>0884098939</v>
      </c>
      <c r="V160" s="38" t="str">
        <f t="shared" si="50"/>
        <v>0884098939</v>
      </c>
      <c r="W160" s="35">
        <f t="shared" si="51"/>
        <v>1</v>
      </c>
      <c r="X160" s="39">
        <f t="shared" si="52"/>
        <v>1</v>
      </c>
      <c r="Y160" s="35">
        <f t="shared" si="39"/>
        <v>1</v>
      </c>
      <c r="Z160" s="36">
        <f t="shared" si="53"/>
        <v>1</v>
      </c>
      <c r="AA160" s="36">
        <f t="shared" si="54"/>
        <v>1</v>
      </c>
      <c r="AB160" s="43"/>
    </row>
    <row r="161" spans="1:28" ht="60" customHeight="1" x14ac:dyDescent="0.8">
      <c r="A161" s="3">
        <v>159</v>
      </c>
      <c r="B161" s="3" t="s">
        <v>491</v>
      </c>
      <c r="C161" s="3" t="s">
        <v>845</v>
      </c>
      <c r="D161" s="3" t="s">
        <v>492</v>
      </c>
      <c r="E161" s="3" t="s">
        <v>493</v>
      </c>
      <c r="F161" s="5" t="s">
        <v>494</v>
      </c>
      <c r="G161" s="6" t="s">
        <v>813</v>
      </c>
      <c r="H161" s="7" t="s">
        <v>814</v>
      </c>
      <c r="I161" s="3"/>
      <c r="J161" s="31"/>
      <c r="K161" s="32">
        <f t="shared" si="40"/>
        <v>1</v>
      </c>
      <c r="L161" s="33" t="str">
        <f t="shared" si="41"/>
        <v>030673608</v>
      </c>
      <c r="M161" s="34" t="str">
        <f t="shared" si="42"/>
        <v>030673608</v>
      </c>
      <c r="N161" s="35">
        <f t="shared" si="43"/>
        <v>1</v>
      </c>
      <c r="O161" s="35">
        <f t="shared" si="44"/>
        <v>1</v>
      </c>
      <c r="P161" s="35">
        <f t="shared" si="38"/>
        <v>1</v>
      </c>
      <c r="Q161" s="36">
        <f t="shared" si="45"/>
        <v>1</v>
      </c>
      <c r="R161" s="37" t="str">
        <f t="shared" si="46"/>
        <v>0966582674</v>
      </c>
      <c r="S161" s="33" t="str">
        <f t="shared" si="47"/>
        <v>0966582674</v>
      </c>
      <c r="T161" s="35" t="e">
        <f t="shared" si="48"/>
        <v>#VALUE!</v>
      </c>
      <c r="U161" s="33" t="str">
        <f t="shared" si="49"/>
        <v>0966582674</v>
      </c>
      <c r="V161" s="38" t="str">
        <f t="shared" si="50"/>
        <v>0966582674</v>
      </c>
      <c r="W161" s="35">
        <f t="shared" si="51"/>
        <v>1</v>
      </c>
      <c r="X161" s="39">
        <f t="shared" si="52"/>
        <v>1</v>
      </c>
      <c r="Y161" s="35">
        <f t="shared" si="39"/>
        <v>1</v>
      </c>
      <c r="Z161" s="36">
        <f t="shared" si="53"/>
        <v>1</v>
      </c>
      <c r="AA161" s="36">
        <f t="shared" si="54"/>
        <v>1</v>
      </c>
      <c r="AB161" s="43"/>
    </row>
    <row r="162" spans="1:28" x14ac:dyDescent="0.8">
      <c r="M162" s="43"/>
      <c r="V162" s="43"/>
      <c r="AB162" s="43"/>
    </row>
    <row r="163" spans="1:28" x14ac:dyDescent="0.8">
      <c r="M163" s="43"/>
      <c r="V163" s="43"/>
      <c r="AB163" s="43"/>
    </row>
    <row r="164" spans="1:28" x14ac:dyDescent="0.8">
      <c r="M164" s="43"/>
      <c r="V164" s="43"/>
      <c r="AB164" s="43"/>
    </row>
    <row r="165" spans="1:28" x14ac:dyDescent="0.8">
      <c r="M165" s="43"/>
      <c r="V165" s="43"/>
      <c r="AB165" s="43"/>
    </row>
    <row r="166" spans="1:28" x14ac:dyDescent="0.8">
      <c r="M166" s="43"/>
      <c r="V166" s="43"/>
      <c r="AB166" s="43"/>
    </row>
    <row r="167" spans="1:28" x14ac:dyDescent="0.8">
      <c r="M167" s="43"/>
      <c r="V167" s="43"/>
      <c r="AB167" s="43"/>
    </row>
    <row r="168" spans="1:28" x14ac:dyDescent="0.8">
      <c r="M168" s="43"/>
      <c r="V168" s="43"/>
      <c r="AB168" s="43"/>
    </row>
    <row r="169" spans="1:28" x14ac:dyDescent="0.8">
      <c r="M169" s="43"/>
      <c r="V169" s="43"/>
      <c r="AB169" s="43"/>
    </row>
    <row r="170" spans="1:28" x14ac:dyDescent="0.8">
      <c r="M170" s="43"/>
      <c r="V170" s="43"/>
      <c r="AB170" s="43"/>
    </row>
    <row r="171" spans="1:28" x14ac:dyDescent="0.8">
      <c r="M171" s="43"/>
      <c r="V171" s="43"/>
      <c r="AB171" s="43"/>
    </row>
    <row r="172" spans="1:28" x14ac:dyDescent="0.8">
      <c r="M172" s="43"/>
      <c r="V172" s="43"/>
      <c r="AB172" s="43"/>
    </row>
    <row r="173" spans="1:28" x14ac:dyDescent="0.8">
      <c r="M173" s="43"/>
      <c r="V173" s="43"/>
      <c r="AB173" s="43"/>
    </row>
    <row r="174" spans="1:28" x14ac:dyDescent="0.8">
      <c r="M174" s="43"/>
      <c r="V174" s="43"/>
      <c r="AB174" s="43"/>
    </row>
    <row r="175" spans="1:28" x14ac:dyDescent="0.8">
      <c r="M175" s="43"/>
      <c r="V175" s="43"/>
      <c r="AB175" s="43"/>
    </row>
    <row r="176" spans="1:28" x14ac:dyDescent="0.8">
      <c r="M176" s="43"/>
      <c r="V176" s="43"/>
      <c r="AB176" s="43"/>
    </row>
    <row r="177" spans="13:28" x14ac:dyDescent="0.8">
      <c r="M177" s="43"/>
      <c r="V177" s="43"/>
      <c r="AB177" s="43"/>
    </row>
    <row r="178" spans="13:28" x14ac:dyDescent="0.8">
      <c r="M178" s="43"/>
      <c r="V178" s="43"/>
      <c r="AB178" s="43"/>
    </row>
    <row r="179" spans="13:28" x14ac:dyDescent="0.8">
      <c r="M179" s="43"/>
      <c r="V179" s="43"/>
      <c r="AB179" s="43"/>
    </row>
    <row r="180" spans="13:28" x14ac:dyDescent="0.8">
      <c r="M180" s="43"/>
      <c r="V180" s="43"/>
      <c r="AB180" s="43"/>
    </row>
    <row r="181" spans="13:28" x14ac:dyDescent="0.8">
      <c r="M181" s="43"/>
      <c r="V181" s="43"/>
      <c r="AB181" s="43"/>
    </row>
    <row r="182" spans="13:28" x14ac:dyDescent="0.8">
      <c r="M182" s="43"/>
      <c r="V182" s="43"/>
      <c r="AB182" s="43"/>
    </row>
    <row r="183" spans="13:28" x14ac:dyDescent="0.8">
      <c r="M183" s="43"/>
      <c r="V183" s="43"/>
      <c r="AB183" s="43"/>
    </row>
    <row r="184" spans="13:28" x14ac:dyDescent="0.8">
      <c r="M184" s="43"/>
      <c r="V184" s="43"/>
      <c r="AB184" s="43"/>
    </row>
    <row r="185" spans="13:28" x14ac:dyDescent="0.8">
      <c r="M185" s="43"/>
      <c r="V185" s="43"/>
      <c r="AB185" s="43"/>
    </row>
    <row r="186" spans="13:28" x14ac:dyDescent="0.8">
      <c r="M186" s="43"/>
      <c r="V186" s="43"/>
      <c r="AB186" s="43"/>
    </row>
    <row r="187" spans="13:28" x14ac:dyDescent="0.8">
      <c r="M187" s="43"/>
      <c r="V187" s="43"/>
      <c r="AB187" s="43"/>
    </row>
    <row r="188" spans="13:28" x14ac:dyDescent="0.8">
      <c r="M188" s="43"/>
      <c r="V188" s="43"/>
      <c r="AB188" s="43"/>
    </row>
    <row r="189" spans="13:28" x14ac:dyDescent="0.8">
      <c r="M189" s="43"/>
      <c r="V189" s="43"/>
      <c r="AB189" s="43"/>
    </row>
    <row r="190" spans="13:28" x14ac:dyDescent="0.8">
      <c r="M190" s="43"/>
      <c r="V190" s="43"/>
      <c r="AB190" s="43"/>
    </row>
    <row r="191" spans="13:28" x14ac:dyDescent="0.8">
      <c r="M191" s="43"/>
      <c r="V191" s="43"/>
      <c r="AB191" s="43"/>
    </row>
    <row r="192" spans="13:28" x14ac:dyDescent="0.8">
      <c r="M192" s="43"/>
      <c r="V192" s="43"/>
      <c r="AB192" s="43"/>
    </row>
    <row r="193" spans="13:28" x14ac:dyDescent="0.8">
      <c r="M193" s="43"/>
      <c r="V193" s="43"/>
      <c r="AB193" s="43"/>
    </row>
    <row r="194" spans="13:28" x14ac:dyDescent="0.8">
      <c r="M194" s="43"/>
      <c r="V194" s="43"/>
      <c r="AB194" s="43"/>
    </row>
    <row r="195" spans="13:28" x14ac:dyDescent="0.8">
      <c r="M195" s="43"/>
      <c r="V195" s="43"/>
      <c r="AB195" s="43"/>
    </row>
  </sheetData>
  <sheetProtection formatCells="0" formatColumns="0" formatRows="0" insertColumns="0" insertRows="0" insertHyperlinks="0" deleteColumns="0" deleteRows="0" sort="0" autoFilter="0" pivotTables="0"/>
  <autoFilter ref="A2:BC161"/>
  <mergeCells count="3">
    <mergeCell ref="A1:I1"/>
    <mergeCell ref="J1:AA1"/>
    <mergeCell ref="AR3:BC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7"/>
  <sheetViews>
    <sheetView tabSelected="1" workbookViewId="0">
      <selection activeCell="E3" sqref="E3"/>
    </sheetView>
  </sheetViews>
  <sheetFormatPr defaultColWidth="9" defaultRowHeight="22.8" x14ac:dyDescent="0.8"/>
  <cols>
    <col min="1" max="1" width="5.5" style="46" bestFit="1" customWidth="1"/>
    <col min="2" max="2" width="7.296875" style="46" bestFit="1" customWidth="1"/>
    <col min="3" max="3" width="17.5" style="46" customWidth="1"/>
    <col min="4" max="4" width="4.3984375" style="46" customWidth="1"/>
    <col min="5" max="5" width="12.3984375" style="69" customWidth="1"/>
    <col min="6" max="6" width="13" style="46" customWidth="1"/>
    <col min="7" max="7" width="19.59765625" style="69" customWidth="1"/>
    <col min="8" max="8" width="15.69921875" style="69" customWidth="1"/>
    <col min="9" max="9" width="15.5" style="69" customWidth="1"/>
    <col min="10" max="10" width="19.59765625" style="46" customWidth="1"/>
    <col min="11" max="16384" width="9" style="46"/>
  </cols>
  <sheetData>
    <row r="1" spans="1:10" ht="90" customHeight="1" x14ac:dyDescent="0.8">
      <c r="A1" s="81" t="s">
        <v>1013</v>
      </c>
      <c r="B1" s="81"/>
      <c r="C1" s="81"/>
      <c r="D1" s="81"/>
      <c r="E1" s="81"/>
      <c r="F1" s="81"/>
      <c r="G1" s="81"/>
      <c r="H1" s="81"/>
      <c r="I1" s="81"/>
      <c r="J1" s="82"/>
    </row>
    <row r="2" spans="1:10" ht="30" customHeight="1" x14ac:dyDescent="0.8">
      <c r="A2" s="80" t="s">
        <v>848</v>
      </c>
      <c r="B2" s="80"/>
      <c r="C2" s="80"/>
      <c r="D2" s="80"/>
      <c r="E2" s="80"/>
      <c r="F2" s="80"/>
      <c r="G2" s="80"/>
      <c r="H2" s="80"/>
      <c r="I2" s="80"/>
      <c r="J2" s="80"/>
    </row>
    <row r="3" spans="1:10" ht="94.95" customHeight="1" x14ac:dyDescent="0.8">
      <c r="A3" s="47" t="s">
        <v>849</v>
      </c>
      <c r="B3" s="47" t="s">
        <v>850</v>
      </c>
      <c r="C3" s="48" t="s">
        <v>2</v>
      </c>
      <c r="D3" s="48" t="s">
        <v>3</v>
      </c>
      <c r="E3" s="49" t="s">
        <v>4</v>
      </c>
      <c r="F3" s="49" t="s">
        <v>5</v>
      </c>
      <c r="G3" s="49" t="s">
        <v>851</v>
      </c>
      <c r="H3" s="49" t="s">
        <v>852</v>
      </c>
      <c r="I3" s="49" t="s">
        <v>8</v>
      </c>
      <c r="J3" s="49" t="s">
        <v>853</v>
      </c>
    </row>
    <row r="4" spans="1:10" ht="33.9" customHeight="1" x14ac:dyDescent="0.8">
      <c r="A4" s="50"/>
      <c r="B4" s="51"/>
      <c r="C4" s="52" t="s">
        <v>854</v>
      </c>
      <c r="D4" s="53"/>
      <c r="E4" s="54"/>
      <c r="F4" s="53"/>
      <c r="G4" s="55"/>
      <c r="H4" s="55"/>
      <c r="I4" s="55"/>
      <c r="J4" s="51"/>
    </row>
    <row r="5" spans="1:10" ht="60" customHeight="1" x14ac:dyDescent="0.8">
      <c r="A5" s="56">
        <v>1</v>
      </c>
      <c r="B5" s="56">
        <v>1</v>
      </c>
      <c r="C5" s="56" t="s">
        <v>10</v>
      </c>
      <c r="D5" s="56" t="s">
        <v>845</v>
      </c>
      <c r="E5" s="57" t="s">
        <v>858</v>
      </c>
      <c r="F5" s="58" t="s">
        <v>13</v>
      </c>
      <c r="G5" s="57" t="s">
        <v>14</v>
      </c>
      <c r="H5" s="59" t="s">
        <v>497</v>
      </c>
      <c r="I5" s="59" t="s">
        <v>498</v>
      </c>
      <c r="J5" s="56"/>
    </row>
    <row r="6" spans="1:10" ht="60" customHeight="1" x14ac:dyDescent="0.8">
      <c r="A6" s="56">
        <v>2</v>
      </c>
      <c r="B6" s="56">
        <v>2</v>
      </c>
      <c r="C6" s="56" t="s">
        <v>15</v>
      </c>
      <c r="D6" s="56" t="s">
        <v>845</v>
      </c>
      <c r="E6" s="57" t="s">
        <v>859</v>
      </c>
      <c r="F6" s="58" t="s">
        <v>13</v>
      </c>
      <c r="G6" s="57" t="s">
        <v>17</v>
      </c>
      <c r="H6" s="59" t="s">
        <v>499</v>
      </c>
      <c r="I6" s="59" t="s">
        <v>500</v>
      </c>
      <c r="J6" s="56"/>
    </row>
    <row r="7" spans="1:10" ht="60" customHeight="1" x14ac:dyDescent="0.8">
      <c r="A7" s="56">
        <v>3</v>
      </c>
      <c r="B7" s="56">
        <v>3</v>
      </c>
      <c r="C7" s="56" t="s">
        <v>18</v>
      </c>
      <c r="D7" s="56" t="s">
        <v>845</v>
      </c>
      <c r="E7" s="57" t="s">
        <v>860</v>
      </c>
      <c r="F7" s="58" t="s">
        <v>13</v>
      </c>
      <c r="G7" s="57" t="s">
        <v>20</v>
      </c>
      <c r="H7" s="59" t="s">
        <v>501</v>
      </c>
      <c r="I7" s="59" t="s">
        <v>502</v>
      </c>
      <c r="J7" s="56"/>
    </row>
    <row r="8" spans="1:10" ht="60" customHeight="1" x14ac:dyDescent="0.8">
      <c r="A8" s="56">
        <v>4</v>
      </c>
      <c r="B8" s="56">
        <v>4</v>
      </c>
      <c r="C8" s="56" t="s">
        <v>21</v>
      </c>
      <c r="D8" s="56" t="s">
        <v>845</v>
      </c>
      <c r="E8" s="57" t="s">
        <v>861</v>
      </c>
      <c r="F8" s="58" t="s">
        <v>13</v>
      </c>
      <c r="G8" s="57" t="s">
        <v>23</v>
      </c>
      <c r="H8" s="59" t="s">
        <v>503</v>
      </c>
      <c r="I8" s="59" t="s">
        <v>504</v>
      </c>
      <c r="J8" s="56"/>
    </row>
    <row r="9" spans="1:10" ht="60" customHeight="1" x14ac:dyDescent="0.8">
      <c r="A9" s="56">
        <v>5</v>
      </c>
      <c r="B9" s="56">
        <v>5</v>
      </c>
      <c r="C9" s="56" t="s">
        <v>24</v>
      </c>
      <c r="D9" s="56" t="s">
        <v>845</v>
      </c>
      <c r="E9" s="57" t="s">
        <v>862</v>
      </c>
      <c r="F9" s="58" t="s">
        <v>26</v>
      </c>
      <c r="G9" s="57" t="s">
        <v>27</v>
      </c>
      <c r="H9" s="59" t="s">
        <v>505</v>
      </c>
      <c r="I9" s="59" t="s">
        <v>506</v>
      </c>
      <c r="J9" s="56"/>
    </row>
    <row r="10" spans="1:10" ht="60" customHeight="1" x14ac:dyDescent="0.8">
      <c r="A10" s="56">
        <v>6</v>
      </c>
      <c r="B10" s="56">
        <v>6</v>
      </c>
      <c r="C10" s="56" t="s">
        <v>28</v>
      </c>
      <c r="D10" s="56" t="s">
        <v>845</v>
      </c>
      <c r="E10" s="57" t="s">
        <v>863</v>
      </c>
      <c r="F10" s="58" t="s">
        <v>26</v>
      </c>
      <c r="G10" s="57" t="s">
        <v>30</v>
      </c>
      <c r="H10" s="59" t="s">
        <v>507</v>
      </c>
      <c r="I10" s="59" t="s">
        <v>508</v>
      </c>
      <c r="J10" s="56"/>
    </row>
    <row r="11" spans="1:10" ht="60" customHeight="1" x14ac:dyDescent="0.8">
      <c r="A11" s="56">
        <v>7</v>
      </c>
      <c r="B11" s="56">
        <v>7</v>
      </c>
      <c r="C11" s="56" t="s">
        <v>31</v>
      </c>
      <c r="D11" s="56" t="s">
        <v>845</v>
      </c>
      <c r="E11" s="57" t="s">
        <v>864</v>
      </c>
      <c r="F11" s="58" t="s">
        <v>13</v>
      </c>
      <c r="G11" s="57" t="s">
        <v>33</v>
      </c>
      <c r="H11" s="59" t="s">
        <v>509</v>
      </c>
      <c r="I11" s="59" t="s">
        <v>510</v>
      </c>
      <c r="J11" s="56"/>
    </row>
    <row r="12" spans="1:10" ht="60" customHeight="1" x14ac:dyDescent="0.8">
      <c r="A12" s="56">
        <v>8</v>
      </c>
      <c r="B12" s="56">
        <v>8</v>
      </c>
      <c r="C12" s="56" t="s">
        <v>34</v>
      </c>
      <c r="D12" s="56" t="s">
        <v>845</v>
      </c>
      <c r="E12" s="57" t="s">
        <v>865</v>
      </c>
      <c r="F12" s="58" t="s">
        <v>26</v>
      </c>
      <c r="G12" s="57" t="s">
        <v>36</v>
      </c>
      <c r="H12" s="59" t="s">
        <v>511</v>
      </c>
      <c r="I12" s="59" t="s">
        <v>512</v>
      </c>
      <c r="J12" s="56"/>
    </row>
    <row r="13" spans="1:10" ht="60" customHeight="1" x14ac:dyDescent="0.8">
      <c r="A13" s="56">
        <v>9</v>
      </c>
      <c r="B13" s="56">
        <v>9</v>
      </c>
      <c r="C13" s="56" t="s">
        <v>37</v>
      </c>
      <c r="D13" s="56" t="s">
        <v>845</v>
      </c>
      <c r="E13" s="57" t="s">
        <v>866</v>
      </c>
      <c r="F13" s="58" t="s">
        <v>39</v>
      </c>
      <c r="G13" s="57" t="s">
        <v>40</v>
      </c>
      <c r="H13" s="59" t="s">
        <v>513</v>
      </c>
      <c r="I13" s="59" t="s">
        <v>514</v>
      </c>
      <c r="J13" s="56"/>
    </row>
    <row r="14" spans="1:10" ht="60" customHeight="1" x14ac:dyDescent="0.8">
      <c r="A14" s="56">
        <v>10</v>
      </c>
      <c r="B14" s="56">
        <v>10</v>
      </c>
      <c r="C14" s="56" t="s">
        <v>41</v>
      </c>
      <c r="D14" s="56" t="s">
        <v>845</v>
      </c>
      <c r="E14" s="57" t="s">
        <v>867</v>
      </c>
      <c r="F14" s="58" t="s">
        <v>13</v>
      </c>
      <c r="G14" s="57" t="s">
        <v>43</v>
      </c>
      <c r="H14" s="59" t="s">
        <v>515</v>
      </c>
      <c r="I14" s="59" t="s">
        <v>516</v>
      </c>
      <c r="J14" s="56"/>
    </row>
    <row r="15" spans="1:10" ht="60" customHeight="1" x14ac:dyDescent="0.8">
      <c r="A15" s="56">
        <v>11</v>
      </c>
      <c r="B15" s="56">
        <v>11</v>
      </c>
      <c r="C15" s="56" t="s">
        <v>44</v>
      </c>
      <c r="D15" s="56" t="s">
        <v>845</v>
      </c>
      <c r="E15" s="57" t="s">
        <v>868</v>
      </c>
      <c r="F15" s="58" t="s">
        <v>13</v>
      </c>
      <c r="G15" s="57" t="s">
        <v>46</v>
      </c>
      <c r="H15" s="59" t="s">
        <v>517</v>
      </c>
      <c r="I15" s="59" t="s">
        <v>518</v>
      </c>
      <c r="J15" s="56"/>
    </row>
    <row r="16" spans="1:10" ht="60" customHeight="1" x14ac:dyDescent="0.8">
      <c r="A16" s="56">
        <v>12</v>
      </c>
      <c r="B16" s="56">
        <v>12</v>
      </c>
      <c r="C16" s="56" t="s">
        <v>47</v>
      </c>
      <c r="D16" s="56" t="s">
        <v>845</v>
      </c>
      <c r="E16" s="57" t="s">
        <v>869</v>
      </c>
      <c r="F16" s="58" t="s">
        <v>13</v>
      </c>
      <c r="G16" s="57" t="s">
        <v>49</v>
      </c>
      <c r="H16" s="59" t="s">
        <v>519</v>
      </c>
      <c r="I16" s="59" t="s">
        <v>520</v>
      </c>
      <c r="J16" s="56"/>
    </row>
    <row r="17" spans="1:10" ht="60" customHeight="1" x14ac:dyDescent="0.8">
      <c r="A17" s="56">
        <v>13</v>
      </c>
      <c r="B17" s="56">
        <v>13</v>
      </c>
      <c r="C17" s="56" t="s">
        <v>50</v>
      </c>
      <c r="D17" s="56" t="s">
        <v>845</v>
      </c>
      <c r="E17" s="57" t="s">
        <v>870</v>
      </c>
      <c r="F17" s="58" t="s">
        <v>13</v>
      </c>
      <c r="G17" s="57" t="s">
        <v>52</v>
      </c>
      <c r="H17" s="59" t="s">
        <v>521</v>
      </c>
      <c r="I17" s="59" t="s">
        <v>522</v>
      </c>
      <c r="J17" s="56"/>
    </row>
    <row r="18" spans="1:10" ht="60" customHeight="1" x14ac:dyDescent="0.8">
      <c r="A18" s="56">
        <v>14</v>
      </c>
      <c r="B18" s="56">
        <v>14</v>
      </c>
      <c r="C18" s="56" t="s">
        <v>53</v>
      </c>
      <c r="D18" s="56" t="s">
        <v>845</v>
      </c>
      <c r="E18" s="57" t="s">
        <v>871</v>
      </c>
      <c r="F18" s="58" t="s">
        <v>13</v>
      </c>
      <c r="G18" s="57" t="s">
        <v>55</v>
      </c>
      <c r="H18" s="59" t="s">
        <v>523</v>
      </c>
      <c r="I18" s="59" t="s">
        <v>524</v>
      </c>
      <c r="J18" s="56"/>
    </row>
    <row r="19" spans="1:10" ht="60" customHeight="1" x14ac:dyDescent="0.8">
      <c r="A19" s="56">
        <v>15</v>
      </c>
      <c r="B19" s="56">
        <v>15</v>
      </c>
      <c r="C19" s="56" t="s">
        <v>56</v>
      </c>
      <c r="D19" s="56" t="s">
        <v>845</v>
      </c>
      <c r="E19" s="57" t="s">
        <v>872</v>
      </c>
      <c r="F19" s="58" t="s">
        <v>26</v>
      </c>
      <c r="G19" s="57" t="s">
        <v>58</v>
      </c>
      <c r="H19" s="59" t="s">
        <v>525</v>
      </c>
      <c r="I19" s="59" t="s">
        <v>526</v>
      </c>
      <c r="J19" s="56"/>
    </row>
    <row r="20" spans="1:10" ht="60" customHeight="1" x14ac:dyDescent="0.8">
      <c r="A20" s="56">
        <v>16</v>
      </c>
      <c r="B20" s="56">
        <v>16</v>
      </c>
      <c r="C20" s="56" t="s">
        <v>59</v>
      </c>
      <c r="D20" s="56" t="s">
        <v>845</v>
      </c>
      <c r="E20" s="57" t="s">
        <v>873</v>
      </c>
      <c r="F20" s="58" t="s">
        <v>13</v>
      </c>
      <c r="G20" s="57" t="s">
        <v>61</v>
      </c>
      <c r="H20" s="59" t="s">
        <v>527</v>
      </c>
      <c r="I20" s="59" t="s">
        <v>528</v>
      </c>
      <c r="J20" s="56"/>
    </row>
    <row r="21" spans="1:10" ht="60" customHeight="1" x14ac:dyDescent="0.8">
      <c r="A21" s="56">
        <v>17</v>
      </c>
      <c r="B21" s="56">
        <v>17</v>
      </c>
      <c r="C21" s="56" t="s">
        <v>62</v>
      </c>
      <c r="D21" s="56" t="s">
        <v>845</v>
      </c>
      <c r="E21" s="57" t="s">
        <v>874</v>
      </c>
      <c r="F21" s="58" t="s">
        <v>39</v>
      </c>
      <c r="G21" s="57" t="s">
        <v>64</v>
      </c>
      <c r="H21" s="59" t="s">
        <v>529</v>
      </c>
      <c r="I21" s="59" t="s">
        <v>530</v>
      </c>
      <c r="J21" s="56"/>
    </row>
    <row r="22" spans="1:10" ht="60" customHeight="1" x14ac:dyDescent="0.8">
      <c r="A22" s="56">
        <v>18</v>
      </c>
      <c r="B22" s="56">
        <v>18</v>
      </c>
      <c r="C22" s="56" t="s">
        <v>65</v>
      </c>
      <c r="D22" s="56" t="s">
        <v>845</v>
      </c>
      <c r="E22" s="57" t="s">
        <v>875</v>
      </c>
      <c r="F22" s="58" t="s">
        <v>26</v>
      </c>
      <c r="G22" s="57" t="s">
        <v>67</v>
      </c>
      <c r="H22" s="59" t="s">
        <v>531</v>
      </c>
      <c r="I22" s="59" t="s">
        <v>532</v>
      </c>
      <c r="J22" s="56"/>
    </row>
    <row r="23" spans="1:10" ht="60" customHeight="1" x14ac:dyDescent="0.8">
      <c r="A23" s="56">
        <v>19</v>
      </c>
      <c r="B23" s="56">
        <v>19</v>
      </c>
      <c r="C23" s="56" t="s">
        <v>68</v>
      </c>
      <c r="D23" s="56" t="s">
        <v>845</v>
      </c>
      <c r="E23" s="57" t="s">
        <v>876</v>
      </c>
      <c r="F23" s="58" t="s">
        <v>13</v>
      </c>
      <c r="G23" s="57" t="s">
        <v>70</v>
      </c>
      <c r="H23" s="59" t="s">
        <v>533</v>
      </c>
      <c r="I23" s="59" t="s">
        <v>534</v>
      </c>
      <c r="J23" s="56"/>
    </row>
    <row r="24" spans="1:10" ht="60" customHeight="1" x14ac:dyDescent="0.8">
      <c r="A24" s="56">
        <v>20</v>
      </c>
      <c r="B24" s="56">
        <v>20</v>
      </c>
      <c r="C24" s="56" t="s">
        <v>71</v>
      </c>
      <c r="D24" s="56" t="s">
        <v>845</v>
      </c>
      <c r="E24" s="57" t="s">
        <v>877</v>
      </c>
      <c r="F24" s="58" t="s">
        <v>13</v>
      </c>
      <c r="G24" s="57" t="s">
        <v>73</v>
      </c>
      <c r="H24" s="59" t="s">
        <v>535</v>
      </c>
      <c r="I24" s="59" t="s">
        <v>536</v>
      </c>
      <c r="J24" s="56"/>
    </row>
    <row r="25" spans="1:10" ht="60" customHeight="1" x14ac:dyDescent="0.8">
      <c r="A25" s="56">
        <v>21</v>
      </c>
      <c r="B25" s="56">
        <v>21</v>
      </c>
      <c r="C25" s="56" t="s">
        <v>74</v>
      </c>
      <c r="D25" s="56" t="s">
        <v>845</v>
      </c>
      <c r="E25" s="57" t="s">
        <v>878</v>
      </c>
      <c r="F25" s="58" t="s">
        <v>13</v>
      </c>
      <c r="G25" s="57" t="s">
        <v>76</v>
      </c>
      <c r="H25" s="59" t="s">
        <v>537</v>
      </c>
      <c r="I25" s="59" t="s">
        <v>538</v>
      </c>
      <c r="J25" s="56"/>
    </row>
    <row r="26" spans="1:10" ht="60" customHeight="1" x14ac:dyDescent="0.8">
      <c r="A26" s="56">
        <v>22</v>
      </c>
      <c r="B26" s="56">
        <v>22</v>
      </c>
      <c r="C26" s="56" t="s">
        <v>77</v>
      </c>
      <c r="D26" s="56" t="s">
        <v>845</v>
      </c>
      <c r="E26" s="57" t="s">
        <v>879</v>
      </c>
      <c r="F26" s="58" t="s">
        <v>13</v>
      </c>
      <c r="G26" s="57" t="s">
        <v>79</v>
      </c>
      <c r="H26" s="59" t="s">
        <v>539</v>
      </c>
      <c r="I26" s="59" t="s">
        <v>540</v>
      </c>
      <c r="J26" s="56"/>
    </row>
    <row r="27" spans="1:10" ht="60" customHeight="1" x14ac:dyDescent="0.8">
      <c r="A27" s="56">
        <v>23</v>
      </c>
      <c r="B27" s="56">
        <v>23</v>
      </c>
      <c r="C27" s="56" t="s">
        <v>80</v>
      </c>
      <c r="D27" s="56" t="s">
        <v>847</v>
      </c>
      <c r="E27" s="57" t="s">
        <v>880</v>
      </c>
      <c r="F27" s="58" t="s">
        <v>39</v>
      </c>
      <c r="G27" s="57" t="s">
        <v>83</v>
      </c>
      <c r="H27" s="59" t="s">
        <v>541</v>
      </c>
      <c r="I27" s="59" t="s">
        <v>542</v>
      </c>
      <c r="J27" s="56"/>
    </row>
    <row r="28" spans="1:10" ht="60" customHeight="1" x14ac:dyDescent="0.8">
      <c r="A28" s="56">
        <v>24</v>
      </c>
      <c r="B28" s="56">
        <v>24</v>
      </c>
      <c r="C28" s="56" t="s">
        <v>84</v>
      </c>
      <c r="D28" s="56" t="s">
        <v>845</v>
      </c>
      <c r="E28" s="57" t="s">
        <v>881</v>
      </c>
      <c r="F28" s="58" t="s">
        <v>26</v>
      </c>
      <c r="G28" s="57" t="s">
        <v>86</v>
      </c>
      <c r="H28" s="59" t="s">
        <v>543</v>
      </c>
      <c r="I28" s="59" t="s">
        <v>544</v>
      </c>
      <c r="J28" s="56"/>
    </row>
    <row r="29" spans="1:10" ht="60" customHeight="1" x14ac:dyDescent="0.8">
      <c r="A29" s="56">
        <v>25</v>
      </c>
      <c r="B29" s="56">
        <v>25</v>
      </c>
      <c r="C29" s="56" t="s">
        <v>87</v>
      </c>
      <c r="D29" s="56" t="s">
        <v>845</v>
      </c>
      <c r="E29" s="57" t="s">
        <v>882</v>
      </c>
      <c r="F29" s="58" t="s">
        <v>26</v>
      </c>
      <c r="G29" s="57" t="s">
        <v>89</v>
      </c>
      <c r="H29" s="59" t="s">
        <v>545</v>
      </c>
      <c r="I29" s="59" t="s">
        <v>546</v>
      </c>
      <c r="J29" s="56"/>
    </row>
    <row r="30" spans="1:10" ht="60" customHeight="1" x14ac:dyDescent="0.8">
      <c r="A30" s="56">
        <v>26</v>
      </c>
      <c r="B30" s="56">
        <v>26</v>
      </c>
      <c r="C30" s="56" t="s">
        <v>90</v>
      </c>
      <c r="D30" s="56" t="s">
        <v>845</v>
      </c>
      <c r="E30" s="57" t="s">
        <v>883</v>
      </c>
      <c r="F30" s="58" t="s">
        <v>13</v>
      </c>
      <c r="G30" s="57" t="s">
        <v>92</v>
      </c>
      <c r="H30" s="59" t="s">
        <v>547</v>
      </c>
      <c r="I30" s="59" t="s">
        <v>548</v>
      </c>
      <c r="J30" s="56"/>
    </row>
    <row r="31" spans="1:10" ht="60" customHeight="1" x14ac:dyDescent="0.8">
      <c r="A31" s="56">
        <v>27</v>
      </c>
      <c r="B31" s="56">
        <v>27</v>
      </c>
      <c r="C31" s="56" t="s">
        <v>93</v>
      </c>
      <c r="D31" s="56" t="s">
        <v>845</v>
      </c>
      <c r="E31" s="57" t="s">
        <v>884</v>
      </c>
      <c r="F31" s="58" t="s">
        <v>13</v>
      </c>
      <c r="G31" s="57" t="s">
        <v>95</v>
      </c>
      <c r="H31" s="59" t="s">
        <v>549</v>
      </c>
      <c r="I31" s="59" t="s">
        <v>550</v>
      </c>
      <c r="J31" s="56"/>
    </row>
    <row r="32" spans="1:10" ht="60" customHeight="1" x14ac:dyDescent="0.8">
      <c r="A32" s="56">
        <v>28</v>
      </c>
      <c r="B32" s="56">
        <v>28</v>
      </c>
      <c r="C32" s="56" t="s">
        <v>96</v>
      </c>
      <c r="D32" s="56" t="s">
        <v>845</v>
      </c>
      <c r="E32" s="57" t="s">
        <v>885</v>
      </c>
      <c r="F32" s="58" t="s">
        <v>13</v>
      </c>
      <c r="G32" s="57" t="s">
        <v>98</v>
      </c>
      <c r="H32" s="59" t="s">
        <v>551</v>
      </c>
      <c r="I32" s="59" t="s">
        <v>552</v>
      </c>
      <c r="J32" s="56"/>
    </row>
    <row r="33" spans="1:10" ht="60" customHeight="1" x14ac:dyDescent="0.8">
      <c r="A33" s="56">
        <v>29</v>
      </c>
      <c r="B33" s="56">
        <v>29</v>
      </c>
      <c r="C33" s="56" t="s">
        <v>99</v>
      </c>
      <c r="D33" s="56" t="s">
        <v>845</v>
      </c>
      <c r="E33" s="57" t="s">
        <v>886</v>
      </c>
      <c r="F33" s="58" t="s">
        <v>13</v>
      </c>
      <c r="G33" s="57" t="s">
        <v>101</v>
      </c>
      <c r="H33" s="59" t="s">
        <v>553</v>
      </c>
      <c r="I33" s="59" t="s">
        <v>554</v>
      </c>
      <c r="J33" s="56"/>
    </row>
    <row r="34" spans="1:10" ht="60" customHeight="1" x14ac:dyDescent="0.8">
      <c r="A34" s="56">
        <v>30</v>
      </c>
      <c r="B34" s="56">
        <v>30</v>
      </c>
      <c r="C34" s="56" t="s">
        <v>102</v>
      </c>
      <c r="D34" s="56" t="s">
        <v>845</v>
      </c>
      <c r="E34" s="57" t="s">
        <v>887</v>
      </c>
      <c r="F34" s="58" t="s">
        <v>13</v>
      </c>
      <c r="G34" s="57" t="s">
        <v>104</v>
      </c>
      <c r="H34" s="59" t="s">
        <v>555</v>
      </c>
      <c r="I34" s="59" t="s">
        <v>556</v>
      </c>
      <c r="J34" s="56"/>
    </row>
    <row r="35" spans="1:10" ht="60" customHeight="1" x14ac:dyDescent="0.8">
      <c r="A35" s="56">
        <v>31</v>
      </c>
      <c r="B35" s="56">
        <v>31</v>
      </c>
      <c r="C35" s="56" t="s">
        <v>105</v>
      </c>
      <c r="D35" s="56" t="s">
        <v>845</v>
      </c>
      <c r="E35" s="57" t="s">
        <v>888</v>
      </c>
      <c r="F35" s="58" t="s">
        <v>13</v>
      </c>
      <c r="G35" s="57" t="s">
        <v>107</v>
      </c>
      <c r="H35" s="59" t="s">
        <v>557</v>
      </c>
      <c r="I35" s="59" t="s">
        <v>558</v>
      </c>
      <c r="J35" s="56"/>
    </row>
    <row r="36" spans="1:10" ht="60" customHeight="1" x14ac:dyDescent="0.8">
      <c r="A36" s="56">
        <v>32</v>
      </c>
      <c r="B36" s="56">
        <v>32</v>
      </c>
      <c r="C36" s="56" t="s">
        <v>108</v>
      </c>
      <c r="D36" s="56" t="s">
        <v>845</v>
      </c>
      <c r="E36" s="57" t="s">
        <v>889</v>
      </c>
      <c r="F36" s="58" t="s">
        <v>13</v>
      </c>
      <c r="G36" s="57" t="s">
        <v>110</v>
      </c>
      <c r="H36" s="59" t="s">
        <v>559</v>
      </c>
      <c r="I36" s="59" t="s">
        <v>560</v>
      </c>
      <c r="J36" s="56"/>
    </row>
    <row r="37" spans="1:10" ht="60" customHeight="1" x14ac:dyDescent="0.8">
      <c r="A37" s="56">
        <v>33</v>
      </c>
      <c r="B37" s="56">
        <v>33</v>
      </c>
      <c r="C37" s="56" t="s">
        <v>111</v>
      </c>
      <c r="D37" s="56" t="s">
        <v>845</v>
      </c>
      <c r="E37" s="57" t="s">
        <v>890</v>
      </c>
      <c r="F37" s="58" t="s">
        <v>26</v>
      </c>
      <c r="G37" s="57" t="s">
        <v>113</v>
      </c>
      <c r="H37" s="59" t="s">
        <v>561</v>
      </c>
      <c r="I37" s="59" t="s">
        <v>562</v>
      </c>
      <c r="J37" s="56"/>
    </row>
    <row r="38" spans="1:10" ht="60" customHeight="1" x14ac:dyDescent="0.8">
      <c r="A38" s="56">
        <v>34</v>
      </c>
      <c r="B38" s="56">
        <v>34</v>
      </c>
      <c r="C38" s="56" t="s">
        <v>114</v>
      </c>
      <c r="D38" s="56" t="s">
        <v>845</v>
      </c>
      <c r="E38" s="57" t="s">
        <v>891</v>
      </c>
      <c r="F38" s="58" t="s">
        <v>39</v>
      </c>
      <c r="G38" s="57" t="s">
        <v>116</v>
      </c>
      <c r="H38" s="59" t="s">
        <v>563</v>
      </c>
      <c r="I38" s="59" t="s">
        <v>564</v>
      </c>
      <c r="J38" s="56"/>
    </row>
    <row r="39" spans="1:10" ht="60" customHeight="1" x14ac:dyDescent="0.8">
      <c r="A39" s="56">
        <v>35</v>
      </c>
      <c r="B39" s="56">
        <v>35</v>
      </c>
      <c r="C39" s="56" t="s">
        <v>117</v>
      </c>
      <c r="D39" s="56" t="s">
        <v>845</v>
      </c>
      <c r="E39" s="57" t="s">
        <v>892</v>
      </c>
      <c r="F39" s="58" t="s">
        <v>13</v>
      </c>
      <c r="G39" s="57" t="s">
        <v>119</v>
      </c>
      <c r="H39" s="59" t="s">
        <v>565</v>
      </c>
      <c r="I39" s="59" t="s">
        <v>566</v>
      </c>
      <c r="J39" s="56"/>
    </row>
    <row r="40" spans="1:10" ht="60" customHeight="1" x14ac:dyDescent="0.8">
      <c r="A40" s="56">
        <v>36</v>
      </c>
      <c r="B40" s="56">
        <v>36</v>
      </c>
      <c r="C40" s="56" t="s">
        <v>120</v>
      </c>
      <c r="D40" s="56" t="s">
        <v>845</v>
      </c>
      <c r="E40" s="57" t="s">
        <v>893</v>
      </c>
      <c r="F40" s="58" t="s">
        <v>13</v>
      </c>
      <c r="G40" s="57" t="s">
        <v>122</v>
      </c>
      <c r="H40" s="59" t="s">
        <v>567</v>
      </c>
      <c r="I40" s="59" t="s">
        <v>568</v>
      </c>
      <c r="J40" s="56"/>
    </row>
    <row r="41" spans="1:10" ht="60" customHeight="1" x14ac:dyDescent="0.8">
      <c r="A41" s="56">
        <v>37</v>
      </c>
      <c r="B41" s="56">
        <v>37</v>
      </c>
      <c r="C41" s="56" t="s">
        <v>123</v>
      </c>
      <c r="D41" s="56" t="s">
        <v>845</v>
      </c>
      <c r="E41" s="57" t="s">
        <v>894</v>
      </c>
      <c r="F41" s="58" t="s">
        <v>13</v>
      </c>
      <c r="G41" s="57" t="s">
        <v>125</v>
      </c>
      <c r="H41" s="59" t="s">
        <v>569</v>
      </c>
      <c r="I41" s="59" t="s">
        <v>570</v>
      </c>
      <c r="J41" s="56"/>
    </row>
    <row r="42" spans="1:10" ht="60" customHeight="1" x14ac:dyDescent="0.8">
      <c r="A42" s="56">
        <v>38</v>
      </c>
      <c r="B42" s="56">
        <v>38</v>
      </c>
      <c r="C42" s="56" t="s">
        <v>126</v>
      </c>
      <c r="D42" s="56" t="s">
        <v>845</v>
      </c>
      <c r="E42" s="57" t="s">
        <v>895</v>
      </c>
      <c r="F42" s="58" t="s">
        <v>13</v>
      </c>
      <c r="G42" s="57" t="s">
        <v>128</v>
      </c>
      <c r="H42" s="59" t="s">
        <v>571</v>
      </c>
      <c r="I42" s="59" t="s">
        <v>572</v>
      </c>
      <c r="J42" s="56"/>
    </row>
    <row r="43" spans="1:10" ht="60" customHeight="1" x14ac:dyDescent="0.8">
      <c r="A43" s="56">
        <v>39</v>
      </c>
      <c r="B43" s="56">
        <v>39</v>
      </c>
      <c r="C43" s="56" t="s">
        <v>129</v>
      </c>
      <c r="D43" s="56" t="s">
        <v>845</v>
      </c>
      <c r="E43" s="57" t="s">
        <v>896</v>
      </c>
      <c r="F43" s="58" t="s">
        <v>13</v>
      </c>
      <c r="G43" s="57" t="s">
        <v>131</v>
      </c>
      <c r="H43" s="59" t="s">
        <v>573</v>
      </c>
      <c r="I43" s="59" t="s">
        <v>574</v>
      </c>
      <c r="J43" s="56"/>
    </row>
    <row r="44" spans="1:10" ht="60" customHeight="1" x14ac:dyDescent="0.8">
      <c r="A44" s="56">
        <v>40</v>
      </c>
      <c r="B44" s="56">
        <v>40</v>
      </c>
      <c r="C44" s="56" t="s">
        <v>132</v>
      </c>
      <c r="D44" s="56" t="s">
        <v>845</v>
      </c>
      <c r="E44" s="57" t="s">
        <v>897</v>
      </c>
      <c r="F44" s="58" t="s">
        <v>39</v>
      </c>
      <c r="G44" s="57" t="s">
        <v>134</v>
      </c>
      <c r="H44" s="59" t="s">
        <v>575</v>
      </c>
      <c r="I44" s="59" t="s">
        <v>576</v>
      </c>
      <c r="J44" s="56"/>
    </row>
    <row r="45" spans="1:10" ht="60" customHeight="1" x14ac:dyDescent="0.8">
      <c r="A45" s="56">
        <v>41</v>
      </c>
      <c r="B45" s="56">
        <v>41</v>
      </c>
      <c r="C45" s="56" t="s">
        <v>135</v>
      </c>
      <c r="D45" s="56" t="s">
        <v>845</v>
      </c>
      <c r="E45" s="57" t="s">
        <v>898</v>
      </c>
      <c r="F45" s="58" t="s">
        <v>39</v>
      </c>
      <c r="G45" s="57" t="s">
        <v>137</v>
      </c>
      <c r="H45" s="59" t="s">
        <v>577</v>
      </c>
      <c r="I45" s="59" t="s">
        <v>578</v>
      </c>
      <c r="J45" s="56"/>
    </row>
    <row r="46" spans="1:10" ht="60" customHeight="1" x14ac:dyDescent="0.8">
      <c r="A46" s="56">
        <v>42</v>
      </c>
      <c r="B46" s="56">
        <v>42</v>
      </c>
      <c r="C46" s="56" t="s">
        <v>138</v>
      </c>
      <c r="D46" s="56" t="s">
        <v>845</v>
      </c>
      <c r="E46" s="57" t="s">
        <v>899</v>
      </c>
      <c r="F46" s="58" t="s">
        <v>39</v>
      </c>
      <c r="G46" s="57" t="s">
        <v>140</v>
      </c>
      <c r="H46" s="59" t="s">
        <v>579</v>
      </c>
      <c r="I46" s="59" t="s">
        <v>580</v>
      </c>
      <c r="J46" s="56"/>
    </row>
    <row r="47" spans="1:10" ht="60" customHeight="1" x14ac:dyDescent="0.8">
      <c r="A47" s="56">
        <v>43</v>
      </c>
      <c r="B47" s="56">
        <v>43</v>
      </c>
      <c r="C47" s="56" t="s">
        <v>141</v>
      </c>
      <c r="D47" s="56" t="s">
        <v>845</v>
      </c>
      <c r="E47" s="57" t="s">
        <v>900</v>
      </c>
      <c r="F47" s="58" t="s">
        <v>13</v>
      </c>
      <c r="G47" s="57" t="s">
        <v>143</v>
      </c>
      <c r="H47" s="59" t="s">
        <v>581</v>
      </c>
      <c r="I47" s="59" t="s">
        <v>582</v>
      </c>
      <c r="J47" s="56"/>
    </row>
    <row r="48" spans="1:10" ht="60" customHeight="1" x14ac:dyDescent="0.8">
      <c r="A48" s="56">
        <v>44</v>
      </c>
      <c r="B48" s="56">
        <v>44</v>
      </c>
      <c r="C48" s="56" t="s">
        <v>144</v>
      </c>
      <c r="D48" s="56" t="s">
        <v>845</v>
      </c>
      <c r="E48" s="57" t="s">
        <v>901</v>
      </c>
      <c r="F48" s="58" t="s">
        <v>13</v>
      </c>
      <c r="G48" s="57" t="s">
        <v>146</v>
      </c>
      <c r="H48" s="59" t="s">
        <v>583</v>
      </c>
      <c r="I48" s="59" t="s">
        <v>584</v>
      </c>
      <c r="J48" s="56"/>
    </row>
    <row r="49" spans="1:10" ht="60" customHeight="1" x14ac:dyDescent="0.8">
      <c r="A49" s="56">
        <v>45</v>
      </c>
      <c r="B49" s="56">
        <v>45</v>
      </c>
      <c r="C49" s="56" t="s">
        <v>147</v>
      </c>
      <c r="D49" s="56" t="s">
        <v>845</v>
      </c>
      <c r="E49" s="57" t="s">
        <v>902</v>
      </c>
      <c r="F49" s="58" t="s">
        <v>26</v>
      </c>
      <c r="G49" s="57" t="s">
        <v>149</v>
      </c>
      <c r="H49" s="59" t="s">
        <v>585</v>
      </c>
      <c r="I49" s="59" t="s">
        <v>586</v>
      </c>
      <c r="J49" s="56"/>
    </row>
    <row r="50" spans="1:10" ht="60" customHeight="1" x14ac:dyDescent="0.8">
      <c r="A50" s="56">
        <v>46</v>
      </c>
      <c r="B50" s="56">
        <v>46</v>
      </c>
      <c r="C50" s="56" t="s">
        <v>150</v>
      </c>
      <c r="D50" s="56" t="s">
        <v>845</v>
      </c>
      <c r="E50" s="57" t="s">
        <v>903</v>
      </c>
      <c r="F50" s="58" t="s">
        <v>26</v>
      </c>
      <c r="G50" s="57" t="s">
        <v>152</v>
      </c>
      <c r="H50" s="59" t="s">
        <v>587</v>
      </c>
      <c r="I50" s="59" t="s">
        <v>588</v>
      </c>
      <c r="J50" s="56"/>
    </row>
    <row r="51" spans="1:10" ht="60" customHeight="1" x14ac:dyDescent="0.8">
      <c r="A51" s="56">
        <v>47</v>
      </c>
      <c r="B51" s="56">
        <v>47</v>
      </c>
      <c r="C51" s="56" t="s">
        <v>153</v>
      </c>
      <c r="D51" s="56" t="s">
        <v>845</v>
      </c>
      <c r="E51" s="57" t="s">
        <v>904</v>
      </c>
      <c r="F51" s="58" t="s">
        <v>13</v>
      </c>
      <c r="G51" s="57" t="s">
        <v>155</v>
      </c>
      <c r="H51" s="59" t="s">
        <v>589</v>
      </c>
      <c r="I51" s="59" t="s">
        <v>590</v>
      </c>
      <c r="J51" s="56"/>
    </row>
    <row r="52" spans="1:10" ht="60" customHeight="1" x14ac:dyDescent="0.8">
      <c r="A52" s="56">
        <v>48</v>
      </c>
      <c r="B52" s="56">
        <v>48</v>
      </c>
      <c r="C52" s="56" t="s">
        <v>156</v>
      </c>
      <c r="D52" s="56" t="s">
        <v>845</v>
      </c>
      <c r="E52" s="57" t="s">
        <v>905</v>
      </c>
      <c r="F52" s="58" t="s">
        <v>13</v>
      </c>
      <c r="G52" s="57" t="s">
        <v>158</v>
      </c>
      <c r="H52" s="59" t="s">
        <v>591</v>
      </c>
      <c r="I52" s="59" t="s">
        <v>592</v>
      </c>
      <c r="J52" s="56"/>
    </row>
    <row r="53" spans="1:10" ht="60" customHeight="1" x14ac:dyDescent="0.8">
      <c r="A53" s="56">
        <v>49</v>
      </c>
      <c r="B53" s="56">
        <v>49</v>
      </c>
      <c r="C53" s="56" t="s">
        <v>159</v>
      </c>
      <c r="D53" s="56" t="s">
        <v>845</v>
      </c>
      <c r="E53" s="57" t="s">
        <v>906</v>
      </c>
      <c r="F53" s="58" t="s">
        <v>26</v>
      </c>
      <c r="G53" s="57" t="s">
        <v>161</v>
      </c>
      <c r="H53" s="59" t="s">
        <v>593</v>
      </c>
      <c r="I53" s="59" t="s">
        <v>594</v>
      </c>
      <c r="J53" s="56"/>
    </row>
    <row r="54" spans="1:10" ht="60" customHeight="1" x14ac:dyDescent="0.8">
      <c r="A54" s="56">
        <v>50</v>
      </c>
      <c r="B54" s="56">
        <v>50</v>
      </c>
      <c r="C54" s="56" t="s">
        <v>162</v>
      </c>
      <c r="D54" s="56" t="s">
        <v>845</v>
      </c>
      <c r="E54" s="57" t="s">
        <v>907</v>
      </c>
      <c r="F54" s="58" t="s">
        <v>13</v>
      </c>
      <c r="G54" s="57" t="s">
        <v>164</v>
      </c>
      <c r="H54" s="59" t="s">
        <v>595</v>
      </c>
      <c r="I54" s="59" t="s">
        <v>596</v>
      </c>
      <c r="J54" s="56"/>
    </row>
    <row r="55" spans="1:10" ht="60" customHeight="1" x14ac:dyDescent="0.8">
      <c r="A55" s="56">
        <v>51</v>
      </c>
      <c r="B55" s="56">
        <v>51</v>
      </c>
      <c r="C55" s="56" t="s">
        <v>165</v>
      </c>
      <c r="D55" s="56" t="s">
        <v>845</v>
      </c>
      <c r="E55" s="57" t="s">
        <v>908</v>
      </c>
      <c r="F55" s="58" t="s">
        <v>13</v>
      </c>
      <c r="G55" s="57" t="s">
        <v>167</v>
      </c>
      <c r="H55" s="59" t="s">
        <v>597</v>
      </c>
      <c r="I55" s="59" t="s">
        <v>598</v>
      </c>
      <c r="J55" s="56"/>
    </row>
    <row r="56" spans="1:10" ht="60" customHeight="1" x14ac:dyDescent="0.8">
      <c r="A56" s="56">
        <v>52</v>
      </c>
      <c r="B56" s="56">
        <v>52</v>
      </c>
      <c r="C56" s="56" t="s">
        <v>168</v>
      </c>
      <c r="D56" s="56" t="s">
        <v>845</v>
      </c>
      <c r="E56" s="57" t="s">
        <v>909</v>
      </c>
      <c r="F56" s="58" t="s">
        <v>13</v>
      </c>
      <c r="G56" s="57" t="s">
        <v>170</v>
      </c>
      <c r="H56" s="59" t="s">
        <v>599</v>
      </c>
      <c r="I56" s="59" t="s">
        <v>600</v>
      </c>
      <c r="J56" s="56"/>
    </row>
    <row r="57" spans="1:10" ht="60" customHeight="1" x14ac:dyDescent="0.8">
      <c r="A57" s="56">
        <v>53</v>
      </c>
      <c r="B57" s="56">
        <v>53</v>
      </c>
      <c r="C57" s="56" t="s">
        <v>171</v>
      </c>
      <c r="D57" s="56" t="s">
        <v>845</v>
      </c>
      <c r="E57" s="57" t="s">
        <v>910</v>
      </c>
      <c r="F57" s="58" t="s">
        <v>13</v>
      </c>
      <c r="G57" s="57" t="s">
        <v>173</v>
      </c>
      <c r="H57" s="59" t="s">
        <v>601</v>
      </c>
      <c r="I57" s="59" t="s">
        <v>602</v>
      </c>
      <c r="J57" s="56"/>
    </row>
    <row r="58" spans="1:10" ht="60" customHeight="1" x14ac:dyDescent="0.8">
      <c r="A58" s="56">
        <v>54</v>
      </c>
      <c r="B58" s="56">
        <v>54</v>
      </c>
      <c r="C58" s="56" t="s">
        <v>174</v>
      </c>
      <c r="D58" s="56" t="s">
        <v>845</v>
      </c>
      <c r="E58" s="57" t="s">
        <v>911</v>
      </c>
      <c r="F58" s="58" t="s">
        <v>13</v>
      </c>
      <c r="G58" s="57" t="s">
        <v>176</v>
      </c>
      <c r="H58" s="59" t="s">
        <v>603</v>
      </c>
      <c r="I58" s="59" t="s">
        <v>604</v>
      </c>
      <c r="J58" s="56"/>
    </row>
    <row r="59" spans="1:10" ht="60" customHeight="1" x14ac:dyDescent="0.8">
      <c r="A59" s="56">
        <v>55</v>
      </c>
      <c r="B59" s="56">
        <v>55</v>
      </c>
      <c r="C59" s="56" t="s">
        <v>177</v>
      </c>
      <c r="D59" s="56" t="s">
        <v>845</v>
      </c>
      <c r="E59" s="57" t="s">
        <v>912</v>
      </c>
      <c r="F59" s="58" t="s">
        <v>13</v>
      </c>
      <c r="G59" s="57" t="s">
        <v>179</v>
      </c>
      <c r="H59" s="59" t="s">
        <v>605</v>
      </c>
      <c r="I59" s="59" t="s">
        <v>606</v>
      </c>
      <c r="J59" s="56"/>
    </row>
    <row r="60" spans="1:10" ht="60" customHeight="1" x14ac:dyDescent="0.8">
      <c r="A60" s="56">
        <v>56</v>
      </c>
      <c r="B60" s="56">
        <v>56</v>
      </c>
      <c r="C60" s="56" t="s">
        <v>180</v>
      </c>
      <c r="D60" s="56" t="s">
        <v>845</v>
      </c>
      <c r="E60" s="57" t="s">
        <v>913</v>
      </c>
      <c r="F60" s="58" t="s">
        <v>13</v>
      </c>
      <c r="G60" s="57" t="s">
        <v>182</v>
      </c>
      <c r="H60" s="59" t="s">
        <v>607</v>
      </c>
      <c r="I60" s="59" t="s">
        <v>608</v>
      </c>
      <c r="J60" s="56"/>
    </row>
    <row r="61" spans="1:10" ht="60" customHeight="1" x14ac:dyDescent="0.8">
      <c r="A61" s="56">
        <v>57</v>
      </c>
      <c r="B61" s="56">
        <v>57</v>
      </c>
      <c r="C61" s="56" t="s">
        <v>183</v>
      </c>
      <c r="D61" s="56" t="s">
        <v>845</v>
      </c>
      <c r="E61" s="57" t="s">
        <v>914</v>
      </c>
      <c r="F61" s="58" t="s">
        <v>13</v>
      </c>
      <c r="G61" s="57" t="s">
        <v>185</v>
      </c>
      <c r="H61" s="59" t="s">
        <v>609</v>
      </c>
      <c r="I61" s="59" t="s">
        <v>610</v>
      </c>
      <c r="J61" s="56"/>
    </row>
    <row r="62" spans="1:10" ht="60" customHeight="1" x14ac:dyDescent="0.8">
      <c r="A62" s="56">
        <v>58</v>
      </c>
      <c r="B62" s="56">
        <v>58</v>
      </c>
      <c r="C62" s="56" t="s">
        <v>186</v>
      </c>
      <c r="D62" s="56" t="s">
        <v>845</v>
      </c>
      <c r="E62" s="57" t="s">
        <v>915</v>
      </c>
      <c r="F62" s="58" t="s">
        <v>13</v>
      </c>
      <c r="G62" s="57" t="s">
        <v>188</v>
      </c>
      <c r="H62" s="59" t="s">
        <v>611</v>
      </c>
      <c r="I62" s="59" t="s">
        <v>612</v>
      </c>
      <c r="J62" s="56"/>
    </row>
    <row r="63" spans="1:10" ht="60" customHeight="1" x14ac:dyDescent="0.8">
      <c r="A63" s="56">
        <v>59</v>
      </c>
      <c r="B63" s="56">
        <v>59</v>
      </c>
      <c r="C63" s="56" t="s">
        <v>189</v>
      </c>
      <c r="D63" s="56" t="s">
        <v>845</v>
      </c>
      <c r="E63" s="57" t="s">
        <v>916</v>
      </c>
      <c r="F63" s="58" t="s">
        <v>26</v>
      </c>
      <c r="G63" s="57" t="s">
        <v>191</v>
      </c>
      <c r="H63" s="59" t="s">
        <v>613</v>
      </c>
      <c r="I63" s="59" t="s">
        <v>614</v>
      </c>
      <c r="J63" s="56"/>
    </row>
    <row r="64" spans="1:10" ht="60" customHeight="1" x14ac:dyDescent="0.8">
      <c r="A64" s="56">
        <v>60</v>
      </c>
      <c r="B64" s="56">
        <v>60</v>
      </c>
      <c r="C64" s="56" t="s">
        <v>192</v>
      </c>
      <c r="D64" s="56" t="s">
        <v>845</v>
      </c>
      <c r="E64" s="57" t="s">
        <v>917</v>
      </c>
      <c r="F64" s="58" t="s">
        <v>13</v>
      </c>
      <c r="G64" s="57" t="s">
        <v>194</v>
      </c>
      <c r="H64" s="59" t="s">
        <v>615</v>
      </c>
      <c r="I64" s="59" t="s">
        <v>616</v>
      </c>
      <c r="J64" s="56"/>
    </row>
    <row r="65" spans="1:10" ht="60" customHeight="1" x14ac:dyDescent="0.8">
      <c r="A65" s="56">
        <v>61</v>
      </c>
      <c r="B65" s="56">
        <v>61</v>
      </c>
      <c r="C65" s="56" t="s">
        <v>195</v>
      </c>
      <c r="D65" s="56" t="s">
        <v>845</v>
      </c>
      <c r="E65" s="57" t="s">
        <v>918</v>
      </c>
      <c r="F65" s="58" t="s">
        <v>13</v>
      </c>
      <c r="G65" s="57" t="s">
        <v>197</v>
      </c>
      <c r="H65" s="59" t="s">
        <v>617</v>
      </c>
      <c r="I65" s="59" t="s">
        <v>618</v>
      </c>
      <c r="J65" s="56"/>
    </row>
    <row r="66" spans="1:10" ht="60" customHeight="1" x14ac:dyDescent="0.8">
      <c r="A66" s="56">
        <v>62</v>
      </c>
      <c r="B66" s="56">
        <v>62</v>
      </c>
      <c r="C66" s="56" t="s">
        <v>198</v>
      </c>
      <c r="D66" s="56" t="s">
        <v>845</v>
      </c>
      <c r="E66" s="57" t="s">
        <v>919</v>
      </c>
      <c r="F66" s="58" t="s">
        <v>13</v>
      </c>
      <c r="G66" s="57" t="s">
        <v>200</v>
      </c>
      <c r="H66" s="59" t="s">
        <v>619</v>
      </c>
      <c r="I66" s="59" t="s">
        <v>620</v>
      </c>
      <c r="J66" s="56"/>
    </row>
    <row r="67" spans="1:10" ht="60" customHeight="1" x14ac:dyDescent="0.8">
      <c r="A67" s="56">
        <v>63</v>
      </c>
      <c r="B67" s="56">
        <v>63</v>
      </c>
      <c r="C67" s="56" t="s">
        <v>201</v>
      </c>
      <c r="D67" s="56" t="s">
        <v>845</v>
      </c>
      <c r="E67" s="57" t="s">
        <v>920</v>
      </c>
      <c r="F67" s="58" t="s">
        <v>39</v>
      </c>
      <c r="G67" s="57" t="s">
        <v>203</v>
      </c>
      <c r="H67" s="59" t="s">
        <v>621</v>
      </c>
      <c r="I67" s="59" t="s">
        <v>622</v>
      </c>
      <c r="J67" s="56"/>
    </row>
    <row r="68" spans="1:10" ht="60" customHeight="1" x14ac:dyDescent="0.8">
      <c r="A68" s="56">
        <v>64</v>
      </c>
      <c r="B68" s="56">
        <v>64</v>
      </c>
      <c r="C68" s="56" t="s">
        <v>204</v>
      </c>
      <c r="D68" s="56" t="s">
        <v>845</v>
      </c>
      <c r="E68" s="57" t="s">
        <v>921</v>
      </c>
      <c r="F68" s="58" t="s">
        <v>39</v>
      </c>
      <c r="G68" s="57" t="s">
        <v>206</v>
      </c>
      <c r="H68" s="59" t="s">
        <v>623</v>
      </c>
      <c r="I68" s="59" t="s">
        <v>624</v>
      </c>
      <c r="J68" s="56"/>
    </row>
    <row r="69" spans="1:10" ht="60" customHeight="1" x14ac:dyDescent="0.8">
      <c r="A69" s="56">
        <v>65</v>
      </c>
      <c r="B69" s="56">
        <v>65</v>
      </c>
      <c r="C69" s="56" t="s">
        <v>207</v>
      </c>
      <c r="D69" s="56" t="s">
        <v>845</v>
      </c>
      <c r="E69" s="57" t="s">
        <v>922</v>
      </c>
      <c r="F69" s="58" t="s">
        <v>39</v>
      </c>
      <c r="G69" s="57" t="s">
        <v>209</v>
      </c>
      <c r="H69" s="59" t="s">
        <v>625</v>
      </c>
      <c r="I69" s="59" t="s">
        <v>626</v>
      </c>
      <c r="J69" s="56"/>
    </row>
    <row r="70" spans="1:10" ht="60" customHeight="1" x14ac:dyDescent="0.8">
      <c r="A70" s="56">
        <v>66</v>
      </c>
      <c r="B70" s="56">
        <v>66</v>
      </c>
      <c r="C70" s="56" t="s">
        <v>210</v>
      </c>
      <c r="D70" s="56" t="s">
        <v>845</v>
      </c>
      <c r="E70" s="57" t="s">
        <v>923</v>
      </c>
      <c r="F70" s="58" t="s">
        <v>39</v>
      </c>
      <c r="G70" s="57" t="s">
        <v>212</v>
      </c>
      <c r="H70" s="59" t="s">
        <v>627</v>
      </c>
      <c r="I70" s="59" t="s">
        <v>628</v>
      </c>
      <c r="J70" s="56"/>
    </row>
    <row r="71" spans="1:10" ht="60" customHeight="1" x14ac:dyDescent="0.8">
      <c r="A71" s="56">
        <v>67</v>
      </c>
      <c r="B71" s="56">
        <v>67</v>
      </c>
      <c r="C71" s="56" t="s">
        <v>213</v>
      </c>
      <c r="D71" s="56" t="s">
        <v>845</v>
      </c>
      <c r="E71" s="57" t="s">
        <v>924</v>
      </c>
      <c r="F71" s="58" t="s">
        <v>13</v>
      </c>
      <c r="G71" s="57" t="s">
        <v>215</v>
      </c>
      <c r="H71" s="59" t="s">
        <v>629</v>
      </c>
      <c r="I71" s="59" t="s">
        <v>630</v>
      </c>
      <c r="J71" s="56"/>
    </row>
    <row r="72" spans="1:10" ht="60" customHeight="1" x14ac:dyDescent="0.8">
      <c r="A72" s="56">
        <v>68</v>
      </c>
      <c r="B72" s="56">
        <v>68</v>
      </c>
      <c r="C72" s="56" t="s">
        <v>216</v>
      </c>
      <c r="D72" s="56" t="s">
        <v>845</v>
      </c>
      <c r="E72" s="57" t="s">
        <v>925</v>
      </c>
      <c r="F72" s="58" t="s">
        <v>26</v>
      </c>
      <c r="G72" s="57" t="s">
        <v>218</v>
      </c>
      <c r="H72" s="59" t="s">
        <v>631</v>
      </c>
      <c r="I72" s="59" t="s">
        <v>632</v>
      </c>
      <c r="J72" s="56"/>
    </row>
    <row r="73" spans="1:10" ht="60" customHeight="1" x14ac:dyDescent="0.8">
      <c r="A73" s="56">
        <v>69</v>
      </c>
      <c r="B73" s="56">
        <v>69</v>
      </c>
      <c r="C73" s="56" t="s">
        <v>219</v>
      </c>
      <c r="D73" s="56" t="s">
        <v>845</v>
      </c>
      <c r="E73" s="57" t="s">
        <v>926</v>
      </c>
      <c r="F73" s="58" t="s">
        <v>13</v>
      </c>
      <c r="G73" s="57" t="s">
        <v>221</v>
      </c>
      <c r="H73" s="59" t="s">
        <v>633</v>
      </c>
      <c r="I73" s="59" t="s">
        <v>634</v>
      </c>
      <c r="J73" s="56"/>
    </row>
    <row r="74" spans="1:10" ht="60" customHeight="1" x14ac:dyDescent="0.8">
      <c r="A74" s="56">
        <v>70</v>
      </c>
      <c r="B74" s="56">
        <v>70</v>
      </c>
      <c r="C74" s="56" t="s">
        <v>222</v>
      </c>
      <c r="D74" s="56" t="s">
        <v>845</v>
      </c>
      <c r="E74" s="57" t="s">
        <v>927</v>
      </c>
      <c r="F74" s="58" t="s">
        <v>26</v>
      </c>
      <c r="G74" s="57" t="s">
        <v>224</v>
      </c>
      <c r="H74" s="59" t="s">
        <v>635</v>
      </c>
      <c r="I74" s="59" t="s">
        <v>636</v>
      </c>
      <c r="J74" s="56"/>
    </row>
    <row r="75" spans="1:10" ht="60" customHeight="1" x14ac:dyDescent="0.8">
      <c r="A75" s="56">
        <v>71</v>
      </c>
      <c r="B75" s="56">
        <v>71</v>
      </c>
      <c r="C75" s="56" t="s">
        <v>225</v>
      </c>
      <c r="D75" s="56" t="s">
        <v>845</v>
      </c>
      <c r="E75" s="57" t="s">
        <v>928</v>
      </c>
      <c r="F75" s="58" t="s">
        <v>13</v>
      </c>
      <c r="G75" s="57" t="s">
        <v>227</v>
      </c>
      <c r="H75" s="59" t="s">
        <v>637</v>
      </c>
      <c r="I75" s="59" t="s">
        <v>638</v>
      </c>
      <c r="J75" s="56"/>
    </row>
    <row r="76" spans="1:10" ht="60" customHeight="1" x14ac:dyDescent="0.8">
      <c r="A76" s="56">
        <v>72</v>
      </c>
      <c r="B76" s="56">
        <v>72</v>
      </c>
      <c r="C76" s="56" t="s">
        <v>228</v>
      </c>
      <c r="D76" s="56" t="s">
        <v>845</v>
      </c>
      <c r="E76" s="57" t="s">
        <v>929</v>
      </c>
      <c r="F76" s="58" t="s">
        <v>26</v>
      </c>
      <c r="G76" s="57" t="s">
        <v>230</v>
      </c>
      <c r="H76" s="59" t="s">
        <v>639</v>
      </c>
      <c r="I76" s="59" t="s">
        <v>640</v>
      </c>
      <c r="J76" s="56"/>
    </row>
    <row r="77" spans="1:10" ht="60" customHeight="1" x14ac:dyDescent="0.8">
      <c r="A77" s="56">
        <v>73</v>
      </c>
      <c r="B77" s="56">
        <v>73</v>
      </c>
      <c r="C77" s="56" t="s">
        <v>231</v>
      </c>
      <c r="D77" s="56" t="s">
        <v>845</v>
      </c>
      <c r="E77" s="57" t="s">
        <v>930</v>
      </c>
      <c r="F77" s="58" t="s">
        <v>13</v>
      </c>
      <c r="G77" s="57" t="s">
        <v>233</v>
      </c>
      <c r="H77" s="59" t="s">
        <v>641</v>
      </c>
      <c r="I77" s="59" t="s">
        <v>642</v>
      </c>
      <c r="J77" s="56"/>
    </row>
    <row r="78" spans="1:10" ht="60" customHeight="1" x14ac:dyDescent="0.8">
      <c r="A78" s="56">
        <v>74</v>
      </c>
      <c r="B78" s="56">
        <v>74</v>
      </c>
      <c r="C78" s="56" t="s">
        <v>234</v>
      </c>
      <c r="D78" s="56" t="s">
        <v>845</v>
      </c>
      <c r="E78" s="57" t="s">
        <v>931</v>
      </c>
      <c r="F78" s="58" t="s">
        <v>13</v>
      </c>
      <c r="G78" s="57" t="s">
        <v>236</v>
      </c>
      <c r="H78" s="59" t="s">
        <v>643</v>
      </c>
      <c r="I78" s="59" t="s">
        <v>644</v>
      </c>
      <c r="J78" s="56"/>
    </row>
    <row r="79" spans="1:10" ht="60" customHeight="1" x14ac:dyDescent="0.8">
      <c r="A79" s="56">
        <v>75</v>
      </c>
      <c r="B79" s="56">
        <v>75</v>
      </c>
      <c r="C79" s="56" t="s">
        <v>237</v>
      </c>
      <c r="D79" s="56" t="s">
        <v>845</v>
      </c>
      <c r="E79" s="57" t="s">
        <v>932</v>
      </c>
      <c r="F79" s="58" t="s">
        <v>13</v>
      </c>
      <c r="G79" s="57" t="s">
        <v>239</v>
      </c>
      <c r="H79" s="59" t="s">
        <v>645</v>
      </c>
      <c r="I79" s="59" t="s">
        <v>646</v>
      </c>
      <c r="J79" s="56"/>
    </row>
    <row r="80" spans="1:10" ht="60" customHeight="1" x14ac:dyDescent="0.8">
      <c r="A80" s="56">
        <v>76</v>
      </c>
      <c r="B80" s="56">
        <v>76</v>
      </c>
      <c r="C80" s="56" t="s">
        <v>240</v>
      </c>
      <c r="D80" s="56" t="s">
        <v>845</v>
      </c>
      <c r="E80" s="57" t="s">
        <v>933</v>
      </c>
      <c r="F80" s="58" t="s">
        <v>13</v>
      </c>
      <c r="G80" s="57" t="s">
        <v>242</v>
      </c>
      <c r="H80" s="59" t="s">
        <v>647</v>
      </c>
      <c r="I80" s="59" t="s">
        <v>648</v>
      </c>
      <c r="J80" s="56"/>
    </row>
    <row r="81" spans="1:10" ht="60" customHeight="1" x14ac:dyDescent="0.8">
      <c r="A81" s="56">
        <v>77</v>
      </c>
      <c r="B81" s="56">
        <v>77</v>
      </c>
      <c r="C81" s="56" t="s">
        <v>243</v>
      </c>
      <c r="D81" s="56" t="s">
        <v>845</v>
      </c>
      <c r="E81" s="57" t="s">
        <v>934</v>
      </c>
      <c r="F81" s="58" t="s">
        <v>26</v>
      </c>
      <c r="G81" s="57" t="s">
        <v>245</v>
      </c>
      <c r="H81" s="59" t="s">
        <v>649</v>
      </c>
      <c r="I81" s="59" t="s">
        <v>650</v>
      </c>
      <c r="J81" s="56"/>
    </row>
    <row r="82" spans="1:10" ht="60" customHeight="1" x14ac:dyDescent="0.8">
      <c r="A82" s="56">
        <v>78</v>
      </c>
      <c r="B82" s="56">
        <v>78</v>
      </c>
      <c r="C82" s="56" t="s">
        <v>246</v>
      </c>
      <c r="D82" s="56" t="s">
        <v>845</v>
      </c>
      <c r="E82" s="57" t="s">
        <v>866</v>
      </c>
      <c r="F82" s="58" t="s">
        <v>13</v>
      </c>
      <c r="G82" s="57" t="s">
        <v>247</v>
      </c>
      <c r="H82" s="59" t="s">
        <v>651</v>
      </c>
      <c r="I82" s="59" t="s">
        <v>652</v>
      </c>
      <c r="J82" s="56"/>
    </row>
    <row r="83" spans="1:10" ht="60" customHeight="1" x14ac:dyDescent="0.8">
      <c r="A83" s="56">
        <v>79</v>
      </c>
      <c r="B83" s="56">
        <v>79</v>
      </c>
      <c r="C83" s="56" t="s">
        <v>248</v>
      </c>
      <c r="D83" s="56" t="s">
        <v>845</v>
      </c>
      <c r="E83" s="57" t="s">
        <v>935</v>
      </c>
      <c r="F83" s="58" t="s">
        <v>39</v>
      </c>
      <c r="G83" s="57" t="s">
        <v>250</v>
      </c>
      <c r="H83" s="59" t="s">
        <v>653</v>
      </c>
      <c r="I83" s="59" t="s">
        <v>654</v>
      </c>
      <c r="J83" s="56"/>
    </row>
    <row r="84" spans="1:10" ht="60" customHeight="1" x14ac:dyDescent="0.8">
      <c r="A84" s="56">
        <v>80</v>
      </c>
      <c r="B84" s="56">
        <v>80</v>
      </c>
      <c r="C84" s="56" t="s">
        <v>251</v>
      </c>
      <c r="D84" s="56" t="s">
        <v>845</v>
      </c>
      <c r="E84" s="57" t="s">
        <v>936</v>
      </c>
      <c r="F84" s="58" t="s">
        <v>13</v>
      </c>
      <c r="G84" s="57" t="s">
        <v>253</v>
      </c>
      <c r="H84" s="59" t="s">
        <v>655</v>
      </c>
      <c r="I84" s="59" t="s">
        <v>656</v>
      </c>
      <c r="J84" s="56"/>
    </row>
    <row r="85" spans="1:10" ht="60" customHeight="1" x14ac:dyDescent="0.8">
      <c r="A85" s="56">
        <v>81</v>
      </c>
      <c r="B85" s="56">
        <v>81</v>
      </c>
      <c r="C85" s="56" t="s">
        <v>254</v>
      </c>
      <c r="D85" s="56" t="s">
        <v>845</v>
      </c>
      <c r="E85" s="57" t="s">
        <v>937</v>
      </c>
      <c r="F85" s="58" t="s">
        <v>13</v>
      </c>
      <c r="G85" s="57" t="s">
        <v>256</v>
      </c>
      <c r="H85" s="59" t="s">
        <v>657</v>
      </c>
      <c r="I85" s="59" t="s">
        <v>658</v>
      </c>
      <c r="J85" s="56"/>
    </row>
    <row r="86" spans="1:10" ht="60" customHeight="1" x14ac:dyDescent="0.8">
      <c r="A86" s="56">
        <v>82</v>
      </c>
      <c r="B86" s="56">
        <v>82</v>
      </c>
      <c r="C86" s="56" t="s">
        <v>257</v>
      </c>
      <c r="D86" s="56" t="s">
        <v>845</v>
      </c>
      <c r="E86" s="57" t="s">
        <v>938</v>
      </c>
      <c r="F86" s="58" t="s">
        <v>13</v>
      </c>
      <c r="G86" s="57" t="s">
        <v>259</v>
      </c>
      <c r="H86" s="59" t="s">
        <v>659</v>
      </c>
      <c r="I86" s="59" t="s">
        <v>660</v>
      </c>
      <c r="J86" s="56"/>
    </row>
    <row r="87" spans="1:10" ht="60" customHeight="1" x14ac:dyDescent="0.8">
      <c r="A87" s="56">
        <v>83</v>
      </c>
      <c r="B87" s="56">
        <v>83</v>
      </c>
      <c r="C87" s="56" t="s">
        <v>260</v>
      </c>
      <c r="D87" s="56" t="s">
        <v>845</v>
      </c>
      <c r="E87" s="57" t="s">
        <v>939</v>
      </c>
      <c r="F87" s="58" t="s">
        <v>13</v>
      </c>
      <c r="G87" s="57" t="s">
        <v>262</v>
      </c>
      <c r="H87" s="59" t="s">
        <v>661</v>
      </c>
      <c r="I87" s="59" t="s">
        <v>662</v>
      </c>
      <c r="J87" s="56"/>
    </row>
    <row r="88" spans="1:10" ht="60" customHeight="1" x14ac:dyDescent="0.8">
      <c r="A88" s="56">
        <v>84</v>
      </c>
      <c r="B88" s="56">
        <v>84</v>
      </c>
      <c r="C88" s="56" t="s">
        <v>263</v>
      </c>
      <c r="D88" s="56" t="s">
        <v>845</v>
      </c>
      <c r="E88" s="57" t="s">
        <v>940</v>
      </c>
      <c r="F88" s="58" t="s">
        <v>13</v>
      </c>
      <c r="G88" s="57" t="s">
        <v>265</v>
      </c>
      <c r="H88" s="59" t="s">
        <v>663</v>
      </c>
      <c r="I88" s="59" t="s">
        <v>664</v>
      </c>
      <c r="J88" s="56"/>
    </row>
    <row r="89" spans="1:10" ht="60" customHeight="1" x14ac:dyDescent="0.8">
      <c r="A89" s="56">
        <v>85</v>
      </c>
      <c r="B89" s="56">
        <v>85</v>
      </c>
      <c r="C89" s="56" t="s">
        <v>266</v>
      </c>
      <c r="D89" s="56" t="s">
        <v>845</v>
      </c>
      <c r="E89" s="57" t="s">
        <v>941</v>
      </c>
      <c r="F89" s="58" t="s">
        <v>13</v>
      </c>
      <c r="G89" s="57" t="s">
        <v>268</v>
      </c>
      <c r="H89" s="59" t="s">
        <v>665</v>
      </c>
      <c r="I89" s="59" t="s">
        <v>666</v>
      </c>
      <c r="J89" s="56"/>
    </row>
    <row r="90" spans="1:10" ht="60" customHeight="1" x14ac:dyDescent="0.8">
      <c r="A90" s="56">
        <v>86</v>
      </c>
      <c r="B90" s="56">
        <v>86</v>
      </c>
      <c r="C90" s="56" t="s">
        <v>269</v>
      </c>
      <c r="D90" s="56" t="s">
        <v>845</v>
      </c>
      <c r="E90" s="57" t="s">
        <v>942</v>
      </c>
      <c r="F90" s="58" t="s">
        <v>13</v>
      </c>
      <c r="G90" s="57" t="s">
        <v>271</v>
      </c>
      <c r="H90" s="59" t="s">
        <v>667</v>
      </c>
      <c r="I90" s="59" t="s">
        <v>668</v>
      </c>
      <c r="J90" s="56"/>
    </row>
    <row r="91" spans="1:10" ht="60" customHeight="1" x14ac:dyDescent="0.8">
      <c r="A91" s="56">
        <v>87</v>
      </c>
      <c r="B91" s="56">
        <v>87</v>
      </c>
      <c r="C91" s="56" t="s">
        <v>272</v>
      </c>
      <c r="D91" s="56" t="s">
        <v>845</v>
      </c>
      <c r="E91" s="57" t="s">
        <v>943</v>
      </c>
      <c r="F91" s="58" t="s">
        <v>274</v>
      </c>
      <c r="G91" s="57" t="s">
        <v>275</v>
      </c>
      <c r="H91" s="59" t="s">
        <v>669</v>
      </c>
      <c r="I91" s="59" t="s">
        <v>670</v>
      </c>
      <c r="J91" s="56"/>
    </row>
    <row r="92" spans="1:10" ht="60" customHeight="1" x14ac:dyDescent="0.8">
      <c r="A92" s="56">
        <v>88</v>
      </c>
      <c r="B92" s="56">
        <v>88</v>
      </c>
      <c r="C92" s="56" t="s">
        <v>276</v>
      </c>
      <c r="D92" s="56" t="s">
        <v>845</v>
      </c>
      <c r="E92" s="57" t="s">
        <v>944</v>
      </c>
      <c r="F92" s="58" t="s">
        <v>274</v>
      </c>
      <c r="G92" s="57" t="s">
        <v>278</v>
      </c>
      <c r="H92" s="59" t="s">
        <v>671</v>
      </c>
      <c r="I92" s="59" t="s">
        <v>672</v>
      </c>
      <c r="J92" s="56"/>
    </row>
    <row r="93" spans="1:10" ht="60" customHeight="1" x14ac:dyDescent="0.8">
      <c r="A93" s="56">
        <v>89</v>
      </c>
      <c r="B93" s="56">
        <v>89</v>
      </c>
      <c r="C93" s="56" t="s">
        <v>279</v>
      </c>
      <c r="D93" s="56" t="s">
        <v>845</v>
      </c>
      <c r="E93" s="57" t="s">
        <v>945</v>
      </c>
      <c r="F93" s="58" t="s">
        <v>274</v>
      </c>
      <c r="G93" s="57" t="s">
        <v>281</v>
      </c>
      <c r="H93" s="59" t="s">
        <v>673</v>
      </c>
      <c r="I93" s="59" t="s">
        <v>674</v>
      </c>
      <c r="J93" s="56"/>
    </row>
    <row r="94" spans="1:10" ht="60" customHeight="1" x14ac:dyDescent="0.8">
      <c r="A94" s="56">
        <v>90</v>
      </c>
      <c r="B94" s="56">
        <v>90</v>
      </c>
      <c r="C94" s="56" t="s">
        <v>282</v>
      </c>
      <c r="D94" s="56" t="s">
        <v>845</v>
      </c>
      <c r="E94" s="57" t="s">
        <v>946</v>
      </c>
      <c r="F94" s="58" t="s">
        <v>274</v>
      </c>
      <c r="G94" s="57" t="s">
        <v>284</v>
      </c>
      <c r="H94" s="59" t="s">
        <v>675</v>
      </c>
      <c r="I94" s="59" t="s">
        <v>676</v>
      </c>
      <c r="J94" s="56"/>
    </row>
    <row r="95" spans="1:10" ht="60" customHeight="1" x14ac:dyDescent="0.8">
      <c r="A95" s="56">
        <v>91</v>
      </c>
      <c r="B95" s="56">
        <v>91</v>
      </c>
      <c r="C95" s="56" t="s">
        <v>285</v>
      </c>
      <c r="D95" s="56" t="s">
        <v>845</v>
      </c>
      <c r="E95" s="57" t="s">
        <v>947</v>
      </c>
      <c r="F95" s="58" t="s">
        <v>274</v>
      </c>
      <c r="G95" s="57" t="s">
        <v>287</v>
      </c>
      <c r="H95" s="59" t="s">
        <v>677</v>
      </c>
      <c r="I95" s="59" t="s">
        <v>678</v>
      </c>
      <c r="J95" s="56"/>
    </row>
    <row r="96" spans="1:10" ht="60" customHeight="1" x14ac:dyDescent="0.8">
      <c r="A96" s="56">
        <v>92</v>
      </c>
      <c r="B96" s="56">
        <v>92</v>
      </c>
      <c r="C96" s="56" t="s">
        <v>288</v>
      </c>
      <c r="D96" s="56" t="s">
        <v>845</v>
      </c>
      <c r="E96" s="57" t="s">
        <v>948</v>
      </c>
      <c r="F96" s="58" t="s">
        <v>274</v>
      </c>
      <c r="G96" s="57" t="s">
        <v>290</v>
      </c>
      <c r="H96" s="59" t="s">
        <v>679</v>
      </c>
      <c r="I96" s="59" t="s">
        <v>680</v>
      </c>
      <c r="J96" s="56"/>
    </row>
    <row r="97" spans="1:10" ht="60" customHeight="1" x14ac:dyDescent="0.8">
      <c r="A97" s="56">
        <v>93</v>
      </c>
      <c r="B97" s="56">
        <v>93</v>
      </c>
      <c r="C97" s="56" t="s">
        <v>291</v>
      </c>
      <c r="D97" s="56" t="s">
        <v>845</v>
      </c>
      <c r="E97" s="57" t="s">
        <v>949</v>
      </c>
      <c r="F97" s="58" t="s">
        <v>39</v>
      </c>
      <c r="G97" s="57" t="s">
        <v>293</v>
      </c>
      <c r="H97" s="59" t="s">
        <v>681</v>
      </c>
      <c r="I97" s="59" t="s">
        <v>682</v>
      </c>
      <c r="J97" s="56"/>
    </row>
    <row r="98" spans="1:10" ht="60" customHeight="1" x14ac:dyDescent="0.8">
      <c r="A98" s="56">
        <v>94</v>
      </c>
      <c r="B98" s="56">
        <v>94</v>
      </c>
      <c r="C98" s="56" t="s">
        <v>294</v>
      </c>
      <c r="D98" s="56" t="s">
        <v>845</v>
      </c>
      <c r="E98" s="57" t="s">
        <v>950</v>
      </c>
      <c r="F98" s="58" t="s">
        <v>274</v>
      </c>
      <c r="G98" s="57" t="s">
        <v>296</v>
      </c>
      <c r="H98" s="59" t="s">
        <v>683</v>
      </c>
      <c r="I98" s="59" t="s">
        <v>684</v>
      </c>
      <c r="J98" s="56"/>
    </row>
    <row r="99" spans="1:10" ht="60" customHeight="1" x14ac:dyDescent="0.8">
      <c r="A99" s="56">
        <v>95</v>
      </c>
      <c r="B99" s="56">
        <v>95</v>
      </c>
      <c r="C99" s="56" t="s">
        <v>297</v>
      </c>
      <c r="D99" s="56" t="s">
        <v>845</v>
      </c>
      <c r="E99" s="57" t="s">
        <v>866</v>
      </c>
      <c r="F99" s="58" t="s">
        <v>274</v>
      </c>
      <c r="G99" s="57" t="s">
        <v>298</v>
      </c>
      <c r="H99" s="59" t="s">
        <v>685</v>
      </c>
      <c r="I99" s="59" t="s">
        <v>686</v>
      </c>
      <c r="J99" s="56"/>
    </row>
    <row r="100" spans="1:10" ht="60" customHeight="1" x14ac:dyDescent="0.8">
      <c r="A100" s="56">
        <v>96</v>
      </c>
      <c r="B100" s="56">
        <v>96</v>
      </c>
      <c r="C100" s="56" t="s">
        <v>299</v>
      </c>
      <c r="D100" s="56" t="s">
        <v>845</v>
      </c>
      <c r="E100" s="57" t="s">
        <v>951</v>
      </c>
      <c r="F100" s="58" t="s">
        <v>39</v>
      </c>
      <c r="G100" s="57" t="s">
        <v>301</v>
      </c>
      <c r="H100" s="59" t="s">
        <v>687</v>
      </c>
      <c r="I100" s="59" t="s">
        <v>688</v>
      </c>
      <c r="J100" s="56"/>
    </row>
    <row r="101" spans="1:10" ht="60" customHeight="1" x14ac:dyDescent="0.8">
      <c r="A101" s="56">
        <v>97</v>
      </c>
      <c r="B101" s="56">
        <v>97</v>
      </c>
      <c r="C101" s="56" t="s">
        <v>302</v>
      </c>
      <c r="D101" s="56" t="s">
        <v>845</v>
      </c>
      <c r="E101" s="57" t="s">
        <v>952</v>
      </c>
      <c r="F101" s="58" t="s">
        <v>13</v>
      </c>
      <c r="G101" s="57" t="s">
        <v>304</v>
      </c>
      <c r="H101" s="59" t="s">
        <v>689</v>
      </c>
      <c r="I101" s="59" t="s">
        <v>690</v>
      </c>
      <c r="J101" s="56"/>
    </row>
    <row r="102" spans="1:10" ht="60" customHeight="1" x14ac:dyDescent="0.8">
      <c r="A102" s="56">
        <v>98</v>
      </c>
      <c r="B102" s="56">
        <v>98</v>
      </c>
      <c r="C102" s="56" t="s">
        <v>305</v>
      </c>
      <c r="D102" s="56" t="s">
        <v>845</v>
      </c>
      <c r="E102" s="57" t="s">
        <v>953</v>
      </c>
      <c r="F102" s="58" t="s">
        <v>274</v>
      </c>
      <c r="G102" s="57" t="s">
        <v>307</v>
      </c>
      <c r="H102" s="59" t="s">
        <v>691</v>
      </c>
      <c r="I102" s="59" t="s">
        <v>692</v>
      </c>
      <c r="J102" s="56"/>
    </row>
    <row r="103" spans="1:10" ht="60" customHeight="1" x14ac:dyDescent="0.8">
      <c r="A103" s="56">
        <v>99</v>
      </c>
      <c r="B103" s="56">
        <v>99</v>
      </c>
      <c r="C103" s="56" t="s">
        <v>308</v>
      </c>
      <c r="D103" s="56" t="s">
        <v>845</v>
      </c>
      <c r="E103" s="57" t="s">
        <v>954</v>
      </c>
      <c r="F103" s="58" t="s">
        <v>39</v>
      </c>
      <c r="G103" s="57" t="s">
        <v>310</v>
      </c>
      <c r="H103" s="59" t="s">
        <v>693</v>
      </c>
      <c r="I103" s="59" t="s">
        <v>694</v>
      </c>
      <c r="J103" s="56"/>
    </row>
    <row r="104" spans="1:10" ht="60" customHeight="1" x14ac:dyDescent="0.8">
      <c r="A104" s="56">
        <v>100</v>
      </c>
      <c r="B104" s="56">
        <v>100</v>
      </c>
      <c r="C104" s="56" t="s">
        <v>311</v>
      </c>
      <c r="D104" s="56" t="s">
        <v>845</v>
      </c>
      <c r="E104" s="57" t="s">
        <v>955</v>
      </c>
      <c r="F104" s="58" t="s">
        <v>39</v>
      </c>
      <c r="G104" s="57" t="s">
        <v>313</v>
      </c>
      <c r="H104" s="59" t="s">
        <v>695</v>
      </c>
      <c r="I104" s="59" t="s">
        <v>696</v>
      </c>
      <c r="J104" s="56"/>
    </row>
    <row r="105" spans="1:10" ht="60" customHeight="1" x14ac:dyDescent="0.8">
      <c r="A105" s="56">
        <v>101</v>
      </c>
      <c r="B105" s="56">
        <v>101</v>
      </c>
      <c r="C105" s="56" t="s">
        <v>314</v>
      </c>
      <c r="D105" s="56" t="s">
        <v>847</v>
      </c>
      <c r="E105" s="57" t="s">
        <v>956</v>
      </c>
      <c r="F105" s="58" t="s">
        <v>316</v>
      </c>
      <c r="G105" s="57" t="s">
        <v>317</v>
      </c>
      <c r="H105" s="59" t="s">
        <v>697</v>
      </c>
      <c r="I105" s="59" t="s">
        <v>698</v>
      </c>
      <c r="J105" s="56"/>
    </row>
    <row r="106" spans="1:10" ht="60" customHeight="1" x14ac:dyDescent="0.8">
      <c r="A106" s="56">
        <v>102</v>
      </c>
      <c r="B106" s="56">
        <v>102</v>
      </c>
      <c r="C106" s="56" t="s">
        <v>318</v>
      </c>
      <c r="D106" s="56" t="s">
        <v>845</v>
      </c>
      <c r="E106" s="57" t="s">
        <v>957</v>
      </c>
      <c r="F106" s="58" t="s">
        <v>316</v>
      </c>
      <c r="G106" s="57" t="s">
        <v>320</v>
      </c>
      <c r="H106" s="59" t="s">
        <v>699</v>
      </c>
      <c r="I106" s="59" t="s">
        <v>700</v>
      </c>
      <c r="J106" s="56"/>
    </row>
    <row r="107" spans="1:10" ht="60" customHeight="1" x14ac:dyDescent="0.8">
      <c r="A107" s="56">
        <v>103</v>
      </c>
      <c r="B107" s="56">
        <v>103</v>
      </c>
      <c r="C107" s="56" t="s">
        <v>321</v>
      </c>
      <c r="D107" s="56" t="s">
        <v>847</v>
      </c>
      <c r="E107" s="57" t="s">
        <v>958</v>
      </c>
      <c r="F107" s="58" t="s">
        <v>316</v>
      </c>
      <c r="G107" s="57" t="s">
        <v>323</v>
      </c>
      <c r="H107" s="59" t="s">
        <v>701</v>
      </c>
      <c r="I107" s="59" t="s">
        <v>702</v>
      </c>
      <c r="J107" s="56"/>
    </row>
    <row r="108" spans="1:10" ht="60" customHeight="1" x14ac:dyDescent="0.8">
      <c r="A108" s="56">
        <v>104</v>
      </c>
      <c r="B108" s="56">
        <v>104</v>
      </c>
      <c r="C108" s="56" t="s">
        <v>324</v>
      </c>
      <c r="D108" s="56" t="s">
        <v>845</v>
      </c>
      <c r="E108" s="57" t="s">
        <v>959</v>
      </c>
      <c r="F108" s="58" t="s">
        <v>316</v>
      </c>
      <c r="G108" s="57" t="s">
        <v>326</v>
      </c>
      <c r="H108" s="59" t="s">
        <v>703</v>
      </c>
      <c r="I108" s="59" t="s">
        <v>704</v>
      </c>
      <c r="J108" s="56"/>
    </row>
    <row r="109" spans="1:10" ht="60" customHeight="1" x14ac:dyDescent="0.8">
      <c r="A109" s="56">
        <v>105</v>
      </c>
      <c r="B109" s="56">
        <v>105</v>
      </c>
      <c r="C109" s="56" t="s">
        <v>327</v>
      </c>
      <c r="D109" s="56" t="s">
        <v>845</v>
      </c>
      <c r="E109" s="57" t="s">
        <v>960</v>
      </c>
      <c r="F109" s="58" t="s">
        <v>316</v>
      </c>
      <c r="G109" s="57" t="s">
        <v>329</v>
      </c>
      <c r="H109" s="59" t="s">
        <v>705</v>
      </c>
      <c r="I109" s="59" t="s">
        <v>706</v>
      </c>
      <c r="J109" s="56"/>
    </row>
    <row r="110" spans="1:10" ht="60" customHeight="1" x14ac:dyDescent="0.8">
      <c r="A110" s="56">
        <v>106</v>
      </c>
      <c r="B110" s="56">
        <v>106</v>
      </c>
      <c r="C110" s="56" t="s">
        <v>330</v>
      </c>
      <c r="D110" s="56" t="s">
        <v>847</v>
      </c>
      <c r="E110" s="57" t="s">
        <v>961</v>
      </c>
      <c r="F110" s="58" t="s">
        <v>316</v>
      </c>
      <c r="G110" s="57" t="s">
        <v>332</v>
      </c>
      <c r="H110" s="59" t="s">
        <v>707</v>
      </c>
      <c r="I110" s="59" t="s">
        <v>708</v>
      </c>
      <c r="J110" s="56"/>
    </row>
    <row r="111" spans="1:10" ht="60" customHeight="1" x14ac:dyDescent="0.8">
      <c r="A111" s="56">
        <v>107</v>
      </c>
      <c r="B111" s="56">
        <v>107</v>
      </c>
      <c r="C111" s="56" t="s">
        <v>333</v>
      </c>
      <c r="D111" s="56" t="s">
        <v>847</v>
      </c>
      <c r="E111" s="57" t="s">
        <v>962</v>
      </c>
      <c r="F111" s="58" t="s">
        <v>316</v>
      </c>
      <c r="G111" s="57" t="s">
        <v>335</v>
      </c>
      <c r="H111" s="59" t="s">
        <v>709</v>
      </c>
      <c r="I111" s="59" t="s">
        <v>710</v>
      </c>
      <c r="J111" s="56"/>
    </row>
    <row r="112" spans="1:10" ht="60" customHeight="1" x14ac:dyDescent="0.8">
      <c r="A112" s="56">
        <v>108</v>
      </c>
      <c r="B112" s="56">
        <v>108</v>
      </c>
      <c r="C112" s="56" t="s">
        <v>336</v>
      </c>
      <c r="D112" s="56" t="s">
        <v>845</v>
      </c>
      <c r="E112" s="57" t="s">
        <v>963</v>
      </c>
      <c r="F112" s="58" t="s">
        <v>316</v>
      </c>
      <c r="G112" s="57" t="s">
        <v>338</v>
      </c>
      <c r="H112" s="59" t="s">
        <v>711</v>
      </c>
      <c r="I112" s="59" t="s">
        <v>712</v>
      </c>
      <c r="J112" s="56"/>
    </row>
    <row r="113" spans="1:10" ht="60" customHeight="1" x14ac:dyDescent="0.8">
      <c r="A113" s="56">
        <v>109</v>
      </c>
      <c r="B113" s="56">
        <v>109</v>
      </c>
      <c r="C113" s="56" t="s">
        <v>339</v>
      </c>
      <c r="D113" s="56" t="s">
        <v>845</v>
      </c>
      <c r="E113" s="57" t="s">
        <v>964</v>
      </c>
      <c r="F113" s="58" t="s">
        <v>316</v>
      </c>
      <c r="G113" s="57" t="s">
        <v>341</v>
      </c>
      <c r="H113" s="59" t="s">
        <v>713</v>
      </c>
      <c r="I113" s="59" t="s">
        <v>714</v>
      </c>
      <c r="J113" s="56"/>
    </row>
    <row r="114" spans="1:10" ht="60" customHeight="1" x14ac:dyDescent="0.8">
      <c r="A114" s="56">
        <v>110</v>
      </c>
      <c r="B114" s="56">
        <v>110</v>
      </c>
      <c r="C114" s="56" t="s">
        <v>342</v>
      </c>
      <c r="D114" s="56" t="s">
        <v>845</v>
      </c>
      <c r="E114" s="57" t="s">
        <v>965</v>
      </c>
      <c r="F114" s="58" t="s">
        <v>316</v>
      </c>
      <c r="G114" s="57" t="s">
        <v>344</v>
      </c>
      <c r="H114" s="59" t="s">
        <v>715</v>
      </c>
      <c r="I114" s="59" t="s">
        <v>716</v>
      </c>
      <c r="J114" s="56"/>
    </row>
    <row r="115" spans="1:10" ht="60" customHeight="1" x14ac:dyDescent="0.8">
      <c r="A115" s="56">
        <v>111</v>
      </c>
      <c r="B115" s="56">
        <v>111</v>
      </c>
      <c r="C115" s="56" t="s">
        <v>345</v>
      </c>
      <c r="D115" s="56" t="s">
        <v>845</v>
      </c>
      <c r="E115" s="57" t="s">
        <v>966</v>
      </c>
      <c r="F115" s="58" t="s">
        <v>347</v>
      </c>
      <c r="G115" s="57" t="s">
        <v>348</v>
      </c>
      <c r="H115" s="59" t="s">
        <v>717</v>
      </c>
      <c r="I115" s="59" t="s">
        <v>718</v>
      </c>
      <c r="J115" s="56"/>
    </row>
    <row r="116" spans="1:10" ht="60" customHeight="1" x14ac:dyDescent="0.8">
      <c r="A116" s="56">
        <v>112</v>
      </c>
      <c r="B116" s="56">
        <v>112</v>
      </c>
      <c r="C116" s="56" t="s">
        <v>349</v>
      </c>
      <c r="D116" s="56" t="s">
        <v>845</v>
      </c>
      <c r="E116" s="57" t="s">
        <v>967</v>
      </c>
      <c r="F116" s="58" t="s">
        <v>347</v>
      </c>
      <c r="G116" s="57" t="s">
        <v>351</v>
      </c>
      <c r="H116" s="59" t="s">
        <v>719</v>
      </c>
      <c r="I116" s="59" t="s">
        <v>720</v>
      </c>
      <c r="J116" s="56"/>
    </row>
    <row r="117" spans="1:10" ht="60" customHeight="1" x14ac:dyDescent="0.8">
      <c r="A117" s="56">
        <v>113</v>
      </c>
      <c r="B117" s="56">
        <v>113</v>
      </c>
      <c r="C117" s="56" t="s">
        <v>352</v>
      </c>
      <c r="D117" s="56" t="s">
        <v>845</v>
      </c>
      <c r="E117" s="57" t="s">
        <v>968</v>
      </c>
      <c r="F117" s="58" t="s">
        <v>347</v>
      </c>
      <c r="G117" s="57" t="s">
        <v>354</v>
      </c>
      <c r="H117" s="59" t="s">
        <v>721</v>
      </c>
      <c r="I117" s="59" t="s">
        <v>722</v>
      </c>
      <c r="J117" s="56"/>
    </row>
    <row r="118" spans="1:10" ht="60" customHeight="1" x14ac:dyDescent="0.8">
      <c r="A118" s="56">
        <v>114</v>
      </c>
      <c r="B118" s="56">
        <v>114</v>
      </c>
      <c r="C118" s="56" t="s">
        <v>355</v>
      </c>
      <c r="D118" s="56" t="s">
        <v>845</v>
      </c>
      <c r="E118" s="57" t="s">
        <v>969</v>
      </c>
      <c r="F118" s="58" t="s">
        <v>347</v>
      </c>
      <c r="G118" s="57" t="s">
        <v>357</v>
      </c>
      <c r="H118" s="59" t="s">
        <v>723</v>
      </c>
      <c r="I118" s="59" t="s">
        <v>724</v>
      </c>
      <c r="J118" s="56"/>
    </row>
    <row r="119" spans="1:10" ht="60" customHeight="1" x14ac:dyDescent="0.8">
      <c r="A119" s="56">
        <v>115</v>
      </c>
      <c r="B119" s="56">
        <v>115</v>
      </c>
      <c r="C119" s="56" t="s">
        <v>358</v>
      </c>
      <c r="D119" s="56" t="s">
        <v>847</v>
      </c>
      <c r="E119" s="57" t="s">
        <v>970</v>
      </c>
      <c r="F119" s="58" t="s">
        <v>347</v>
      </c>
      <c r="G119" s="57" t="s">
        <v>360</v>
      </c>
      <c r="H119" s="59" t="s">
        <v>725</v>
      </c>
      <c r="I119" s="59" t="s">
        <v>726</v>
      </c>
      <c r="J119" s="56"/>
    </row>
    <row r="120" spans="1:10" ht="60" customHeight="1" x14ac:dyDescent="0.8">
      <c r="A120" s="56">
        <v>116</v>
      </c>
      <c r="B120" s="56">
        <v>116</v>
      </c>
      <c r="C120" s="56" t="s">
        <v>361</v>
      </c>
      <c r="D120" s="56" t="s">
        <v>845</v>
      </c>
      <c r="E120" s="57" t="s">
        <v>971</v>
      </c>
      <c r="F120" s="58" t="s">
        <v>347</v>
      </c>
      <c r="G120" s="57">
        <v>2227</v>
      </c>
      <c r="H120" s="59" t="s">
        <v>727</v>
      </c>
      <c r="I120" s="59" t="s">
        <v>728</v>
      </c>
      <c r="J120" s="56"/>
    </row>
    <row r="121" spans="1:10" ht="60" customHeight="1" x14ac:dyDescent="0.8">
      <c r="A121" s="56">
        <v>117</v>
      </c>
      <c r="B121" s="56">
        <v>117</v>
      </c>
      <c r="C121" s="56" t="s">
        <v>363</v>
      </c>
      <c r="D121" s="56" t="s">
        <v>845</v>
      </c>
      <c r="E121" s="57" t="s">
        <v>972</v>
      </c>
      <c r="F121" s="58" t="s">
        <v>347</v>
      </c>
      <c r="G121" s="57" t="s">
        <v>365</v>
      </c>
      <c r="H121" s="59" t="s">
        <v>729</v>
      </c>
      <c r="I121" s="59" t="s">
        <v>730</v>
      </c>
      <c r="J121" s="56"/>
    </row>
    <row r="122" spans="1:10" ht="60" customHeight="1" x14ac:dyDescent="0.8">
      <c r="A122" s="56">
        <v>118</v>
      </c>
      <c r="B122" s="56">
        <v>118</v>
      </c>
      <c r="C122" s="56" t="s">
        <v>366</v>
      </c>
      <c r="D122" s="56" t="s">
        <v>845</v>
      </c>
      <c r="E122" s="57" t="s">
        <v>973</v>
      </c>
      <c r="F122" s="58" t="s">
        <v>368</v>
      </c>
      <c r="G122" s="57" t="s">
        <v>369</v>
      </c>
      <c r="H122" s="59" t="s">
        <v>731</v>
      </c>
      <c r="I122" s="59" t="s">
        <v>732</v>
      </c>
      <c r="J122" s="56"/>
    </row>
    <row r="123" spans="1:10" ht="60" customHeight="1" x14ac:dyDescent="0.8">
      <c r="A123" s="56">
        <v>119</v>
      </c>
      <c r="B123" s="56">
        <v>119</v>
      </c>
      <c r="C123" s="56" t="s">
        <v>370</v>
      </c>
      <c r="D123" s="56" t="s">
        <v>845</v>
      </c>
      <c r="E123" s="57" t="s">
        <v>974</v>
      </c>
      <c r="F123" s="58" t="s">
        <v>368</v>
      </c>
      <c r="G123" s="57" t="s">
        <v>372</v>
      </c>
      <c r="H123" s="59" t="s">
        <v>733</v>
      </c>
      <c r="I123" s="59" t="s">
        <v>734</v>
      </c>
      <c r="J123" s="56"/>
    </row>
    <row r="124" spans="1:10" ht="60" customHeight="1" x14ac:dyDescent="0.8">
      <c r="A124" s="56">
        <v>120</v>
      </c>
      <c r="B124" s="56">
        <v>120</v>
      </c>
      <c r="C124" s="56" t="s">
        <v>373</v>
      </c>
      <c r="D124" s="56" t="s">
        <v>845</v>
      </c>
      <c r="E124" s="57" t="s">
        <v>975</v>
      </c>
      <c r="F124" s="58" t="s">
        <v>368</v>
      </c>
      <c r="G124" s="57" t="s">
        <v>375</v>
      </c>
      <c r="H124" s="59" t="s">
        <v>735</v>
      </c>
      <c r="I124" s="59" t="s">
        <v>736</v>
      </c>
      <c r="J124" s="56"/>
    </row>
    <row r="125" spans="1:10" ht="60" customHeight="1" x14ac:dyDescent="0.8">
      <c r="A125" s="56">
        <v>121</v>
      </c>
      <c r="B125" s="56">
        <v>121</v>
      </c>
      <c r="C125" s="56" t="s">
        <v>376</v>
      </c>
      <c r="D125" s="56" t="s">
        <v>845</v>
      </c>
      <c r="E125" s="57" t="s">
        <v>976</v>
      </c>
      <c r="F125" s="58" t="s">
        <v>368</v>
      </c>
      <c r="G125" s="57" t="s">
        <v>378</v>
      </c>
      <c r="H125" s="59" t="s">
        <v>737</v>
      </c>
      <c r="I125" s="59" t="s">
        <v>738</v>
      </c>
      <c r="J125" s="56"/>
    </row>
    <row r="126" spans="1:10" ht="60" customHeight="1" x14ac:dyDescent="0.8">
      <c r="A126" s="56">
        <v>122</v>
      </c>
      <c r="B126" s="56">
        <v>122</v>
      </c>
      <c r="C126" s="56" t="s">
        <v>379</v>
      </c>
      <c r="D126" s="56" t="s">
        <v>845</v>
      </c>
      <c r="E126" s="57" t="s">
        <v>977</v>
      </c>
      <c r="F126" s="58" t="s">
        <v>368</v>
      </c>
      <c r="G126" s="57" t="s">
        <v>381</v>
      </c>
      <c r="H126" s="59" t="s">
        <v>739</v>
      </c>
      <c r="I126" s="59" t="s">
        <v>740</v>
      </c>
      <c r="J126" s="56"/>
    </row>
    <row r="127" spans="1:10" ht="60" customHeight="1" x14ac:dyDescent="0.8">
      <c r="A127" s="56">
        <v>123</v>
      </c>
      <c r="B127" s="56">
        <v>123</v>
      </c>
      <c r="C127" s="56" t="s">
        <v>382</v>
      </c>
      <c r="D127" s="56" t="s">
        <v>845</v>
      </c>
      <c r="E127" s="57" t="s">
        <v>978</v>
      </c>
      <c r="F127" s="58" t="s">
        <v>368</v>
      </c>
      <c r="G127" s="57" t="s">
        <v>384</v>
      </c>
      <c r="H127" s="59" t="s">
        <v>741</v>
      </c>
      <c r="I127" s="59" t="s">
        <v>742</v>
      </c>
      <c r="J127" s="56"/>
    </row>
    <row r="128" spans="1:10" ht="60" customHeight="1" x14ac:dyDescent="0.8">
      <c r="A128" s="56">
        <v>124</v>
      </c>
      <c r="B128" s="56">
        <v>124</v>
      </c>
      <c r="C128" s="56" t="s">
        <v>385</v>
      </c>
      <c r="D128" s="56" t="s">
        <v>845</v>
      </c>
      <c r="E128" s="57" t="s">
        <v>979</v>
      </c>
      <c r="F128" s="58" t="s">
        <v>368</v>
      </c>
      <c r="G128" s="57" t="s">
        <v>387</v>
      </c>
      <c r="H128" s="59" t="s">
        <v>743</v>
      </c>
      <c r="I128" s="59" t="s">
        <v>744</v>
      </c>
      <c r="J128" s="56"/>
    </row>
    <row r="129" spans="1:10" ht="60" customHeight="1" x14ac:dyDescent="0.8">
      <c r="A129" s="56">
        <v>125</v>
      </c>
      <c r="B129" s="56">
        <v>125</v>
      </c>
      <c r="C129" s="56" t="s">
        <v>388</v>
      </c>
      <c r="D129" s="56" t="s">
        <v>845</v>
      </c>
      <c r="E129" s="57" t="s">
        <v>980</v>
      </c>
      <c r="F129" s="58" t="s">
        <v>368</v>
      </c>
      <c r="G129" s="57" t="s">
        <v>390</v>
      </c>
      <c r="H129" s="59" t="s">
        <v>745</v>
      </c>
      <c r="I129" s="59" t="s">
        <v>746</v>
      </c>
      <c r="J129" s="56"/>
    </row>
    <row r="130" spans="1:10" ht="60" customHeight="1" x14ac:dyDescent="0.8">
      <c r="A130" s="56">
        <v>126</v>
      </c>
      <c r="B130" s="56">
        <v>126</v>
      </c>
      <c r="C130" s="56" t="s">
        <v>391</v>
      </c>
      <c r="D130" s="56" t="s">
        <v>845</v>
      </c>
      <c r="E130" s="57" t="s">
        <v>981</v>
      </c>
      <c r="F130" s="58" t="s">
        <v>368</v>
      </c>
      <c r="G130" s="57" t="s">
        <v>393</v>
      </c>
      <c r="H130" s="59" t="s">
        <v>747</v>
      </c>
      <c r="I130" s="59" t="s">
        <v>748</v>
      </c>
      <c r="J130" s="56"/>
    </row>
    <row r="131" spans="1:10" ht="60" customHeight="1" x14ac:dyDescent="0.8">
      <c r="A131" s="56">
        <v>127</v>
      </c>
      <c r="B131" s="56">
        <v>127</v>
      </c>
      <c r="C131" s="56" t="s">
        <v>394</v>
      </c>
      <c r="D131" s="56" t="s">
        <v>845</v>
      </c>
      <c r="E131" s="57" t="s">
        <v>867</v>
      </c>
      <c r="F131" s="58" t="s">
        <v>368</v>
      </c>
      <c r="G131" s="57" t="s">
        <v>395</v>
      </c>
      <c r="H131" s="59" t="s">
        <v>749</v>
      </c>
      <c r="I131" s="59" t="s">
        <v>750</v>
      </c>
      <c r="J131" s="56"/>
    </row>
    <row r="132" spans="1:10" ht="60" customHeight="1" x14ac:dyDescent="0.8">
      <c r="A132" s="56">
        <v>128</v>
      </c>
      <c r="B132" s="56">
        <v>128</v>
      </c>
      <c r="C132" s="56" t="s">
        <v>396</v>
      </c>
      <c r="D132" s="56" t="s">
        <v>845</v>
      </c>
      <c r="E132" s="57" t="s">
        <v>982</v>
      </c>
      <c r="F132" s="58" t="s">
        <v>398</v>
      </c>
      <c r="G132" s="57" t="s">
        <v>399</v>
      </c>
      <c r="H132" s="59" t="s">
        <v>751</v>
      </c>
      <c r="I132" s="59" t="s">
        <v>752</v>
      </c>
      <c r="J132" s="56"/>
    </row>
    <row r="133" spans="1:10" ht="60" customHeight="1" x14ac:dyDescent="0.8">
      <c r="A133" s="56">
        <v>129</v>
      </c>
      <c r="B133" s="56">
        <v>129</v>
      </c>
      <c r="C133" s="56" t="s">
        <v>400</v>
      </c>
      <c r="D133" s="56" t="s">
        <v>845</v>
      </c>
      <c r="E133" s="57" t="s">
        <v>983</v>
      </c>
      <c r="F133" s="58" t="s">
        <v>368</v>
      </c>
      <c r="G133" s="57" t="s">
        <v>402</v>
      </c>
      <c r="H133" s="59" t="s">
        <v>753</v>
      </c>
      <c r="I133" s="59" t="s">
        <v>754</v>
      </c>
      <c r="J133" s="56"/>
    </row>
    <row r="134" spans="1:10" ht="60" customHeight="1" x14ac:dyDescent="0.8">
      <c r="A134" s="56">
        <v>130</v>
      </c>
      <c r="B134" s="56">
        <v>130</v>
      </c>
      <c r="C134" s="56" t="s">
        <v>403</v>
      </c>
      <c r="D134" s="56" t="s">
        <v>845</v>
      </c>
      <c r="E134" s="57" t="s">
        <v>984</v>
      </c>
      <c r="F134" s="58" t="s">
        <v>405</v>
      </c>
      <c r="G134" s="57" t="s">
        <v>406</v>
      </c>
      <c r="H134" s="59" t="s">
        <v>755</v>
      </c>
      <c r="I134" s="59" t="s">
        <v>756</v>
      </c>
      <c r="J134" s="56"/>
    </row>
    <row r="135" spans="1:10" ht="60" customHeight="1" x14ac:dyDescent="0.8">
      <c r="A135" s="56">
        <v>131</v>
      </c>
      <c r="B135" s="56">
        <v>131</v>
      </c>
      <c r="C135" s="56" t="s">
        <v>407</v>
      </c>
      <c r="D135" s="56" t="s">
        <v>845</v>
      </c>
      <c r="E135" s="57" t="s">
        <v>985</v>
      </c>
      <c r="F135" s="58" t="s">
        <v>405</v>
      </c>
      <c r="G135" s="57" t="s">
        <v>409</v>
      </c>
      <c r="H135" s="59" t="s">
        <v>757</v>
      </c>
      <c r="I135" s="59" t="s">
        <v>758</v>
      </c>
      <c r="J135" s="56"/>
    </row>
    <row r="136" spans="1:10" ht="60" customHeight="1" x14ac:dyDescent="0.8">
      <c r="A136" s="56">
        <v>132</v>
      </c>
      <c r="B136" s="56">
        <v>132</v>
      </c>
      <c r="C136" s="56" t="s">
        <v>410</v>
      </c>
      <c r="D136" s="56" t="s">
        <v>845</v>
      </c>
      <c r="E136" s="57" t="s">
        <v>986</v>
      </c>
      <c r="F136" s="58" t="s">
        <v>405</v>
      </c>
      <c r="G136" s="57" t="s">
        <v>412</v>
      </c>
      <c r="H136" s="59" t="s">
        <v>759</v>
      </c>
      <c r="I136" s="59" t="s">
        <v>760</v>
      </c>
      <c r="J136" s="56"/>
    </row>
    <row r="137" spans="1:10" ht="60" customHeight="1" x14ac:dyDescent="0.8">
      <c r="A137" s="56">
        <v>133</v>
      </c>
      <c r="B137" s="56">
        <v>133</v>
      </c>
      <c r="C137" s="56" t="s">
        <v>413</v>
      </c>
      <c r="D137" s="56" t="s">
        <v>845</v>
      </c>
      <c r="E137" s="57" t="s">
        <v>987</v>
      </c>
      <c r="F137" s="58" t="s">
        <v>405</v>
      </c>
      <c r="G137" s="57" t="s">
        <v>415</v>
      </c>
      <c r="H137" s="59" t="s">
        <v>761</v>
      </c>
      <c r="I137" s="59" t="s">
        <v>762</v>
      </c>
      <c r="J137" s="56"/>
    </row>
    <row r="138" spans="1:10" ht="60" customHeight="1" x14ac:dyDescent="0.8">
      <c r="A138" s="56">
        <v>134</v>
      </c>
      <c r="B138" s="56">
        <v>134</v>
      </c>
      <c r="C138" s="56" t="s">
        <v>416</v>
      </c>
      <c r="D138" s="56" t="s">
        <v>845</v>
      </c>
      <c r="E138" s="57" t="s">
        <v>988</v>
      </c>
      <c r="F138" s="58" t="s">
        <v>405</v>
      </c>
      <c r="G138" s="57" t="s">
        <v>418</v>
      </c>
      <c r="H138" s="59" t="s">
        <v>763</v>
      </c>
      <c r="I138" s="59" t="s">
        <v>764</v>
      </c>
      <c r="J138" s="56"/>
    </row>
    <row r="139" spans="1:10" ht="60" customHeight="1" x14ac:dyDescent="0.8">
      <c r="A139" s="56">
        <v>135</v>
      </c>
      <c r="B139" s="56">
        <v>135</v>
      </c>
      <c r="C139" s="56" t="s">
        <v>419</v>
      </c>
      <c r="D139" s="56" t="s">
        <v>845</v>
      </c>
      <c r="E139" s="57" t="s">
        <v>989</v>
      </c>
      <c r="F139" s="58" t="s">
        <v>405</v>
      </c>
      <c r="G139" s="57" t="s">
        <v>421</v>
      </c>
      <c r="H139" s="59" t="s">
        <v>765</v>
      </c>
      <c r="I139" s="59" t="s">
        <v>766</v>
      </c>
      <c r="J139" s="56"/>
    </row>
    <row r="140" spans="1:10" ht="60" customHeight="1" x14ac:dyDescent="0.8">
      <c r="A140" s="56">
        <v>136</v>
      </c>
      <c r="B140" s="56">
        <v>136</v>
      </c>
      <c r="C140" s="56" t="s">
        <v>422</v>
      </c>
      <c r="D140" s="56" t="s">
        <v>845</v>
      </c>
      <c r="E140" s="57" t="s">
        <v>969</v>
      </c>
      <c r="F140" s="58" t="s">
        <v>405</v>
      </c>
      <c r="G140" s="57" t="s">
        <v>423</v>
      </c>
      <c r="H140" s="59" t="s">
        <v>767</v>
      </c>
      <c r="I140" s="59" t="s">
        <v>768</v>
      </c>
      <c r="J140" s="56"/>
    </row>
    <row r="141" spans="1:10" ht="60" customHeight="1" x14ac:dyDescent="0.8">
      <c r="A141" s="56">
        <v>137</v>
      </c>
      <c r="B141" s="56">
        <v>137</v>
      </c>
      <c r="C141" s="56" t="s">
        <v>424</v>
      </c>
      <c r="D141" s="56" t="s">
        <v>845</v>
      </c>
      <c r="E141" s="57" t="s">
        <v>990</v>
      </c>
      <c r="F141" s="58" t="s">
        <v>405</v>
      </c>
      <c r="G141" s="57" t="s">
        <v>426</v>
      </c>
      <c r="H141" s="59" t="s">
        <v>769</v>
      </c>
      <c r="I141" s="59" t="s">
        <v>770</v>
      </c>
      <c r="J141" s="56"/>
    </row>
    <row r="142" spans="1:10" ht="60" customHeight="1" x14ac:dyDescent="0.8">
      <c r="A142" s="56">
        <v>138</v>
      </c>
      <c r="B142" s="56">
        <v>138</v>
      </c>
      <c r="C142" s="56" t="s">
        <v>427</v>
      </c>
      <c r="D142" s="56" t="s">
        <v>845</v>
      </c>
      <c r="E142" s="57" t="s">
        <v>991</v>
      </c>
      <c r="F142" s="58" t="s">
        <v>405</v>
      </c>
      <c r="G142" s="57" t="s">
        <v>429</v>
      </c>
      <c r="H142" s="59" t="s">
        <v>771</v>
      </c>
      <c r="I142" s="59" t="s">
        <v>772</v>
      </c>
      <c r="J142" s="56"/>
    </row>
    <row r="143" spans="1:10" ht="60" customHeight="1" x14ac:dyDescent="0.8">
      <c r="A143" s="56">
        <v>139</v>
      </c>
      <c r="B143" s="56">
        <v>139</v>
      </c>
      <c r="C143" s="56" t="s">
        <v>430</v>
      </c>
      <c r="D143" s="56" t="s">
        <v>845</v>
      </c>
      <c r="E143" s="57" t="s">
        <v>992</v>
      </c>
      <c r="F143" s="58" t="s">
        <v>405</v>
      </c>
      <c r="G143" s="57" t="s">
        <v>432</v>
      </c>
      <c r="H143" s="59" t="s">
        <v>773</v>
      </c>
      <c r="I143" s="59" t="s">
        <v>774</v>
      </c>
      <c r="J143" s="56"/>
    </row>
    <row r="144" spans="1:10" ht="60" customHeight="1" x14ac:dyDescent="0.8">
      <c r="A144" s="56">
        <v>140</v>
      </c>
      <c r="B144" s="56">
        <v>140</v>
      </c>
      <c r="C144" s="56" t="s">
        <v>433</v>
      </c>
      <c r="D144" s="56" t="s">
        <v>845</v>
      </c>
      <c r="E144" s="57" t="s">
        <v>993</v>
      </c>
      <c r="F144" s="58" t="s">
        <v>405</v>
      </c>
      <c r="G144" s="57" t="s">
        <v>435</v>
      </c>
      <c r="H144" s="59" t="s">
        <v>775</v>
      </c>
      <c r="I144" s="59" t="s">
        <v>776</v>
      </c>
      <c r="J144" s="56"/>
    </row>
    <row r="145" spans="1:10" ht="60" customHeight="1" x14ac:dyDescent="0.8">
      <c r="A145" s="56">
        <v>141</v>
      </c>
      <c r="B145" s="56">
        <v>141</v>
      </c>
      <c r="C145" s="56" t="s">
        <v>436</v>
      </c>
      <c r="D145" s="56" t="s">
        <v>845</v>
      </c>
      <c r="E145" s="57" t="s">
        <v>994</v>
      </c>
      <c r="F145" s="58" t="s">
        <v>405</v>
      </c>
      <c r="G145" s="57" t="s">
        <v>438</v>
      </c>
      <c r="H145" s="59" t="s">
        <v>777</v>
      </c>
      <c r="I145" s="59" t="s">
        <v>778</v>
      </c>
      <c r="J145" s="56"/>
    </row>
    <row r="146" spans="1:10" ht="60" customHeight="1" x14ac:dyDescent="0.8">
      <c r="A146" s="56">
        <v>142</v>
      </c>
      <c r="B146" s="56">
        <v>142</v>
      </c>
      <c r="C146" s="56" t="s">
        <v>439</v>
      </c>
      <c r="D146" s="56" t="s">
        <v>845</v>
      </c>
      <c r="E146" s="57" t="s">
        <v>995</v>
      </c>
      <c r="F146" s="58" t="s">
        <v>405</v>
      </c>
      <c r="G146" s="57" t="s">
        <v>441</v>
      </c>
      <c r="H146" s="59" t="s">
        <v>779</v>
      </c>
      <c r="I146" s="59" t="s">
        <v>780</v>
      </c>
      <c r="J146" s="56"/>
    </row>
    <row r="147" spans="1:10" ht="60" customHeight="1" x14ac:dyDescent="0.8">
      <c r="A147" s="56">
        <v>143</v>
      </c>
      <c r="B147" s="56">
        <v>143</v>
      </c>
      <c r="C147" s="56" t="s">
        <v>442</v>
      </c>
      <c r="D147" s="56" t="s">
        <v>845</v>
      </c>
      <c r="E147" s="57" t="s">
        <v>996</v>
      </c>
      <c r="F147" s="58" t="s">
        <v>405</v>
      </c>
      <c r="G147" s="57" t="s">
        <v>444</v>
      </c>
      <c r="H147" s="59" t="s">
        <v>781</v>
      </c>
      <c r="I147" s="59" t="s">
        <v>782</v>
      </c>
      <c r="J147" s="56"/>
    </row>
    <row r="148" spans="1:10" ht="60" customHeight="1" x14ac:dyDescent="0.8">
      <c r="A148" s="56">
        <v>144</v>
      </c>
      <c r="B148" s="56">
        <v>144</v>
      </c>
      <c r="C148" s="56" t="s">
        <v>445</v>
      </c>
      <c r="D148" s="56" t="s">
        <v>845</v>
      </c>
      <c r="E148" s="57" t="s">
        <v>997</v>
      </c>
      <c r="F148" s="58" t="s">
        <v>405</v>
      </c>
      <c r="G148" s="57" t="s">
        <v>447</v>
      </c>
      <c r="H148" s="59" t="s">
        <v>783</v>
      </c>
      <c r="I148" s="59" t="s">
        <v>784</v>
      </c>
      <c r="J148" s="56"/>
    </row>
    <row r="149" spans="1:10" ht="60" customHeight="1" x14ac:dyDescent="0.8">
      <c r="A149" s="56">
        <v>145</v>
      </c>
      <c r="B149" s="56">
        <v>145</v>
      </c>
      <c r="C149" s="56" t="s">
        <v>448</v>
      </c>
      <c r="D149" s="56" t="s">
        <v>845</v>
      </c>
      <c r="E149" s="57" t="s">
        <v>998</v>
      </c>
      <c r="F149" s="58" t="s">
        <v>405</v>
      </c>
      <c r="G149" s="57" t="s">
        <v>450</v>
      </c>
      <c r="H149" s="59" t="s">
        <v>785</v>
      </c>
      <c r="I149" s="59" t="s">
        <v>786</v>
      </c>
      <c r="J149" s="56"/>
    </row>
    <row r="150" spans="1:10" ht="60" customHeight="1" x14ac:dyDescent="0.8">
      <c r="A150" s="56">
        <v>146</v>
      </c>
      <c r="B150" s="56">
        <v>146</v>
      </c>
      <c r="C150" s="56" t="s">
        <v>451</v>
      </c>
      <c r="D150" s="56" t="s">
        <v>845</v>
      </c>
      <c r="E150" s="57" t="s">
        <v>999</v>
      </c>
      <c r="F150" s="58" t="s">
        <v>453</v>
      </c>
      <c r="G150" s="57" t="s">
        <v>454</v>
      </c>
      <c r="H150" s="59" t="s">
        <v>787</v>
      </c>
      <c r="I150" s="59" t="s">
        <v>788</v>
      </c>
      <c r="J150" s="56"/>
    </row>
    <row r="151" spans="1:10" ht="60" customHeight="1" x14ac:dyDescent="0.8">
      <c r="A151" s="56">
        <v>147</v>
      </c>
      <c r="B151" s="56">
        <v>147</v>
      </c>
      <c r="C151" s="56" t="s">
        <v>455</v>
      </c>
      <c r="D151" s="56" t="s">
        <v>845</v>
      </c>
      <c r="E151" s="57" t="s">
        <v>1000</v>
      </c>
      <c r="F151" s="58" t="s">
        <v>453</v>
      </c>
      <c r="G151" s="57" t="s">
        <v>457</v>
      </c>
      <c r="H151" s="59" t="s">
        <v>789</v>
      </c>
      <c r="I151" s="59" t="s">
        <v>790</v>
      </c>
      <c r="J151" s="56"/>
    </row>
    <row r="152" spans="1:10" ht="60" customHeight="1" x14ac:dyDescent="0.8">
      <c r="A152" s="56">
        <v>148</v>
      </c>
      <c r="B152" s="56">
        <v>148</v>
      </c>
      <c r="C152" s="56" t="s">
        <v>458</v>
      </c>
      <c r="D152" s="56" t="s">
        <v>845</v>
      </c>
      <c r="E152" s="57" t="s">
        <v>1001</v>
      </c>
      <c r="F152" s="58" t="s">
        <v>398</v>
      </c>
      <c r="G152" s="57" t="s">
        <v>460</v>
      </c>
      <c r="H152" s="59" t="s">
        <v>791</v>
      </c>
      <c r="I152" s="59" t="s">
        <v>792</v>
      </c>
      <c r="J152" s="56"/>
    </row>
    <row r="153" spans="1:10" ht="60" customHeight="1" x14ac:dyDescent="0.8">
      <c r="A153" s="56">
        <v>149</v>
      </c>
      <c r="B153" s="56">
        <v>149</v>
      </c>
      <c r="C153" s="56" t="s">
        <v>461</v>
      </c>
      <c r="D153" s="56" t="s">
        <v>845</v>
      </c>
      <c r="E153" s="57" t="s">
        <v>1002</v>
      </c>
      <c r="F153" s="58" t="s">
        <v>453</v>
      </c>
      <c r="G153" s="57" t="s">
        <v>463</v>
      </c>
      <c r="H153" s="59" t="s">
        <v>793</v>
      </c>
      <c r="I153" s="59" t="s">
        <v>794</v>
      </c>
      <c r="J153" s="56"/>
    </row>
    <row r="154" spans="1:10" ht="60" customHeight="1" x14ac:dyDescent="0.8">
      <c r="A154" s="56">
        <v>150</v>
      </c>
      <c r="B154" s="56">
        <v>150</v>
      </c>
      <c r="C154" s="56" t="s">
        <v>464</v>
      </c>
      <c r="D154" s="56" t="s">
        <v>845</v>
      </c>
      <c r="E154" s="57" t="s">
        <v>1003</v>
      </c>
      <c r="F154" s="58" t="s">
        <v>453</v>
      </c>
      <c r="G154" s="57" t="s">
        <v>466</v>
      </c>
      <c r="H154" s="59" t="s">
        <v>795</v>
      </c>
      <c r="I154" s="59" t="s">
        <v>796</v>
      </c>
      <c r="J154" s="56"/>
    </row>
    <row r="155" spans="1:10" ht="60" customHeight="1" x14ac:dyDescent="0.8">
      <c r="A155" s="56">
        <v>151</v>
      </c>
      <c r="B155" s="56">
        <v>151</v>
      </c>
      <c r="C155" s="56" t="s">
        <v>467</v>
      </c>
      <c r="D155" s="56" t="s">
        <v>845</v>
      </c>
      <c r="E155" s="57" t="s">
        <v>1004</v>
      </c>
      <c r="F155" s="58" t="s">
        <v>453</v>
      </c>
      <c r="G155" s="57" t="s">
        <v>469</v>
      </c>
      <c r="H155" s="59" t="s">
        <v>797</v>
      </c>
      <c r="I155" s="59" t="s">
        <v>798</v>
      </c>
      <c r="J155" s="56"/>
    </row>
    <row r="156" spans="1:10" ht="60" customHeight="1" x14ac:dyDescent="0.8">
      <c r="A156" s="56">
        <v>152</v>
      </c>
      <c r="B156" s="56">
        <v>152</v>
      </c>
      <c r="C156" s="56" t="s">
        <v>470</v>
      </c>
      <c r="D156" s="56" t="s">
        <v>845</v>
      </c>
      <c r="E156" s="57" t="s">
        <v>1005</v>
      </c>
      <c r="F156" s="58" t="s">
        <v>453</v>
      </c>
      <c r="G156" s="57" t="s">
        <v>472</v>
      </c>
      <c r="H156" s="59" t="s">
        <v>799</v>
      </c>
      <c r="I156" s="59" t="s">
        <v>800</v>
      </c>
      <c r="J156" s="56"/>
    </row>
    <row r="157" spans="1:10" ht="60" customHeight="1" x14ac:dyDescent="0.8">
      <c r="A157" s="56">
        <v>153</v>
      </c>
      <c r="B157" s="56">
        <v>153</v>
      </c>
      <c r="C157" s="56" t="s">
        <v>473</v>
      </c>
      <c r="D157" s="56" t="s">
        <v>845</v>
      </c>
      <c r="E157" s="57" t="s">
        <v>1006</v>
      </c>
      <c r="F157" s="58" t="s">
        <v>453</v>
      </c>
      <c r="G157" s="57" t="s">
        <v>475</v>
      </c>
      <c r="H157" s="59" t="s">
        <v>801</v>
      </c>
      <c r="I157" s="59" t="s">
        <v>802</v>
      </c>
      <c r="J157" s="56"/>
    </row>
    <row r="158" spans="1:10" ht="60" customHeight="1" x14ac:dyDescent="0.8">
      <c r="A158" s="56">
        <v>154</v>
      </c>
      <c r="B158" s="56">
        <v>154</v>
      </c>
      <c r="C158" s="56" t="s">
        <v>476</v>
      </c>
      <c r="D158" s="56" t="s">
        <v>845</v>
      </c>
      <c r="E158" s="57" t="s">
        <v>1007</v>
      </c>
      <c r="F158" s="58" t="s">
        <v>453</v>
      </c>
      <c r="G158" s="57" t="s">
        <v>478</v>
      </c>
      <c r="H158" s="59" t="s">
        <v>803</v>
      </c>
      <c r="I158" s="59" t="s">
        <v>804</v>
      </c>
      <c r="J158" s="56"/>
    </row>
    <row r="159" spans="1:10" ht="60" customHeight="1" x14ac:dyDescent="0.8">
      <c r="A159" s="56">
        <v>155</v>
      </c>
      <c r="B159" s="56">
        <v>155</v>
      </c>
      <c r="C159" s="56" t="s">
        <v>479</v>
      </c>
      <c r="D159" s="56" t="s">
        <v>845</v>
      </c>
      <c r="E159" s="57" t="s">
        <v>1008</v>
      </c>
      <c r="F159" s="58" t="s">
        <v>453</v>
      </c>
      <c r="G159" s="57" t="s">
        <v>481</v>
      </c>
      <c r="H159" s="59" t="s">
        <v>805</v>
      </c>
      <c r="I159" s="59" t="s">
        <v>806</v>
      </c>
      <c r="J159" s="56"/>
    </row>
    <row r="160" spans="1:10" ht="60" customHeight="1" x14ac:dyDescent="0.8">
      <c r="A160" s="56">
        <v>156</v>
      </c>
      <c r="B160" s="56">
        <v>156</v>
      </c>
      <c r="C160" s="56" t="s">
        <v>482</v>
      </c>
      <c r="D160" s="56" t="s">
        <v>845</v>
      </c>
      <c r="E160" s="57" t="s">
        <v>1009</v>
      </c>
      <c r="F160" s="58" t="s">
        <v>453</v>
      </c>
      <c r="G160" s="57" t="s">
        <v>484</v>
      </c>
      <c r="H160" s="59" t="s">
        <v>807</v>
      </c>
      <c r="I160" s="59" t="s">
        <v>808</v>
      </c>
      <c r="J160" s="56"/>
    </row>
    <row r="161" spans="1:10" ht="60" customHeight="1" x14ac:dyDescent="0.8">
      <c r="A161" s="56">
        <v>157</v>
      </c>
      <c r="B161" s="56">
        <v>157</v>
      </c>
      <c r="C161" s="56" t="s">
        <v>485</v>
      </c>
      <c r="D161" s="56" t="s">
        <v>845</v>
      </c>
      <c r="E161" s="57" t="s">
        <v>1010</v>
      </c>
      <c r="F161" s="58" t="s">
        <v>453</v>
      </c>
      <c r="G161" s="57" t="s">
        <v>487</v>
      </c>
      <c r="H161" s="59" t="s">
        <v>809</v>
      </c>
      <c r="I161" s="59" t="s">
        <v>810</v>
      </c>
      <c r="J161" s="56"/>
    </row>
    <row r="162" spans="1:10" ht="60" customHeight="1" x14ac:dyDescent="0.8">
      <c r="A162" s="56">
        <v>158</v>
      </c>
      <c r="B162" s="56">
        <v>158</v>
      </c>
      <c r="C162" s="56" t="s">
        <v>488</v>
      </c>
      <c r="D162" s="56" t="s">
        <v>845</v>
      </c>
      <c r="E162" s="57" t="s">
        <v>1011</v>
      </c>
      <c r="F162" s="58" t="s">
        <v>453</v>
      </c>
      <c r="G162" s="57" t="s">
        <v>490</v>
      </c>
      <c r="H162" s="59" t="s">
        <v>811</v>
      </c>
      <c r="I162" s="59" t="s">
        <v>812</v>
      </c>
      <c r="J162" s="56"/>
    </row>
    <row r="163" spans="1:10" ht="60" customHeight="1" x14ac:dyDescent="0.8">
      <c r="A163" s="56">
        <v>159</v>
      </c>
      <c r="B163" s="56">
        <v>159</v>
      </c>
      <c r="C163" s="56" t="s">
        <v>491</v>
      </c>
      <c r="D163" s="56" t="s">
        <v>845</v>
      </c>
      <c r="E163" s="57" t="s">
        <v>1012</v>
      </c>
      <c r="F163" s="58" t="s">
        <v>493</v>
      </c>
      <c r="G163" s="57" t="s">
        <v>494</v>
      </c>
      <c r="H163" s="59" t="s">
        <v>813</v>
      </c>
      <c r="I163" s="59" t="s">
        <v>814</v>
      </c>
      <c r="J163" s="56"/>
    </row>
    <row r="164" spans="1:10" ht="33.9" customHeight="1" x14ac:dyDescent="0.8">
      <c r="A164" s="50"/>
      <c r="B164" s="51"/>
      <c r="C164" s="52" t="s">
        <v>855</v>
      </c>
      <c r="D164" s="53"/>
      <c r="E164" s="54"/>
      <c r="F164" s="53"/>
      <c r="G164" s="55"/>
      <c r="H164" s="55"/>
      <c r="I164" s="55"/>
      <c r="J164" s="56"/>
    </row>
    <row r="165" spans="1:10" s="62" customFormat="1" ht="56.1" customHeight="1" x14ac:dyDescent="0.8">
      <c r="A165" s="60"/>
      <c r="B165" s="60"/>
      <c r="C165" s="60" t="s">
        <v>856</v>
      </c>
      <c r="D165" s="60" t="s">
        <v>856</v>
      </c>
      <c r="E165" s="61" t="s">
        <v>856</v>
      </c>
      <c r="F165" s="60" t="s">
        <v>856</v>
      </c>
      <c r="G165" s="60" t="s">
        <v>856</v>
      </c>
      <c r="H165" s="61" t="s">
        <v>856</v>
      </c>
      <c r="I165" s="61" t="s">
        <v>856</v>
      </c>
      <c r="J165" s="60" t="s">
        <v>856</v>
      </c>
    </row>
    <row r="166" spans="1:10" x14ac:dyDescent="0.8">
      <c r="A166" s="63"/>
      <c r="B166" s="63"/>
      <c r="C166" s="63"/>
      <c r="D166" s="63"/>
      <c r="E166" s="64"/>
      <c r="F166" s="63"/>
      <c r="G166" s="65"/>
      <c r="H166" s="65"/>
      <c r="I166" s="65"/>
      <c r="J166" s="66"/>
    </row>
    <row r="167" spans="1:10" ht="67.650000000000006" customHeight="1" x14ac:dyDescent="0.8">
      <c r="A167" s="83" t="s">
        <v>857</v>
      </c>
      <c r="B167" s="83"/>
      <c r="C167" s="83"/>
      <c r="D167" s="83"/>
      <c r="E167" s="83"/>
      <c r="F167" s="83"/>
      <c r="G167" s="83"/>
      <c r="H167" s="67"/>
      <c r="I167" s="67"/>
      <c r="J167" s="68"/>
    </row>
  </sheetData>
  <sheetProtection algorithmName="SHA-512" hashValue="BykKEst3Omxul9lr5yAB5RyaMqQzWaJQuAvav7ZaRDKVT3R1jYmkVmNRCnUKNV9X8WUy747+5XU2SClUvedUgA==" saltValue="6NT7tS6Me17FcvQyJOQ08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167:G167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Worksheet</vt:lpstr>
      <vt:lpstr>ផ្ទៀងផ្ទាត់</vt:lpstr>
      <vt:lpstr>upload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2023-08-03T05:05:20Z</cp:lastPrinted>
  <dcterms:created xsi:type="dcterms:W3CDTF">2023-08-01T07:34:57Z</dcterms:created>
  <dcterms:modified xsi:type="dcterms:W3CDTF">2023-08-09T03:03:21Z</dcterms:modified>
  <cp:category/>
</cp:coreProperties>
</file>