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list of on 22  August 2023_PNH\20230822_PP331_Hana-embroidery Co.,ltd\"/>
    </mc:Choice>
  </mc:AlternateContent>
  <bookViews>
    <workbookView xWindow="0" yWindow="0" windowWidth="16824" windowHeight="5232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upload!$B$3:$J$104</definedName>
    <definedName name="_xlnm._FilterDatabase" localSheetId="0" hidden="1">Worksheet!$A$2:$I$2</definedName>
    <definedName name="_xlnm._FilterDatabase" localSheetId="1" hidden="1">ផ្ទៀងផ្ទាត់!$A$2:$BC$102</definedName>
  </definedNames>
  <calcPr calcId="162913"/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N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W18" i="2" s="1"/>
  <c r="K19" i="2"/>
  <c r="L19" i="2"/>
  <c r="M19" i="2" s="1"/>
  <c r="O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O23" i="2" s="1"/>
  <c r="R23" i="2"/>
  <c r="S23" i="2" s="1"/>
  <c r="T23" i="2" s="1"/>
  <c r="U23" i="2" s="1"/>
  <c r="V23" i="2" s="1"/>
  <c r="K24" i="2"/>
  <c r="L24" i="2"/>
  <c r="M24" i="2" s="1"/>
  <c r="O24" i="2" s="1"/>
  <c r="R24" i="2"/>
  <c r="S24" i="2" s="1"/>
  <c r="T24" i="2" s="1"/>
  <c r="U24" i="2" s="1"/>
  <c r="V24" i="2" s="1"/>
  <c r="X24" i="2" s="1"/>
  <c r="K25" i="2"/>
  <c r="L25" i="2"/>
  <c r="M25" i="2" s="1"/>
  <c r="O25" i="2" s="1"/>
  <c r="R25" i="2"/>
  <c r="S25" i="2" s="1"/>
  <c r="T25" i="2" s="1"/>
  <c r="U25" i="2" s="1"/>
  <c r="V25" i="2" s="1"/>
  <c r="K26" i="2"/>
  <c r="L26" i="2"/>
  <c r="M26" i="2" s="1"/>
  <c r="O26" i="2" s="1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K32" i="2"/>
  <c r="L32" i="2"/>
  <c r="M32" i="2" s="1"/>
  <c r="O32" i="2" s="1"/>
  <c r="R32" i="2"/>
  <c r="S32" i="2" s="1"/>
  <c r="T32" i="2" s="1"/>
  <c r="U32" i="2" s="1"/>
  <c r="V32" i="2" s="1"/>
  <c r="X32" i="2" s="1"/>
  <c r="K33" i="2"/>
  <c r="L33" i="2"/>
  <c r="M33" i="2" s="1"/>
  <c r="O33" i="2" s="1"/>
  <c r="R33" i="2"/>
  <c r="S33" i="2" s="1"/>
  <c r="T33" i="2" s="1"/>
  <c r="U33" i="2" s="1"/>
  <c r="V33" i="2" s="1"/>
  <c r="W33" i="2" s="1"/>
  <c r="K34" i="2"/>
  <c r="L34" i="2"/>
  <c r="M34" i="2" s="1"/>
  <c r="O34" i="2" s="1"/>
  <c r="R34" i="2"/>
  <c r="S34" i="2" s="1"/>
  <c r="T34" i="2" s="1"/>
  <c r="U34" i="2" s="1"/>
  <c r="V34" i="2" s="1"/>
  <c r="K35" i="2"/>
  <c r="L35" i="2"/>
  <c r="M35" i="2" s="1"/>
  <c r="N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K37" i="2"/>
  <c r="L37" i="2"/>
  <c r="R37" i="2"/>
  <c r="S37" i="2" s="1"/>
  <c r="T37" i="2" s="1"/>
  <c r="U37" i="2" s="1"/>
  <c r="V37" i="2" s="1"/>
  <c r="K38" i="2"/>
  <c r="L38" i="2"/>
  <c r="M38" i="2" s="1"/>
  <c r="R38" i="2"/>
  <c r="S38" i="2" s="1"/>
  <c r="T38" i="2" s="1"/>
  <c r="U38" i="2" s="1"/>
  <c r="V38" i="2" s="1"/>
  <c r="K39" i="2"/>
  <c r="L39" i="2"/>
  <c r="R39" i="2"/>
  <c r="S39" i="2" s="1"/>
  <c r="T39" i="2" s="1"/>
  <c r="U39" i="2" s="1"/>
  <c r="V39" i="2" s="1"/>
  <c r="K40" i="2"/>
  <c r="L40" i="2"/>
  <c r="M40" i="2" s="1"/>
  <c r="O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O42" i="2" s="1"/>
  <c r="R42" i="2"/>
  <c r="S42" i="2" s="1"/>
  <c r="T42" i="2" s="1"/>
  <c r="U42" i="2" s="1"/>
  <c r="V42" i="2" s="1"/>
  <c r="W42" i="2" s="1"/>
  <c r="K43" i="2"/>
  <c r="L43" i="2"/>
  <c r="M43" i="2" s="1"/>
  <c r="O43" i="2" s="1"/>
  <c r="R43" i="2"/>
  <c r="S43" i="2" s="1"/>
  <c r="T43" i="2" s="1"/>
  <c r="U43" i="2" s="1"/>
  <c r="V43" i="2" s="1"/>
  <c r="K44" i="2"/>
  <c r="L44" i="2"/>
  <c r="M44" i="2" s="1"/>
  <c r="R44" i="2"/>
  <c r="S44" i="2" s="1"/>
  <c r="T44" i="2" s="1"/>
  <c r="U44" i="2" s="1"/>
  <c r="V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N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R48" i="2"/>
  <c r="S48" i="2" s="1"/>
  <c r="T48" i="2" s="1"/>
  <c r="U48" i="2" s="1"/>
  <c r="V48" i="2" s="1"/>
  <c r="K49" i="2"/>
  <c r="L49" i="2"/>
  <c r="M49" i="2" s="1"/>
  <c r="O49" i="2" s="1"/>
  <c r="R49" i="2"/>
  <c r="S49" i="2" s="1"/>
  <c r="T49" i="2" s="1"/>
  <c r="U49" i="2" s="1"/>
  <c r="V49" i="2" s="1"/>
  <c r="X49" i="2" s="1"/>
  <c r="K50" i="2"/>
  <c r="L50" i="2"/>
  <c r="M50" i="2" s="1"/>
  <c r="O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R54" i="2"/>
  <c r="S54" i="2" s="1"/>
  <c r="T54" i="2" s="1"/>
  <c r="U54" i="2" s="1"/>
  <c r="V54" i="2" s="1"/>
  <c r="K55" i="2"/>
  <c r="L55" i="2"/>
  <c r="M55" i="2" s="1"/>
  <c r="R55" i="2"/>
  <c r="S55" i="2" s="1"/>
  <c r="T55" i="2" s="1"/>
  <c r="U55" i="2" s="1"/>
  <c r="V55" i="2" s="1"/>
  <c r="K56" i="2"/>
  <c r="L56" i="2"/>
  <c r="R56" i="2"/>
  <c r="S56" i="2" s="1"/>
  <c r="T56" i="2" s="1"/>
  <c r="U56" i="2" s="1"/>
  <c r="V56" i="2" s="1"/>
  <c r="K57" i="2"/>
  <c r="L57" i="2"/>
  <c r="M57" i="2" s="1"/>
  <c r="O57" i="2" s="1"/>
  <c r="R57" i="2"/>
  <c r="S57" i="2" s="1"/>
  <c r="T57" i="2" s="1"/>
  <c r="U57" i="2" s="1"/>
  <c r="V57" i="2" s="1"/>
  <c r="K58" i="2"/>
  <c r="L58" i="2"/>
  <c r="M58" i="2" s="1"/>
  <c r="O58" i="2" s="1"/>
  <c r="R58" i="2"/>
  <c r="S58" i="2" s="1"/>
  <c r="T58" i="2" s="1"/>
  <c r="U58" i="2" s="1"/>
  <c r="V58" i="2" s="1"/>
  <c r="X58" i="2" s="1"/>
  <c r="K59" i="2"/>
  <c r="L59" i="2"/>
  <c r="M59" i="2" s="1"/>
  <c r="N59" i="2" s="1"/>
  <c r="R59" i="2"/>
  <c r="S59" i="2" s="1"/>
  <c r="T59" i="2" s="1"/>
  <c r="U59" i="2" s="1"/>
  <c r="V59" i="2" s="1"/>
  <c r="K60" i="2"/>
  <c r="L60" i="2"/>
  <c r="M60" i="2" s="1"/>
  <c r="N60" i="2" s="1"/>
  <c r="R60" i="2"/>
  <c r="S60" i="2" s="1"/>
  <c r="T60" i="2" s="1"/>
  <c r="U60" i="2" s="1"/>
  <c r="V60" i="2" s="1"/>
  <c r="K61" i="2"/>
  <c r="L61" i="2"/>
  <c r="R61" i="2"/>
  <c r="S61" i="2" s="1"/>
  <c r="T61" i="2" s="1"/>
  <c r="U61" i="2" s="1"/>
  <c r="V61" i="2" s="1"/>
  <c r="K62" i="2"/>
  <c r="L62" i="2"/>
  <c r="M62" i="2" s="1"/>
  <c r="N62" i="2" s="1"/>
  <c r="R62" i="2"/>
  <c r="S62" i="2" s="1"/>
  <c r="T62" i="2" s="1"/>
  <c r="U62" i="2" s="1"/>
  <c r="V62" i="2" s="1"/>
  <c r="K63" i="2"/>
  <c r="L63" i="2"/>
  <c r="M63" i="2" s="1"/>
  <c r="N63" i="2" s="1"/>
  <c r="R63" i="2"/>
  <c r="S63" i="2" s="1"/>
  <c r="T63" i="2" s="1"/>
  <c r="U63" i="2" s="1"/>
  <c r="V63" i="2" s="1"/>
  <c r="K64" i="2"/>
  <c r="L64" i="2"/>
  <c r="R64" i="2"/>
  <c r="S64" i="2" s="1"/>
  <c r="T64" i="2" s="1"/>
  <c r="U64" i="2" s="1"/>
  <c r="V64" i="2" s="1"/>
  <c r="W64" i="2" s="1"/>
  <c r="K65" i="2"/>
  <c r="L65" i="2"/>
  <c r="M65" i="2" s="1"/>
  <c r="O65" i="2" s="1"/>
  <c r="R65" i="2"/>
  <c r="S65" i="2" s="1"/>
  <c r="T65" i="2" s="1"/>
  <c r="U65" i="2" s="1"/>
  <c r="V65" i="2" s="1"/>
  <c r="K66" i="2"/>
  <c r="L66" i="2"/>
  <c r="M66" i="2" s="1"/>
  <c r="O66" i="2" s="1"/>
  <c r="R66" i="2"/>
  <c r="S66" i="2" s="1"/>
  <c r="T66" i="2" s="1"/>
  <c r="U66" i="2" s="1"/>
  <c r="V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K69" i="2"/>
  <c r="L69" i="2"/>
  <c r="M69" i="2" s="1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K71" i="2"/>
  <c r="L71" i="2"/>
  <c r="M71" i="2" s="1"/>
  <c r="R71" i="2"/>
  <c r="S71" i="2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K73" i="2"/>
  <c r="L73" i="2"/>
  <c r="M73" i="2" s="1"/>
  <c r="O73" i="2" s="1"/>
  <c r="R73" i="2"/>
  <c r="S73" i="2" s="1"/>
  <c r="T73" i="2" s="1"/>
  <c r="U73" i="2" s="1"/>
  <c r="V73" i="2" s="1"/>
  <c r="K74" i="2"/>
  <c r="L74" i="2"/>
  <c r="M74" i="2" s="1"/>
  <c r="O74" i="2" s="1"/>
  <c r="R74" i="2"/>
  <c r="S74" i="2" s="1"/>
  <c r="T74" i="2" s="1"/>
  <c r="U74" i="2" s="1"/>
  <c r="V74" i="2" s="1"/>
  <c r="X74" i="2" s="1"/>
  <c r="K75" i="2"/>
  <c r="L75" i="2"/>
  <c r="M75" i="2" s="1"/>
  <c r="O75" i="2" s="1"/>
  <c r="R75" i="2"/>
  <c r="S75" i="2" s="1"/>
  <c r="T75" i="2" s="1"/>
  <c r="U75" i="2" s="1"/>
  <c r="V75" i="2" s="1"/>
  <c r="X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N77" i="2" s="1"/>
  <c r="R77" i="2"/>
  <c r="S77" i="2" s="1"/>
  <c r="T77" i="2" s="1"/>
  <c r="U77" i="2" s="1"/>
  <c r="V77" i="2" s="1"/>
  <c r="X77" i="2" s="1"/>
  <c r="K78" i="2"/>
  <c r="L78" i="2"/>
  <c r="R78" i="2"/>
  <c r="S78" i="2" s="1"/>
  <c r="T78" i="2" s="1"/>
  <c r="U78" i="2" s="1"/>
  <c r="V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M81" i="2" s="1"/>
  <c r="O81" i="2" s="1"/>
  <c r="R81" i="2"/>
  <c r="S81" i="2" s="1"/>
  <c r="T81" i="2" s="1"/>
  <c r="U81" i="2" s="1"/>
  <c r="V81" i="2" s="1"/>
  <c r="K82" i="2"/>
  <c r="L82" i="2"/>
  <c r="M82" i="2" s="1"/>
  <c r="R82" i="2"/>
  <c r="S82" i="2" s="1"/>
  <c r="T82" i="2" s="1"/>
  <c r="U82" i="2" s="1"/>
  <c r="V82" i="2" s="1"/>
  <c r="K83" i="2"/>
  <c r="L83" i="2"/>
  <c r="M83" i="2" s="1"/>
  <c r="O83" i="2" s="1"/>
  <c r="R83" i="2"/>
  <c r="S83" i="2" s="1"/>
  <c r="T83" i="2" s="1"/>
  <c r="U83" i="2" s="1"/>
  <c r="V83" i="2" s="1"/>
  <c r="K84" i="2"/>
  <c r="L84" i="2"/>
  <c r="M84" i="2" s="1"/>
  <c r="O84" i="2" s="1"/>
  <c r="R84" i="2"/>
  <c r="S84" i="2" s="1"/>
  <c r="T84" i="2" s="1"/>
  <c r="U84" i="2" s="1"/>
  <c r="V84" i="2" s="1"/>
  <c r="K85" i="2"/>
  <c r="L85" i="2"/>
  <c r="M85" i="2" s="1"/>
  <c r="O85" i="2" s="1"/>
  <c r="R85" i="2"/>
  <c r="S85" i="2" s="1"/>
  <c r="T85" i="2" s="1"/>
  <c r="U85" i="2" s="1"/>
  <c r="V85" i="2" s="1"/>
  <c r="K86" i="2"/>
  <c r="L86" i="2"/>
  <c r="M86" i="2" s="1"/>
  <c r="R86" i="2"/>
  <c r="S86" i="2" s="1"/>
  <c r="T86" i="2" s="1"/>
  <c r="U86" i="2" s="1"/>
  <c r="V86" i="2" s="1"/>
  <c r="K87" i="2"/>
  <c r="L87" i="2"/>
  <c r="M87" i="2" s="1"/>
  <c r="O87" i="2" s="1"/>
  <c r="R87" i="2"/>
  <c r="S87" i="2" s="1"/>
  <c r="T87" i="2" s="1"/>
  <c r="U87" i="2" s="1"/>
  <c r="V87" i="2" s="1"/>
  <c r="K88" i="2"/>
  <c r="L88" i="2"/>
  <c r="M88" i="2" s="1"/>
  <c r="R88" i="2"/>
  <c r="S88" i="2" s="1"/>
  <c r="T88" i="2" s="1"/>
  <c r="U88" i="2" s="1"/>
  <c r="V88" i="2" s="1"/>
  <c r="K89" i="2"/>
  <c r="L89" i="2"/>
  <c r="R89" i="2"/>
  <c r="S89" i="2" s="1"/>
  <c r="T89" i="2" s="1"/>
  <c r="U89" i="2" s="1"/>
  <c r="V89" i="2" s="1"/>
  <c r="K90" i="2"/>
  <c r="L90" i="2"/>
  <c r="M90" i="2" s="1"/>
  <c r="N90" i="2" s="1"/>
  <c r="R90" i="2"/>
  <c r="S90" i="2" s="1"/>
  <c r="T90" i="2" s="1"/>
  <c r="U90" i="2" s="1"/>
  <c r="V90" i="2" s="1"/>
  <c r="K91" i="2"/>
  <c r="L91" i="2"/>
  <c r="M91" i="2" s="1"/>
  <c r="O91" i="2" s="1"/>
  <c r="R91" i="2"/>
  <c r="S91" i="2" s="1"/>
  <c r="T91" i="2" s="1"/>
  <c r="U91" i="2" s="1"/>
  <c r="V91" i="2" s="1"/>
  <c r="K92" i="2"/>
  <c r="L92" i="2"/>
  <c r="M92" i="2" s="1"/>
  <c r="R92" i="2"/>
  <c r="S92" i="2" s="1"/>
  <c r="T92" i="2" s="1"/>
  <c r="U92" i="2" s="1"/>
  <c r="V92" i="2" s="1"/>
  <c r="K93" i="2"/>
  <c r="L93" i="2"/>
  <c r="M93" i="2" s="1"/>
  <c r="O93" i="2" s="1"/>
  <c r="R93" i="2"/>
  <c r="S93" i="2" s="1"/>
  <c r="T93" i="2" s="1"/>
  <c r="U93" i="2" s="1"/>
  <c r="V93" i="2" s="1"/>
  <c r="K94" i="2"/>
  <c r="L94" i="2"/>
  <c r="M94" i="2" s="1"/>
  <c r="O94" i="2" s="1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K96" i="2"/>
  <c r="L96" i="2"/>
  <c r="M96" i="2" s="1"/>
  <c r="R96" i="2"/>
  <c r="S96" i="2" s="1"/>
  <c r="T96" i="2" s="1"/>
  <c r="U96" i="2" s="1"/>
  <c r="V96" i="2" s="1"/>
  <c r="K97" i="2"/>
  <c r="L97" i="2"/>
  <c r="M97" i="2" s="1"/>
  <c r="R97" i="2"/>
  <c r="S97" i="2" s="1"/>
  <c r="T97" i="2" s="1"/>
  <c r="U97" i="2" s="1"/>
  <c r="V97" i="2" s="1"/>
  <c r="K98" i="2"/>
  <c r="L98" i="2"/>
  <c r="M98" i="2" s="1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K101" i="2"/>
  <c r="L101" i="2"/>
  <c r="M101" i="2" s="1"/>
  <c r="O101" i="2" s="1"/>
  <c r="R101" i="2"/>
  <c r="S101" i="2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R3" i="2"/>
  <c r="S3" i="2" s="1"/>
  <c r="T3" i="2" s="1"/>
  <c r="U3" i="2" s="1"/>
  <c r="V3" i="2" s="1"/>
  <c r="L3" i="2"/>
  <c r="K3" i="2"/>
  <c r="N40" i="2" l="1"/>
  <c r="N34" i="2"/>
  <c r="O90" i="2"/>
  <c r="AW2" i="2"/>
  <c r="N87" i="2"/>
  <c r="N27" i="2"/>
  <c r="N95" i="2"/>
  <c r="N32" i="2"/>
  <c r="N84" i="2"/>
  <c r="N72" i="2"/>
  <c r="O72" i="2"/>
  <c r="N76" i="2"/>
  <c r="O76" i="2"/>
  <c r="W73" i="2"/>
  <c r="X73" i="2"/>
  <c r="O77" i="2"/>
  <c r="O60" i="2"/>
  <c r="N25" i="2"/>
  <c r="N58" i="2"/>
  <c r="N33" i="2"/>
  <c r="N94" i="2"/>
  <c r="N91" i="2"/>
  <c r="N99" i="2"/>
  <c r="N41" i="2"/>
  <c r="N26" i="2"/>
  <c r="O46" i="2"/>
  <c r="N101" i="2"/>
  <c r="O62" i="2"/>
  <c r="N24" i="2"/>
  <c r="N19" i="2"/>
  <c r="N8" i="2"/>
  <c r="X102" i="2"/>
  <c r="Y102" i="2"/>
  <c r="W102" i="2"/>
  <c r="O98" i="2"/>
  <c r="W82" i="2"/>
  <c r="Y82" i="2"/>
  <c r="X82" i="2"/>
  <c r="W80" i="2"/>
  <c r="Y80" i="2"/>
  <c r="X80" i="2"/>
  <c r="O70" i="2"/>
  <c r="Y56" i="2"/>
  <c r="W68" i="2"/>
  <c r="X68" i="2"/>
  <c r="Y68" i="2"/>
  <c r="O102" i="2"/>
  <c r="O96" i="2"/>
  <c r="W85" i="2"/>
  <c r="X85" i="2"/>
  <c r="Y85" i="2"/>
  <c r="W78" i="2"/>
  <c r="Y78" i="2"/>
  <c r="X78" i="2"/>
  <c r="Y71" i="2"/>
  <c r="X71" i="2"/>
  <c r="Z71" i="2" s="1"/>
  <c r="W71" i="2"/>
  <c r="Y61" i="2"/>
  <c r="W61" i="2"/>
  <c r="X61" i="2"/>
  <c r="Y100" i="2"/>
  <c r="W100" i="2"/>
  <c r="X100" i="2"/>
  <c r="W99" i="2"/>
  <c r="X99" i="2"/>
  <c r="Y99" i="2"/>
  <c r="X95" i="2"/>
  <c r="W95" i="2"/>
  <c r="Y95" i="2"/>
  <c r="Y94" i="2"/>
  <c r="W94" i="2"/>
  <c r="X94" i="2"/>
  <c r="X83" i="2"/>
  <c r="W83" i="2"/>
  <c r="Y83" i="2"/>
  <c r="X72" i="2"/>
  <c r="W72" i="2"/>
  <c r="Y72" i="2"/>
  <c r="W69" i="2"/>
  <c r="X69" i="2"/>
  <c r="Y69" i="2"/>
  <c r="W66" i="2"/>
  <c r="X66" i="2"/>
  <c r="Y66" i="2"/>
  <c r="O53" i="2"/>
  <c r="O100" i="2"/>
  <c r="O92" i="2"/>
  <c r="Y101" i="2"/>
  <c r="X101" i="2"/>
  <c r="W101" i="2"/>
  <c r="W97" i="2"/>
  <c r="X97" i="2"/>
  <c r="Y97" i="2"/>
  <c r="X91" i="2"/>
  <c r="W91" i="2"/>
  <c r="Y91" i="2"/>
  <c r="W88" i="2"/>
  <c r="X88" i="2"/>
  <c r="Y88" i="2"/>
  <c r="X81" i="2"/>
  <c r="W81" i="2"/>
  <c r="Y81" i="2"/>
  <c r="O71" i="2"/>
  <c r="W48" i="2"/>
  <c r="X48" i="2"/>
  <c r="Y48" i="2"/>
  <c r="X34" i="2"/>
  <c r="W34" i="2"/>
  <c r="Y34" i="2"/>
  <c r="O88" i="2"/>
  <c r="N88" i="2"/>
  <c r="Y79" i="2"/>
  <c r="X79" i="2"/>
  <c r="W79" i="2"/>
  <c r="W76" i="2"/>
  <c r="Y76" i="2"/>
  <c r="X76" i="2"/>
  <c r="W96" i="2"/>
  <c r="X96" i="2"/>
  <c r="Y96" i="2"/>
  <c r="O97" i="2"/>
  <c r="W92" i="2"/>
  <c r="X92" i="2"/>
  <c r="Y92" i="2"/>
  <c r="Y86" i="2"/>
  <c r="X86" i="2"/>
  <c r="W86" i="2"/>
  <c r="W70" i="2"/>
  <c r="X70" i="2"/>
  <c r="Y70" i="2"/>
  <c r="O69" i="2"/>
  <c r="Y90" i="2"/>
  <c r="W90" i="2"/>
  <c r="X90" i="2"/>
  <c r="W98" i="2"/>
  <c r="X98" i="2"/>
  <c r="Y98" i="2"/>
  <c r="Y93" i="2"/>
  <c r="X93" i="2"/>
  <c r="W93" i="2"/>
  <c r="X87" i="2"/>
  <c r="W87" i="2"/>
  <c r="Y87" i="2"/>
  <c r="W84" i="2"/>
  <c r="X84" i="2"/>
  <c r="Y84" i="2"/>
  <c r="W44" i="2"/>
  <c r="X44" i="2"/>
  <c r="Y44" i="2"/>
  <c r="X62" i="2"/>
  <c r="Y46" i="2"/>
  <c r="W46" i="2"/>
  <c r="M37" i="2"/>
  <c r="N37" i="2" s="1"/>
  <c r="N102" i="2"/>
  <c r="M78" i="2"/>
  <c r="N78" i="2" s="1"/>
  <c r="W75" i="2"/>
  <c r="Y75" i="2"/>
  <c r="Y74" i="2"/>
  <c r="W63" i="2"/>
  <c r="Y63" i="2"/>
  <c r="X63" i="2"/>
  <c r="Y58" i="2"/>
  <c r="X52" i="2"/>
  <c r="Y52" i="2"/>
  <c r="W52" i="2"/>
  <c r="O48" i="2"/>
  <c r="Y41" i="2"/>
  <c r="W41" i="2"/>
  <c r="X41" i="2"/>
  <c r="Y38" i="2"/>
  <c r="W38" i="2"/>
  <c r="X38" i="2"/>
  <c r="X26" i="2"/>
  <c r="W26" i="2"/>
  <c r="Y26" i="2"/>
  <c r="Y5" i="2"/>
  <c r="O82" i="2"/>
  <c r="W67" i="2"/>
  <c r="X67" i="2"/>
  <c r="Y67" i="2"/>
  <c r="W57" i="2"/>
  <c r="X57" i="2"/>
  <c r="Y57" i="2"/>
  <c r="W54" i="2"/>
  <c r="X54" i="2"/>
  <c r="Y54" i="2"/>
  <c r="O51" i="2"/>
  <c r="N51" i="2"/>
  <c r="Y45" i="2"/>
  <c r="W43" i="2"/>
  <c r="X43" i="2"/>
  <c r="Y43" i="2"/>
  <c r="N93" i="2"/>
  <c r="W74" i="2"/>
  <c r="Y73" i="2"/>
  <c r="N73" i="2"/>
  <c r="Y30" i="2"/>
  <c r="W30" i="2"/>
  <c r="X30" i="2"/>
  <c r="O13" i="2"/>
  <c r="M61" i="2"/>
  <c r="N61" i="2" s="1"/>
  <c r="W58" i="2"/>
  <c r="W55" i="2"/>
  <c r="X55" i="2"/>
  <c r="Y55" i="2"/>
  <c r="M54" i="2"/>
  <c r="N54" i="2" s="1"/>
  <c r="X50" i="2"/>
  <c r="W50" i="2"/>
  <c r="Y50" i="2"/>
  <c r="X47" i="2"/>
  <c r="W47" i="2"/>
  <c r="Y47" i="2"/>
  <c r="Y33" i="2"/>
  <c r="X33" i="2"/>
  <c r="Y14" i="2"/>
  <c r="W14" i="2"/>
  <c r="X14" i="2"/>
  <c r="Y16" i="2"/>
  <c r="O79" i="2"/>
  <c r="N100" i="2"/>
  <c r="N83" i="2"/>
  <c r="N81" i="2"/>
  <c r="O67" i="2"/>
  <c r="W59" i="2"/>
  <c r="X59" i="2"/>
  <c r="Y59" i="2"/>
  <c r="O36" i="2"/>
  <c r="M18" i="2"/>
  <c r="N18" i="2" s="1"/>
  <c r="N98" i="2"/>
  <c r="N92" i="2"/>
  <c r="Y89" i="2"/>
  <c r="W77" i="2"/>
  <c r="Y77" i="2"/>
  <c r="N71" i="2"/>
  <c r="N68" i="2"/>
  <c r="O68" i="2"/>
  <c r="X64" i="2"/>
  <c r="Y64" i="2"/>
  <c r="W60" i="2"/>
  <c r="X60" i="2"/>
  <c r="Y60" i="2"/>
  <c r="W56" i="2"/>
  <c r="X56" i="2"/>
  <c r="O55" i="2"/>
  <c r="X53" i="2"/>
  <c r="Y53" i="2"/>
  <c r="W53" i="2"/>
  <c r="X39" i="2"/>
  <c r="W39" i="2"/>
  <c r="Y39" i="2"/>
  <c r="Y22" i="2"/>
  <c r="W22" i="2"/>
  <c r="X22" i="2"/>
  <c r="N97" i="2"/>
  <c r="N96" i="2"/>
  <c r="X89" i="2"/>
  <c r="O86" i="2"/>
  <c r="N85" i="2"/>
  <c r="N80" i="2"/>
  <c r="N70" i="2"/>
  <c r="Y62" i="2"/>
  <c r="X45" i="2"/>
  <c r="X42" i="2"/>
  <c r="Y42" i="2"/>
  <c r="W37" i="2"/>
  <c r="X37" i="2"/>
  <c r="Y37" i="2"/>
  <c r="W35" i="2"/>
  <c r="Y35" i="2"/>
  <c r="X35" i="2"/>
  <c r="X31" i="2"/>
  <c r="W31" i="2"/>
  <c r="Y31" i="2"/>
  <c r="Y25" i="2"/>
  <c r="W25" i="2"/>
  <c r="X25" i="2"/>
  <c r="W89" i="2"/>
  <c r="M89" i="2"/>
  <c r="N89" i="2" s="1"/>
  <c r="N86" i="2"/>
  <c r="N82" i="2"/>
  <c r="N79" i="2"/>
  <c r="N69" i="2"/>
  <c r="W65" i="2"/>
  <c r="X65" i="2"/>
  <c r="Y65" i="2"/>
  <c r="M64" i="2"/>
  <c r="W62" i="2"/>
  <c r="N53" i="2"/>
  <c r="W51" i="2"/>
  <c r="X51" i="2"/>
  <c r="Y51" i="2"/>
  <c r="X46" i="2"/>
  <c r="W45" i="2"/>
  <c r="W40" i="2"/>
  <c r="X40" i="2"/>
  <c r="Y40" i="2"/>
  <c r="Y29" i="2"/>
  <c r="N65" i="2"/>
  <c r="O59" i="2"/>
  <c r="N52" i="2"/>
  <c r="X28" i="2"/>
  <c r="Y28" i="2"/>
  <c r="W28" i="2"/>
  <c r="W17" i="2"/>
  <c r="Y17" i="2"/>
  <c r="X17" i="2"/>
  <c r="Y49" i="2"/>
  <c r="W49" i="2"/>
  <c r="N42" i="2"/>
  <c r="W20" i="2"/>
  <c r="X20" i="2"/>
  <c r="Y20" i="2"/>
  <c r="N75" i="2"/>
  <c r="N74" i="2"/>
  <c r="O63" i="2"/>
  <c r="N47" i="2"/>
  <c r="O47" i="2"/>
  <c r="O44" i="2"/>
  <c r="X36" i="2"/>
  <c r="Y36" i="2"/>
  <c r="W36" i="2"/>
  <c r="W29" i="2"/>
  <c r="X29" i="2"/>
  <c r="O28" i="2"/>
  <c r="X23" i="2"/>
  <c r="W23" i="2"/>
  <c r="Y23" i="2"/>
  <c r="O20" i="2"/>
  <c r="W8" i="2"/>
  <c r="X8" i="2"/>
  <c r="Y8" i="2"/>
  <c r="M56" i="2"/>
  <c r="N56" i="2"/>
  <c r="N28" i="2"/>
  <c r="N67" i="2"/>
  <c r="N66" i="2"/>
  <c r="N55" i="2"/>
  <c r="N45" i="2"/>
  <c r="W21" i="2"/>
  <c r="X21" i="2"/>
  <c r="Y21" i="2"/>
  <c r="W11" i="2"/>
  <c r="X11" i="2"/>
  <c r="Y11" i="2"/>
  <c r="N48" i="2"/>
  <c r="N36" i="2"/>
  <c r="M29" i="2"/>
  <c r="N29" i="2" s="1"/>
  <c r="W27" i="2"/>
  <c r="Y27" i="2"/>
  <c r="X27" i="2"/>
  <c r="W9" i="2"/>
  <c r="X9" i="2"/>
  <c r="Y9" i="2"/>
  <c r="N20" i="2"/>
  <c r="W16" i="2"/>
  <c r="X16" i="2"/>
  <c r="O8" i="2"/>
  <c r="Y6" i="2"/>
  <c r="W6" i="2"/>
  <c r="O5" i="2"/>
  <c r="N49" i="2"/>
  <c r="N43" i="2"/>
  <c r="O35" i="2"/>
  <c r="Y32" i="2"/>
  <c r="O27" i="2"/>
  <c r="Y24" i="2"/>
  <c r="X15" i="2"/>
  <c r="Y15" i="2"/>
  <c r="N9" i="2"/>
  <c r="O9" i="2"/>
  <c r="N57" i="2"/>
  <c r="M39" i="2"/>
  <c r="N39" i="2" s="1"/>
  <c r="M31" i="2"/>
  <c r="N31" i="2" s="1"/>
  <c r="M21" i="2"/>
  <c r="N21" i="2" s="1"/>
  <c r="W12" i="2"/>
  <c r="X12" i="2"/>
  <c r="Y12" i="2"/>
  <c r="O6" i="2"/>
  <c r="N50" i="2"/>
  <c r="N38" i="2"/>
  <c r="O38" i="2"/>
  <c r="W32" i="2"/>
  <c r="N30" i="2"/>
  <c r="O30" i="2"/>
  <c r="W24" i="2"/>
  <c r="W19" i="2"/>
  <c r="X19" i="2"/>
  <c r="Y19" i="2"/>
  <c r="X18" i="2"/>
  <c r="Y18" i="2"/>
  <c r="Y13" i="2"/>
  <c r="O12" i="2"/>
  <c r="W10" i="2"/>
  <c r="X10" i="2"/>
  <c r="Y10" i="2"/>
  <c r="X7" i="2"/>
  <c r="Y7" i="2"/>
  <c r="W4" i="2"/>
  <c r="X4" i="2"/>
  <c r="Y4" i="2"/>
  <c r="N17" i="2"/>
  <c r="O17" i="2"/>
  <c r="W13" i="2"/>
  <c r="X13" i="2"/>
  <c r="O4" i="2"/>
  <c r="N44" i="2"/>
  <c r="O16" i="2"/>
  <c r="M10" i="2"/>
  <c r="W5" i="2"/>
  <c r="X5" i="2"/>
  <c r="N23" i="2"/>
  <c r="O22" i="2"/>
  <c r="N15" i="2"/>
  <c r="O14" i="2"/>
  <c r="N7" i="2"/>
  <c r="N22" i="2"/>
  <c r="N14" i="2"/>
  <c r="N6" i="2"/>
  <c r="N13" i="2"/>
  <c r="N5" i="2"/>
  <c r="N12" i="2"/>
  <c r="O11" i="2"/>
  <c r="N4" i="2"/>
  <c r="Y3" i="2"/>
  <c r="X3" i="2"/>
  <c r="W3" i="2"/>
  <c r="M3" i="2"/>
  <c r="Z23" i="2" l="1"/>
  <c r="Z67" i="2"/>
  <c r="Z88" i="2"/>
  <c r="Z99" i="2"/>
  <c r="Z102" i="2"/>
  <c r="Z96" i="2"/>
  <c r="Z52" i="2"/>
  <c r="Z90" i="2"/>
  <c r="Z73" i="2"/>
  <c r="Z51" i="2"/>
  <c r="Z37" i="2"/>
  <c r="Z39" i="2"/>
  <c r="Z58" i="2"/>
  <c r="Z43" i="2"/>
  <c r="Z3" i="2"/>
  <c r="Z79" i="2"/>
  <c r="Z62" i="2"/>
  <c r="Z63" i="2"/>
  <c r="Z48" i="2"/>
  <c r="Z10" i="2"/>
  <c r="Z19" i="2"/>
  <c r="Z25" i="2"/>
  <c r="Z69" i="2"/>
  <c r="Z6" i="2"/>
  <c r="Z42" i="2"/>
  <c r="Z18" i="2"/>
  <c r="Z54" i="2"/>
  <c r="Z95" i="2"/>
  <c r="Z45" i="2"/>
  <c r="Z78" i="2"/>
  <c r="Z93" i="2"/>
  <c r="Z81" i="2"/>
  <c r="Z91" i="2"/>
  <c r="Z100" i="2"/>
  <c r="Z17" i="2"/>
  <c r="Z40" i="2"/>
  <c r="Z7" i="2"/>
  <c r="Z64" i="2"/>
  <c r="Z30" i="2"/>
  <c r="Z92" i="2"/>
  <c r="Z80" i="2"/>
  <c r="Z21" i="2"/>
  <c r="Z35" i="2"/>
  <c r="Z46" i="2"/>
  <c r="Z84" i="2"/>
  <c r="Z98" i="2"/>
  <c r="Z24" i="2"/>
  <c r="Z29" i="2"/>
  <c r="Z85" i="2"/>
  <c r="Z20" i="2"/>
  <c r="Z4" i="2"/>
  <c r="Z8" i="2"/>
  <c r="Z65" i="2"/>
  <c r="Z33" i="2"/>
  <c r="Z9" i="2"/>
  <c r="Z11" i="2"/>
  <c r="Z22" i="2"/>
  <c r="Z44" i="2"/>
  <c r="Z86" i="2"/>
  <c r="Z72" i="2"/>
  <c r="Z56" i="2"/>
  <c r="Z41" i="2"/>
  <c r="Z97" i="2"/>
  <c r="Z83" i="2"/>
  <c r="Z61" i="2"/>
  <c r="Z68" i="2"/>
  <c r="P53" i="2"/>
  <c r="Q53" i="2" s="1"/>
  <c r="Z31" i="2"/>
  <c r="Z47" i="2"/>
  <c r="Z55" i="2"/>
  <c r="Z57" i="2"/>
  <c r="Z101" i="2"/>
  <c r="Z66" i="2"/>
  <c r="Z13" i="2"/>
  <c r="Z16" i="2"/>
  <c r="Z82" i="2"/>
  <c r="Z27" i="2"/>
  <c r="Z14" i="2"/>
  <c r="Z50" i="2"/>
  <c r="Z26" i="2"/>
  <c r="Z76" i="2"/>
  <c r="Z34" i="2"/>
  <c r="Z94" i="2"/>
  <c r="Z5" i="2"/>
  <c r="Z12" i="2"/>
  <c r="Z89" i="2"/>
  <c r="Z60" i="2"/>
  <c r="Z32" i="2"/>
  <c r="Z53" i="2"/>
  <c r="Z74" i="2"/>
  <c r="Z38" i="2"/>
  <c r="Z87" i="2"/>
  <c r="Z70" i="2"/>
  <c r="P16" i="2"/>
  <c r="Q16" i="2" s="1"/>
  <c r="O56" i="2"/>
  <c r="P56" i="2"/>
  <c r="P44" i="2"/>
  <c r="Q44" i="2" s="1"/>
  <c r="P63" i="2"/>
  <c r="Q63" i="2" s="1"/>
  <c r="AA63" i="2" s="1"/>
  <c r="P79" i="2"/>
  <c r="Q79" i="2" s="1"/>
  <c r="AA79" i="2" s="1"/>
  <c r="P55" i="2"/>
  <c r="Q55" i="2" s="1"/>
  <c r="P68" i="2"/>
  <c r="Q68" i="2" s="1"/>
  <c r="Z77" i="2"/>
  <c r="P18" i="2"/>
  <c r="O18" i="2"/>
  <c r="Z59" i="2"/>
  <c r="P48" i="2"/>
  <c r="Q48" i="2" s="1"/>
  <c r="O78" i="2"/>
  <c r="P78" i="2"/>
  <c r="P96" i="2"/>
  <c r="Q96" i="2" s="1"/>
  <c r="P98" i="2"/>
  <c r="Q98" i="2" s="1"/>
  <c r="AA98" i="2" s="1"/>
  <c r="P95" i="2"/>
  <c r="Q95" i="2" s="1"/>
  <c r="P31" i="2"/>
  <c r="O31" i="2"/>
  <c r="P50" i="2"/>
  <c r="Q50" i="2" s="1"/>
  <c r="P15" i="2"/>
  <c r="Q15" i="2" s="1"/>
  <c r="Z15" i="2"/>
  <c r="Z49" i="2"/>
  <c r="Z28" i="2"/>
  <c r="P91" i="2"/>
  <c r="Q91" i="2" s="1"/>
  <c r="P38" i="2"/>
  <c r="Q38" i="2" s="1"/>
  <c r="P87" i="2"/>
  <c r="Q87" i="2" s="1"/>
  <c r="P94" i="2"/>
  <c r="Q94" i="2" s="1"/>
  <c r="P71" i="2"/>
  <c r="Q71" i="2" s="1"/>
  <c r="AA71" i="2" s="1"/>
  <c r="P39" i="2"/>
  <c r="O39" i="2"/>
  <c r="P82" i="2"/>
  <c r="Q82" i="2" s="1"/>
  <c r="P62" i="2"/>
  <c r="Q62" i="2" s="1"/>
  <c r="P80" i="2"/>
  <c r="Q80" i="2" s="1"/>
  <c r="P67" i="2"/>
  <c r="Q67" i="2" s="1"/>
  <c r="O61" i="2"/>
  <c r="P61" i="2"/>
  <c r="Q61" i="2" s="1"/>
  <c r="O10" i="2"/>
  <c r="P10" i="2"/>
  <c r="P41" i="2"/>
  <c r="Q41" i="2" s="1"/>
  <c r="AA41" i="2" s="1"/>
  <c r="P22" i="2"/>
  <c r="Q22" i="2" s="1"/>
  <c r="P58" i="2"/>
  <c r="Q58" i="2" s="1"/>
  <c r="P40" i="2"/>
  <c r="Q40" i="2" s="1"/>
  <c r="P49" i="2"/>
  <c r="Q49" i="2" s="1"/>
  <c r="P35" i="2"/>
  <c r="Q35" i="2" s="1"/>
  <c r="AA35" i="2" s="1"/>
  <c r="P66" i="2"/>
  <c r="Q66" i="2" s="1"/>
  <c r="P14" i="2"/>
  <c r="Q14" i="2" s="1"/>
  <c r="P32" i="2"/>
  <c r="Q32" i="2" s="1"/>
  <c r="AA32" i="2" s="1"/>
  <c r="P43" i="2"/>
  <c r="Q43" i="2" s="1"/>
  <c r="AA43" i="2" s="1"/>
  <c r="P46" i="2"/>
  <c r="Q46" i="2" s="1"/>
  <c r="P84" i="2"/>
  <c r="Q84" i="2" s="1"/>
  <c r="P90" i="2"/>
  <c r="Q90" i="2" s="1"/>
  <c r="AA90" i="2" s="1"/>
  <c r="P93" i="2"/>
  <c r="Q93" i="2" s="1"/>
  <c r="AA93" i="2" s="1"/>
  <c r="P59" i="2"/>
  <c r="Q59" i="2" s="1"/>
  <c r="P24" i="2"/>
  <c r="Q24" i="2" s="1"/>
  <c r="P74" i="2"/>
  <c r="Q74" i="2" s="1"/>
  <c r="P27" i="2"/>
  <c r="Q27" i="2" s="1"/>
  <c r="P85" i="2"/>
  <c r="Q85" i="2" s="1"/>
  <c r="P101" i="2"/>
  <c r="Q101" i="2" s="1"/>
  <c r="AA101" i="2" s="1"/>
  <c r="P65" i="2"/>
  <c r="Q65" i="2" s="1"/>
  <c r="P34" i="2"/>
  <c r="Q34" i="2" s="1"/>
  <c r="P5" i="2"/>
  <c r="Q5" i="2" s="1"/>
  <c r="AA5" i="2" s="1"/>
  <c r="P83" i="2"/>
  <c r="Q83" i="2" s="1"/>
  <c r="AA83" i="2" s="1"/>
  <c r="P45" i="2"/>
  <c r="Q45" i="2" s="1"/>
  <c r="Z36" i="2"/>
  <c r="P76" i="2"/>
  <c r="Q76" i="2" s="1"/>
  <c r="P64" i="2"/>
  <c r="O64" i="2"/>
  <c r="P17" i="2"/>
  <c r="Q17" i="2" s="1"/>
  <c r="AA17" i="2" s="1"/>
  <c r="P33" i="2"/>
  <c r="Q33" i="2" s="1"/>
  <c r="AA33" i="2" s="1"/>
  <c r="P23" i="2"/>
  <c r="Q23" i="2" s="1"/>
  <c r="P57" i="2"/>
  <c r="Q57" i="2" s="1"/>
  <c r="AA57" i="2" s="1"/>
  <c r="P77" i="2"/>
  <c r="Q77" i="2" s="1"/>
  <c r="N64" i="2"/>
  <c r="P86" i="2"/>
  <c r="Q86" i="2" s="1"/>
  <c r="P36" i="2"/>
  <c r="Q36" i="2" s="1"/>
  <c r="P81" i="2"/>
  <c r="Q81" i="2" s="1"/>
  <c r="AA81" i="2" s="1"/>
  <c r="O54" i="2"/>
  <c r="P54" i="2"/>
  <c r="P73" i="2"/>
  <c r="Q73" i="2" s="1"/>
  <c r="AA73" i="2" s="1"/>
  <c r="P69" i="2"/>
  <c r="Q69" i="2" s="1"/>
  <c r="P70" i="2"/>
  <c r="Q70" i="2" s="1"/>
  <c r="P11" i="2"/>
  <c r="Q11" i="2" s="1"/>
  <c r="AA11" i="2" s="1"/>
  <c r="P47" i="2"/>
  <c r="Q47" i="2" s="1"/>
  <c r="P60" i="2"/>
  <c r="Q60" i="2" s="1"/>
  <c r="P13" i="2"/>
  <c r="Q13" i="2" s="1"/>
  <c r="P99" i="2"/>
  <c r="Q99" i="2" s="1"/>
  <c r="P97" i="2"/>
  <c r="Q97" i="2" s="1"/>
  <c r="AA97" i="2" s="1"/>
  <c r="P88" i="2"/>
  <c r="Q88" i="2" s="1"/>
  <c r="AA88" i="2" s="1"/>
  <c r="P92" i="2"/>
  <c r="Q92" i="2" s="1"/>
  <c r="AA92" i="2" s="1"/>
  <c r="P102" i="2"/>
  <c r="Q102" i="2" s="1"/>
  <c r="AA102" i="2" s="1"/>
  <c r="P25" i="2"/>
  <c r="Q25" i="2" s="1"/>
  <c r="AA25" i="2" s="1"/>
  <c r="P9" i="2"/>
  <c r="Q9" i="2" s="1"/>
  <c r="P8" i="2"/>
  <c r="Q8" i="2" s="1"/>
  <c r="AA8" i="2" s="1"/>
  <c r="P72" i="2"/>
  <c r="Q72" i="2" s="1"/>
  <c r="P52" i="2"/>
  <c r="Q52" i="2" s="1"/>
  <c r="AA52" i="2" s="1"/>
  <c r="O37" i="2"/>
  <c r="P37" i="2"/>
  <c r="P7" i="2"/>
  <c r="Q7" i="2" s="1"/>
  <c r="P12" i="2"/>
  <c r="Q12" i="2" s="1"/>
  <c r="AA12" i="2" s="1"/>
  <c r="O29" i="2"/>
  <c r="P29" i="2"/>
  <c r="P6" i="2"/>
  <c r="Q6" i="2" s="1"/>
  <c r="AA6" i="2" s="1"/>
  <c r="P19" i="2"/>
  <c r="Q19" i="2" s="1"/>
  <c r="N10" i="2"/>
  <c r="P4" i="2"/>
  <c r="Q4" i="2" s="1"/>
  <c r="P26" i="2"/>
  <c r="Q26" i="2" s="1"/>
  <c r="AA26" i="2" s="1"/>
  <c r="O21" i="2"/>
  <c r="P21" i="2"/>
  <c r="P30" i="2"/>
  <c r="Q30" i="2" s="1"/>
  <c r="AA30" i="2" s="1"/>
  <c r="P20" i="2"/>
  <c r="Q20" i="2" s="1"/>
  <c r="P28" i="2"/>
  <c r="Q28" i="2" s="1"/>
  <c r="AA28" i="2" s="1"/>
  <c r="P42" i="2"/>
  <c r="Q42" i="2" s="1"/>
  <c r="O89" i="2"/>
  <c r="P89" i="2"/>
  <c r="P75" i="2"/>
  <c r="Q75" i="2" s="1"/>
  <c r="P51" i="2"/>
  <c r="Q51" i="2" s="1"/>
  <c r="AA51" i="2" s="1"/>
  <c r="Z75" i="2"/>
  <c r="P100" i="2"/>
  <c r="Q100" i="2" s="1"/>
  <c r="P3" i="2"/>
  <c r="O3" i="2"/>
  <c r="N3" i="2"/>
  <c r="AA85" i="2" l="1"/>
  <c r="AA74" i="2"/>
  <c r="AA100" i="2"/>
  <c r="AA20" i="2"/>
  <c r="AA99" i="2"/>
  <c r="AA23" i="2"/>
  <c r="AA14" i="2"/>
  <c r="AA96" i="2"/>
  <c r="AA34" i="2"/>
  <c r="AA67" i="2"/>
  <c r="AA94" i="2"/>
  <c r="AA48" i="2"/>
  <c r="AA4" i="2"/>
  <c r="AA86" i="2"/>
  <c r="AA44" i="2"/>
  <c r="AA38" i="2"/>
  <c r="AA13" i="2"/>
  <c r="AA68" i="2"/>
  <c r="Q21" i="2"/>
  <c r="AA21" i="2" s="1"/>
  <c r="AA55" i="2"/>
  <c r="AA47" i="2"/>
  <c r="AA7" i="2"/>
  <c r="AA15" i="2"/>
  <c r="AA70" i="2"/>
  <c r="AA65" i="2"/>
  <c r="AA84" i="2"/>
  <c r="AA40" i="2"/>
  <c r="Q10" i="2"/>
  <c r="AA10" i="2" s="1"/>
  <c r="AA46" i="2"/>
  <c r="AA58" i="2"/>
  <c r="AA19" i="2"/>
  <c r="AA72" i="2"/>
  <c r="AA27" i="2"/>
  <c r="AA62" i="2"/>
  <c r="AA95" i="2"/>
  <c r="Q18" i="2"/>
  <c r="AA18" i="2" s="1"/>
  <c r="Q29" i="2"/>
  <c r="AA29" i="2" s="1"/>
  <c r="AA45" i="2"/>
  <c r="AA82" i="2"/>
  <c r="AA16" i="2"/>
  <c r="AA80" i="2"/>
  <c r="Q56" i="2"/>
  <c r="AA56" i="2" s="1"/>
  <c r="AA9" i="2"/>
  <c r="AA60" i="2"/>
  <c r="Q54" i="2"/>
  <c r="AA54" i="2" s="1"/>
  <c r="AA76" i="2"/>
  <c r="AA91" i="2"/>
  <c r="AA24" i="2"/>
  <c r="AA75" i="2"/>
  <c r="AA36" i="2"/>
  <c r="AA59" i="2"/>
  <c r="AA61" i="2"/>
  <c r="AA53" i="2"/>
  <c r="AA22" i="2"/>
  <c r="AA42" i="2"/>
  <c r="AA69" i="2"/>
  <c r="AA50" i="2"/>
  <c r="Q39" i="2"/>
  <c r="AA39" i="2" s="1"/>
  <c r="Q89" i="2"/>
  <c r="AA89" i="2" s="1"/>
  <c r="AA87" i="2"/>
  <c r="Q64" i="2"/>
  <c r="AA64" i="2" s="1"/>
  <c r="AA49" i="2"/>
  <c r="Q78" i="2"/>
  <c r="AA78" i="2" s="1"/>
  <c r="Q31" i="2"/>
  <c r="AA31" i="2" s="1"/>
  <c r="Q37" i="2"/>
  <c r="AA37" i="2" s="1"/>
  <c r="AA66" i="2"/>
  <c r="Q3" i="2"/>
  <c r="AA77" i="2"/>
  <c r="AA3" i="2" l="1"/>
  <c r="AU2" i="2" s="1"/>
  <c r="AZ2" i="2"/>
  <c r="AY2" i="2"/>
  <c r="AV2" i="2" l="1"/>
  <c r="AT2" i="2"/>
  <c r="BA2" i="2" s="1"/>
  <c r="BB2" i="2" s="1"/>
</calcChain>
</file>

<file path=xl/sharedStrings.xml><?xml version="1.0" encoding="utf-8"?>
<sst xmlns="http://schemas.openxmlformats.org/spreadsheetml/2006/main" count="2176" uniqueCount="573">
  <si>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ហាណា-អ៉ីមប្រយឌើរី ឯ.ក (ហាណា-អ៉ីមប្រយឌើរី ឯ.ក)  </t>
    </r>
    <r>
      <rPr>
        <sz val="11"/>
        <color rgb="FFFF0000"/>
        <rFont val="Khmer OS Muol Light"/>
      </rPr>
      <t>សកម្មភាពអាជីវកម្ម  ប៉ាក់លើសម្លៀកបំពាក់</t>
    </r>
    <r>
      <rPr>
        <sz val="11"/>
        <color rgb="FF000000"/>
        <rFont val="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ផ្លូវជាតិលេខ៤ ភូមិ អង្គកែវ ឃុំ/សង្កាត់ ចោមចៅទី៣ ក្រុង/ស្រុក/ខណ្ឌ ពោធិ៍សែនជ័យ រាជធានី/ខេត្ត ភ្នំពេញ </t>
    </r>
    <r>
      <rPr>
        <sz val="11"/>
        <color rgb="FF000000"/>
        <rFont val="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៣០ថ្ងៃ ចាប់ពីថ្ងៃទី១៩ ខែសីហា ឆ្នាំ២០២៣ ដល់ថ្ងៃទី១៧ ខែកញ្ញា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</si>
  <si>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</si>
  <si>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</si>
  <si>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</si>
  <si>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</si>
  <si>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</si>
  <si>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</si>
  <si>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</si>
  <si>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</si>
  <si>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</si>
  <si>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ជៃ សារឿន</t>
  </si>
  <si>
    <t>ស</t>
  </si>
  <si>
    <t>10-02-1987</t>
  </si>
  <si>
    <t>ប៉ាក់</t>
  </si>
  <si>
    <t>28702160042769ផ</t>
  </si>
  <si>
    <t>ធឿន​ ភឿង</t>
  </si>
  <si>
    <t>05-04-1986</t>
  </si>
  <si>
    <t>ពិនិត្យ</t>
  </si>
  <si>
    <t>28605160097213ទ</t>
  </si>
  <si>
    <t>ជ្រឹង​ សុខា</t>
  </si>
  <si>
    <t>11-02-1967</t>
  </si>
  <si>
    <t>អនាម័យ</t>
  </si>
  <si>
    <t>26712212723705ណ</t>
  </si>
  <si>
    <t>កុយ​ ចាន់ទ្រី</t>
  </si>
  <si>
    <t>07-04-1985</t>
  </si>
  <si>
    <t>28508192164831យ</t>
  </si>
  <si>
    <t>រស់​​ ដារា</t>
  </si>
  <si>
    <t>ប</t>
  </si>
  <si>
    <t>04-04-1971</t>
  </si>
  <si>
    <t>បើកបរ</t>
  </si>
  <si>
    <t>17105170733763ធ</t>
  </si>
  <si>
    <t>សូន​ លាស់</t>
  </si>
  <si>
    <t>25-11-1997</t>
  </si>
  <si>
    <t>19706192109924ល</t>
  </si>
  <si>
    <t>ញ៉ិល សុខ</t>
  </si>
  <si>
    <t>17-03-1991</t>
  </si>
  <si>
    <t>អ៊ុត</t>
  </si>
  <si>
    <t>18705160097287វ</t>
  </si>
  <si>
    <t>ណាវ​​ ថុង</t>
  </si>
  <si>
    <t>02-08-1994</t>
  </si>
  <si>
    <t>19408170883138វ</t>
  </si>
  <si>
    <t>ណេង មិថុនា</t>
  </si>
  <si>
    <t>01-06-2000</t>
  </si>
  <si>
    <t>ជួង នី</t>
  </si>
  <si>
    <t>16-01-1992</t>
  </si>
  <si>
    <t>19205160097263ធ</t>
  </si>
  <si>
    <t>វី ចាន់</t>
  </si>
  <si>
    <t>06-08-1989</t>
  </si>
  <si>
    <t>ចែកចាយ</t>
  </si>
  <si>
    <t>18902160041407ដ</t>
  </si>
  <si>
    <t>ឯម​ ស្រីសំ</t>
  </si>
  <si>
    <t>05-04-1981</t>
  </si>
  <si>
    <t>Supervisor</t>
  </si>
  <si>
    <t>28105160097222ឌ</t>
  </si>
  <si>
    <t>គុយ ពៅ</t>
  </si>
  <si>
    <t>20-03-1981</t>
  </si>
  <si>
    <t>ប្រធានក្រុមពិនិត្យ</t>
  </si>
  <si>
    <t>28105160097233ណ</t>
  </si>
  <si>
    <t>សែ សុខឿន</t>
  </si>
  <si>
    <t>03-05-1988</t>
  </si>
  <si>
    <t>ប្រធានចែកចាយ</t>
  </si>
  <si>
    <t>28802160041404ជ</t>
  </si>
  <si>
    <t>សាយ សុភា</t>
  </si>
  <si>
    <t>01-01-1980</t>
  </si>
  <si>
    <t>ប្រធានក្រុមប៉ាក់</t>
  </si>
  <si>
    <t>28005160097217ត</t>
  </si>
  <si>
    <t>នេត សុជាតិ</t>
  </si>
  <si>
    <t>01-09-1981</t>
  </si>
  <si>
    <t>28102160041570ង</t>
  </si>
  <si>
    <t>ហែម គា</t>
  </si>
  <si>
    <t>03-04-1983</t>
  </si>
  <si>
    <t>28302160042878ត</t>
  </si>
  <si>
    <t>ស៊ឹម​ ទ្រព្យ</t>
  </si>
  <si>
    <t>25-10-1989</t>
  </si>
  <si>
    <t>28905160097228ប</t>
  </si>
  <si>
    <t>ម៉ុន សុខលី</t>
  </si>
  <si>
    <t>06-04-1988</t>
  </si>
  <si>
    <t>28807160153382ផ</t>
  </si>
  <si>
    <t>ឡាន មិត្ត</t>
  </si>
  <si>
    <t>07-08-1990</t>
  </si>
  <si>
    <t>29007160153408ឍ</t>
  </si>
  <si>
    <t>ហួន បូណា</t>
  </si>
  <si>
    <t>05-05-1998</t>
  </si>
  <si>
    <t>29805170737335ល</t>
  </si>
  <si>
    <t>ប៊ុត គន្ធា</t>
  </si>
  <si>
    <t>14-01-1990</t>
  </si>
  <si>
    <t>29005160097202ដ</t>
  </si>
  <si>
    <t>ផាន សុរី</t>
  </si>
  <si>
    <t>05-06-1982</t>
  </si>
  <si>
    <t>28201170593815ន</t>
  </si>
  <si>
    <t>ឌុយ ចាន់</t>
  </si>
  <si>
    <t>14-09-1982</t>
  </si>
  <si>
    <t>18207170815981យ</t>
  </si>
  <si>
    <t>បូ​ ណាត</t>
  </si>
  <si>
    <t>06-10-1990</t>
  </si>
  <si>
    <t>29011160445537ត</t>
  </si>
  <si>
    <t>ហុក​ ទ្រី</t>
  </si>
  <si>
    <t>02-02-1991</t>
  </si>
  <si>
    <t>19105160097249ផ</t>
  </si>
  <si>
    <t>ម៉ៃ​ លក្ខិណា</t>
  </si>
  <si>
    <t>10-11-1992</t>
  </si>
  <si>
    <t>29205160097218ន</t>
  </si>
  <si>
    <t>ហេង​ ដានី</t>
  </si>
  <si>
    <t>15-02-1989</t>
  </si>
  <si>
    <t>28901181171997ឡ</t>
  </si>
  <si>
    <t>ឈឹម​ ​ចំណាប់</t>
  </si>
  <si>
    <t>04-07-1988</t>
  </si>
  <si>
    <t>18805160097266រ</t>
  </si>
  <si>
    <t>វ៉ែន​​​​​​​​​​​​ ​ស្រីពៅ</t>
  </si>
  <si>
    <t>13-06-1994</t>
  </si>
  <si>
    <t>29402160041667ត</t>
  </si>
  <si>
    <t>ថាង​ លូវ</t>
  </si>
  <si>
    <t>10-01-2001</t>
  </si>
  <si>
    <t>20107202408930ច</t>
  </si>
  <si>
    <t>ហាន​ សារីម</t>
  </si>
  <si>
    <t>04-06-1998</t>
  </si>
  <si>
    <t>29805192070779ក</t>
  </si>
  <si>
    <t>យាន​​ ស្រីភា</t>
  </si>
  <si>
    <t>07-07-2004</t>
  </si>
  <si>
    <t>20403233066968ន</t>
  </si>
  <si>
    <t>ណាវ​​​ ស្រីម៉ន</t>
  </si>
  <si>
    <t>05-08-2004</t>
  </si>
  <si>
    <t>20403233067122គ</t>
  </si>
  <si>
    <t>នី​ ឃីម</t>
  </si>
  <si>
    <t>01-09-2004</t>
  </si>
  <si>
    <t>20404222813364ឈ</t>
  </si>
  <si>
    <t>យឹម​ ​សម្ភស្ស</t>
  </si>
  <si>
    <t>02-11-2003</t>
  </si>
  <si>
    <t>20305222856803ឍ</t>
  </si>
  <si>
    <t>ហ៊ាង​​ ឆេងលាប</t>
  </si>
  <si>
    <t>01-02-2000</t>
  </si>
  <si>
    <t>20009212618295ណ</t>
  </si>
  <si>
    <t>ប៉ុម​ ស្រីឆៃណា</t>
  </si>
  <si>
    <t>16-10-1993</t>
  </si>
  <si>
    <t>យ៉ឹម រុណា</t>
  </si>
  <si>
    <t>17-08-1986</t>
  </si>
  <si>
    <t>28602160041574ឍ</t>
  </si>
  <si>
    <t>ទ្រេន ញ៉ូវ</t>
  </si>
  <si>
    <t>01-10-1988</t>
  </si>
  <si>
    <t>28802160042485ទ</t>
  </si>
  <si>
    <t>នន់ សាវឿន</t>
  </si>
  <si>
    <t>13-03-1987</t>
  </si>
  <si>
    <t>28702160041647ត</t>
  </si>
  <si>
    <t>ជិន វិច្ឆិកា</t>
  </si>
  <si>
    <t>07-11-1992</t>
  </si>
  <si>
    <t>29205160097288រ</t>
  </si>
  <si>
    <t>អ៊ឹម អេម</t>
  </si>
  <si>
    <t>08-06-1991</t>
  </si>
  <si>
    <t>29105160097239ផ</t>
  </si>
  <si>
    <t>ទិត ផេង</t>
  </si>
  <si>
    <t>16-06-1989</t>
  </si>
  <si>
    <t>28910160373372ន</t>
  </si>
  <si>
    <t>គឹម ធីតា</t>
  </si>
  <si>
    <t>02-02-1998</t>
  </si>
  <si>
    <t>29807170817285អ</t>
  </si>
  <si>
    <t>រ៉ាន​ សើ</t>
  </si>
  <si>
    <t>13-06-1995</t>
  </si>
  <si>
    <t>29505160097317ព</t>
  </si>
  <si>
    <t>សល់ រស្មី</t>
  </si>
  <si>
    <t>03-07-1992</t>
  </si>
  <si>
    <t>29205160097307ធ</t>
  </si>
  <si>
    <t>ជឺន​ ធី</t>
  </si>
  <si>
    <t>25-02-1993</t>
  </si>
  <si>
    <t>19303181336896វ</t>
  </si>
  <si>
    <t>គុណ​ រក្សា</t>
  </si>
  <si>
    <t>04-03-2001</t>
  </si>
  <si>
    <t>10110202477140ហ</t>
  </si>
  <si>
    <t>ឯក​ ជា</t>
  </si>
  <si>
    <t>21-07-1989</t>
  </si>
  <si>
    <t>18902160041669ប</t>
  </si>
  <si>
    <t>ផាត់​ លាង</t>
  </si>
  <si>
    <t>15-08-1988</t>
  </si>
  <si>
    <t>28803181332974រ</t>
  </si>
  <si>
    <t>ថាង​ ម៉ាឡេ</t>
  </si>
  <si>
    <t>01-12-1998</t>
  </si>
  <si>
    <t>19801202300302ឡ</t>
  </si>
  <si>
    <t>ជឿន វណ្ណៈ</t>
  </si>
  <si>
    <t>10-02-2004</t>
  </si>
  <si>
    <t>20403222792140ច</t>
  </si>
  <si>
    <t>សាត ចាម</t>
  </si>
  <si>
    <t>03-04-1994</t>
  </si>
  <si>
    <t>29405160097303ថ</t>
  </si>
  <si>
    <t>ហ៊ាន រ៉ៃ</t>
  </si>
  <si>
    <t>04-05-1992</t>
  </si>
  <si>
    <t>29202160042733ឈ</t>
  </si>
  <si>
    <t>ម៉ោង​ ភិរុណ</t>
  </si>
  <si>
    <t>06-04-1992</t>
  </si>
  <si>
    <t>19202160041652ឆ</t>
  </si>
  <si>
    <t>វេត​​​ សារៀម</t>
  </si>
  <si>
    <t>10-02-2000</t>
  </si>
  <si>
    <t>20010222959675ទ</t>
  </si>
  <si>
    <t>យឿន ពិសី</t>
  </si>
  <si>
    <t>17-12-1999</t>
  </si>
  <si>
    <t>29912181919317ហ</t>
  </si>
  <si>
    <t>តាត់​ ​រុំាម៉ា</t>
  </si>
  <si>
    <t>22-06-1996</t>
  </si>
  <si>
    <t>29609192199071អ</t>
  </si>
  <si>
    <t>រឿន សុខគីម</t>
  </si>
  <si>
    <t>14-03-1995</t>
  </si>
  <si>
    <t>29507160161389យ</t>
  </si>
  <si>
    <t>លន​ លីតា</t>
  </si>
  <si>
    <t>03-06-2005</t>
  </si>
  <si>
    <t>ងួន រ៉ាត់</t>
  </si>
  <si>
    <t>05-03-1985</t>
  </si>
  <si>
    <t>ជាង</t>
  </si>
  <si>
    <t>18502160041643ឈ</t>
  </si>
  <si>
    <t>អ៊ាត បូរី</t>
  </si>
  <si>
    <t>07-06-1994</t>
  </si>
  <si>
    <t>19408192178555អ</t>
  </si>
  <si>
    <t>ឡុង ឃៀង</t>
  </si>
  <si>
    <t>07-01-1983</t>
  </si>
  <si>
    <t>28305160097227ន</t>
  </si>
  <si>
    <t>សេង ស៊ីយ៉ា</t>
  </si>
  <si>
    <t>14-01-1996</t>
  </si>
  <si>
    <t>29608160222053ឍ</t>
  </si>
  <si>
    <t>សេន​ ចន្ថា</t>
  </si>
  <si>
    <t>06-01-1988</t>
  </si>
  <si>
    <t>28809160257250ព</t>
  </si>
  <si>
    <t>ជួន​ តី</t>
  </si>
  <si>
    <t>01-07-1995</t>
  </si>
  <si>
    <t>29503181330301ឆ</t>
  </si>
  <si>
    <t>ស៊ន​​​ សុខជា</t>
  </si>
  <si>
    <t>09-02-1992</t>
  </si>
  <si>
    <t>29202170624854ន</t>
  </si>
  <si>
    <t>សេន ចន្ធូ</t>
  </si>
  <si>
    <t>03-04-1993</t>
  </si>
  <si>
    <t>29302160041480ឋ</t>
  </si>
  <si>
    <t>សេត  សុខលីន</t>
  </si>
  <si>
    <t>02-08-2001</t>
  </si>
  <si>
    <t>20108192172472ឍ</t>
  </si>
  <si>
    <t>អ៊ីម  ម៉ៃ</t>
  </si>
  <si>
    <t>12-02-1999</t>
  </si>
  <si>
    <t>29902212570438ផ</t>
  </si>
  <si>
    <t>ភឿក​ អៀងរី</t>
  </si>
  <si>
    <t>16-07-1994</t>
  </si>
  <si>
    <t>29405181406433ទ</t>
  </si>
  <si>
    <t>ថុល កំប្លង់</t>
  </si>
  <si>
    <t>15-06-1984</t>
  </si>
  <si>
    <t>28410160355288ប</t>
  </si>
  <si>
    <t>យ៉ុន​​​​​ លឺ</t>
  </si>
  <si>
    <t>10-07-1992</t>
  </si>
  <si>
    <t>29204233072773ធ</t>
  </si>
  <si>
    <t>ងួន​ ស៊ីលីដា</t>
  </si>
  <si>
    <t>22-09-2004</t>
  </si>
  <si>
    <t>20403233066934ឌ</t>
  </si>
  <si>
    <t>ងឹម​ វតី</t>
  </si>
  <si>
    <t>02-10-1999</t>
  </si>
  <si>
    <t>29903170636423ផ</t>
  </si>
  <si>
    <t>ង៉ែត គឿន</t>
  </si>
  <si>
    <t>21-12-1982</t>
  </si>
  <si>
    <t>28202160041532ឃ</t>
  </si>
  <si>
    <t>លន ស្រីនី​</t>
  </si>
  <si>
    <t>01-01-1993</t>
  </si>
  <si>
    <t>29308170871182ម</t>
  </si>
  <si>
    <t>ហៃ​ សុភ័ស</t>
  </si>
  <si>
    <t>17-06-1987</t>
  </si>
  <si>
    <t>28707160135433ទ</t>
  </si>
  <si>
    <t>យ៉េ​ កា</t>
  </si>
  <si>
    <t>01-04-1997</t>
  </si>
  <si>
    <t>29707181453986ង</t>
  </si>
  <si>
    <t>ផាត់​ រដ្ផា</t>
  </si>
  <si>
    <t>15-10-1995</t>
  </si>
  <si>
    <t>29508181550195រ</t>
  </si>
  <si>
    <t>ង៉ាន​ សុខណា</t>
  </si>
  <si>
    <t>01-06-1982</t>
  </si>
  <si>
    <t>28201170567056ទ</t>
  </si>
  <si>
    <t>អាង​ ស្រីផាត</t>
  </si>
  <si>
    <t>08-06-2002</t>
  </si>
  <si>
    <t>20205192062687ទ</t>
  </si>
  <si>
    <t>វុធ​ សុភ័ណ្ណា</t>
  </si>
  <si>
    <t>12-05-1993</t>
  </si>
  <si>
    <t>29305160097270ធ</t>
  </si>
  <si>
    <t>ចាយ​ ស៊ីណាល់</t>
  </si>
  <si>
    <t>09-03-1983</t>
  </si>
  <si>
    <t>28302160041492ញ</t>
  </si>
  <si>
    <t>ង៉ែត​ ចិន្តា</t>
  </si>
  <si>
    <t>07-07-1982</t>
  </si>
  <si>
    <t>28202160076236ឌ</t>
  </si>
  <si>
    <t>នាក់​ រ៉ាឌី</t>
  </si>
  <si>
    <t>02-06-1988</t>
  </si>
  <si>
    <t>28812160483828វ</t>
  </si>
  <si>
    <t>ទាក​ សុខលី</t>
  </si>
  <si>
    <t>16-02-2004</t>
  </si>
  <si>
    <t>ទាក​ សុភី</t>
  </si>
  <si>
    <t>20-04-2001</t>
  </si>
  <si>
    <t>20104192036973ណ</t>
  </si>
  <si>
    <t>នន់​ សុមី</t>
  </si>
  <si>
    <t>14-02-2002</t>
  </si>
  <si>
    <t>សោម ស៊ីឡូត</t>
  </si>
  <si>
    <t>05-07-1984</t>
  </si>
  <si>
    <t>ប្រធានឃ្លាំង</t>
  </si>
  <si>
    <t>28402160041522ង</t>
  </si>
  <si>
    <t>សេង ខាវ</t>
  </si>
  <si>
    <t>21-06-1980</t>
  </si>
  <si>
    <t>តុកាត់</t>
  </si>
  <si>
    <t>18005160097206ឌ</t>
  </si>
  <si>
    <t>ផន​​ ស្តើង</t>
  </si>
  <si>
    <t>29804170732046ប</t>
  </si>
  <si>
    <t>ចាន់ បុប្ផា</t>
  </si>
  <si>
    <t>12-03-1984</t>
  </si>
  <si>
    <t>ជំនួយការ</t>
  </si>
  <si>
    <t>28404202354037ឋ</t>
  </si>
  <si>
    <t>គីវ ចំរើន</t>
  </si>
  <si>
    <t>26-05-1995</t>
  </si>
  <si>
    <t>ដុកទ័រ</t>
  </si>
  <si>
    <t>15502170609247ថ</t>
  </si>
  <si>
    <t>ជួប​​ ស្រីមុំ</t>
  </si>
  <si>
    <t>17-05-1987</t>
  </si>
  <si>
    <t>គណនេយ្យ</t>
  </si>
  <si>
    <t>28703181331463ទ</t>
  </si>
  <si>
    <t>ទឹម វណ្ណា</t>
  </si>
  <si>
    <t>03-04-1995</t>
  </si>
  <si>
    <t>គូរម៉ូតប៉ាក់</t>
  </si>
  <si>
    <t>19502181271596ម</t>
  </si>
  <si>
    <t>យៅ​ ស្រីនាង</t>
  </si>
  <si>
    <t>15-01-1989</t>
  </si>
  <si>
    <t>អ្នកធ្វើរបាយការណ៍</t>
  </si>
  <si>
    <t>28905170733675ហ</t>
  </si>
  <si>
    <t>ផល មករា</t>
  </si>
  <si>
    <t>06-09-1990</t>
  </si>
  <si>
    <t>19012160523781ឍ</t>
  </si>
  <si>
    <t>បានបញ្ចប់ត្រឹមលេខរៀងទី 100 ឈ្មោះ ផល មករា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</si>
  <si>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ថ្ងៃទី១៤ ខែសីហា ឆ្នាំ២០២៣
ហត្ថលេខា និងត្រា
នាយកក្រុមហ៊ុន</t>
  </si>
  <si>
    <t>គ្រុយ ធឿន</t>
  </si>
  <si>
    <t>19201191979330ព</t>
  </si>
  <si>
    <t>095793644</t>
  </si>
  <si>
    <t>0963732272</t>
  </si>
  <si>
    <t>030977795</t>
  </si>
  <si>
    <t>062124314</t>
  </si>
  <si>
    <t>110248435</t>
  </si>
  <si>
    <t>250240939</t>
  </si>
  <si>
    <t>050816685</t>
  </si>
  <si>
    <t>087717274</t>
  </si>
  <si>
    <t>087315188</t>
  </si>
  <si>
    <t>070436245</t>
  </si>
  <si>
    <t>093409454</t>
  </si>
  <si>
    <t>0888022457</t>
  </si>
  <si>
    <t>0963792070</t>
  </si>
  <si>
    <t>0716456419</t>
  </si>
  <si>
    <t>010946484</t>
  </si>
  <si>
    <t>040446847</t>
  </si>
  <si>
    <t>100917188</t>
  </si>
  <si>
    <t>101296868</t>
  </si>
  <si>
    <t>040277042</t>
  </si>
  <si>
    <t>110478478</t>
  </si>
  <si>
    <t>100822365</t>
  </si>
  <si>
    <t>011171239</t>
  </si>
  <si>
    <t>051093946</t>
  </si>
  <si>
    <t>030625922</t>
  </si>
  <si>
    <t>011002334</t>
  </si>
  <si>
    <t>081226264</t>
  </si>
  <si>
    <t>0965205056</t>
  </si>
  <si>
    <t>070827000</t>
  </si>
  <si>
    <t>0962126349</t>
  </si>
  <si>
    <t>070418418</t>
  </si>
  <si>
    <t>0966647983</t>
  </si>
  <si>
    <t>0967407598</t>
  </si>
  <si>
    <t>015283152</t>
  </si>
  <si>
    <t>0973966172</t>
  </si>
  <si>
    <t>070271713</t>
  </si>
  <si>
    <t>016537508</t>
  </si>
  <si>
    <t>086928353</t>
  </si>
  <si>
    <t>0977159565</t>
  </si>
  <si>
    <t>069412251</t>
  </si>
  <si>
    <t>0968236994</t>
  </si>
  <si>
    <t>086544042</t>
  </si>
  <si>
    <t>0964587373</t>
  </si>
  <si>
    <t>069401860</t>
  </si>
  <si>
    <t>0978707241</t>
  </si>
  <si>
    <t>0883161896</t>
  </si>
  <si>
    <t>087334238</t>
  </si>
  <si>
    <t>0963327757</t>
  </si>
  <si>
    <t>010725017</t>
  </si>
  <si>
    <t>101305123</t>
  </si>
  <si>
    <t>150710238</t>
  </si>
  <si>
    <t>150645602</t>
  </si>
  <si>
    <t>'040461158</t>
  </si>
  <si>
    <t>101041384</t>
  </si>
  <si>
    <t>100822377</t>
  </si>
  <si>
    <t>101268959</t>
  </si>
  <si>
    <t>010825810</t>
  </si>
  <si>
    <t>100692683</t>
  </si>
  <si>
    <t>250203499</t>
  </si>
  <si>
    <t>110664936</t>
  </si>
  <si>
    <t>050866135</t>
  </si>
  <si>
    <t>150950375</t>
  </si>
  <si>
    <t>150615084</t>
  </si>
  <si>
    <t>150966305</t>
  </si>
  <si>
    <t>101458926</t>
  </si>
  <si>
    <t>151002892</t>
  </si>
  <si>
    <t>151014712</t>
  </si>
  <si>
    <t>061865982</t>
  </si>
  <si>
    <t>030956344</t>
  </si>
  <si>
    <t>030783270</t>
  </si>
  <si>
    <t>090839606</t>
  </si>
  <si>
    <t>100733915</t>
  </si>
  <si>
    <t>110450034</t>
  </si>
  <si>
    <t>050907175</t>
  </si>
  <si>
    <t>150643593</t>
  </si>
  <si>
    <t>030988440</t>
  </si>
  <si>
    <t>070330727</t>
  </si>
  <si>
    <t>101327636</t>
  </si>
  <si>
    <t>150929510</t>
  </si>
  <si>
    <t>062260324</t>
  </si>
  <si>
    <t>150643969</t>
  </si>
  <si>
    <t>150553269</t>
  </si>
  <si>
    <t>101066642</t>
  </si>
  <si>
    <t>150963667</t>
  </si>
  <si>
    <t>061825314</t>
  </si>
  <si>
    <t>150538806(01)</t>
  </si>
  <si>
    <t>061699731</t>
  </si>
  <si>
    <t>021090917</t>
  </si>
  <si>
    <t>061952601</t>
  </si>
  <si>
    <t>010534835</t>
  </si>
  <si>
    <t>101080977</t>
  </si>
  <si>
    <t>101210511</t>
  </si>
  <si>
    <t>100695621</t>
  </si>
  <si>
    <t>250080603</t>
  </si>
  <si>
    <t>101287221</t>
  </si>
  <si>
    <t>160540173</t>
  </si>
  <si>
    <t>150912440</t>
  </si>
  <si>
    <t>051139760</t>
  </si>
  <si>
    <t>171035633</t>
  </si>
  <si>
    <t>011439033</t>
  </si>
  <si>
    <t>061652867</t>
  </si>
  <si>
    <t>100964960</t>
  </si>
  <si>
    <t>021185953</t>
  </si>
  <si>
    <t>061819458</t>
  </si>
  <si>
    <t>250146563</t>
  </si>
  <si>
    <t>101045634</t>
  </si>
  <si>
    <t>061585790</t>
  </si>
  <si>
    <t>150929044</t>
  </si>
  <si>
    <t>061475265</t>
  </si>
  <si>
    <t>051139398</t>
  </si>
  <si>
    <t>101068890</t>
  </si>
  <si>
    <t>062175592</t>
  </si>
  <si>
    <t>051748453</t>
  </si>
  <si>
    <t>051596210</t>
  </si>
  <si>
    <t>150983780</t>
  </si>
  <si>
    <t>011147758</t>
  </si>
  <si>
    <t>101132553</t>
  </si>
  <si>
    <t>100804048</t>
  </si>
  <si>
    <t>150643786</t>
  </si>
  <si>
    <t>010993652</t>
  </si>
  <si>
    <t>050878083</t>
  </si>
  <si>
    <t>030917952</t>
  </si>
  <si>
    <t>051464214</t>
  </si>
  <si>
    <t xml:space="preserve">020785299 </t>
  </si>
  <si>
    <t>0973966405</t>
  </si>
  <si>
    <t>015815951</t>
  </si>
  <si>
    <t>0976332456</t>
  </si>
  <si>
    <t>0979213145</t>
  </si>
  <si>
    <t>0969681952</t>
  </si>
  <si>
    <t>0889826076</t>
  </si>
  <si>
    <t>0972268305</t>
  </si>
  <si>
    <t>070953604</t>
  </si>
  <si>
    <t>0963761372</t>
  </si>
  <si>
    <t>0967511956</t>
  </si>
  <si>
    <t>010565574</t>
  </si>
  <si>
    <t>0973934492</t>
  </si>
  <si>
    <t>0973477484</t>
  </si>
  <si>
    <t>0888613771</t>
  </si>
  <si>
    <t>077218155</t>
  </si>
  <si>
    <t>010888614</t>
  </si>
  <si>
    <t>066669487</t>
  </si>
  <si>
    <t>0963671118</t>
  </si>
  <si>
    <t>015557742</t>
  </si>
  <si>
    <t>015374357</t>
  </si>
  <si>
    <t>0967063618</t>
  </si>
  <si>
    <t>0962996875</t>
  </si>
  <si>
    <t>0966488682</t>
  </si>
  <si>
    <t>0965254856</t>
  </si>
  <si>
    <t>090587497</t>
  </si>
  <si>
    <t>078212447</t>
  </si>
  <si>
    <t>070297191</t>
  </si>
  <si>
    <t>093964734</t>
  </si>
  <si>
    <t>0962217390</t>
  </si>
  <si>
    <t>0965049700</t>
  </si>
  <si>
    <t>150485140</t>
  </si>
  <si>
    <t>0967513594</t>
  </si>
  <si>
    <t>015562704</t>
  </si>
  <si>
    <t>0963307454</t>
  </si>
  <si>
    <t>0889418387</t>
  </si>
  <si>
    <t>0962046003</t>
  </si>
  <si>
    <t>077643069</t>
  </si>
  <si>
    <t>070583872</t>
  </si>
  <si>
    <t>0974086802</t>
  </si>
  <si>
    <t>0973903270</t>
  </si>
  <si>
    <t>0969108291</t>
  </si>
  <si>
    <t>0975856964</t>
  </si>
  <si>
    <t>070955221</t>
  </si>
  <si>
    <t>0967473543</t>
  </si>
  <si>
    <t>010753215</t>
  </si>
  <si>
    <t>010465790</t>
  </si>
  <si>
    <t>0966544677</t>
  </si>
  <si>
    <t>101349180</t>
  </si>
  <si>
    <t>010353282</t>
  </si>
  <si>
    <t>093729729</t>
  </si>
  <si>
    <t>070946640</t>
  </si>
  <si>
    <t>010712380</t>
  </si>
  <si>
    <t>089710505</t>
  </si>
  <si>
    <t>0975746710</t>
  </si>
  <si>
    <t>110360404</t>
  </si>
  <si>
    <t>081276776</t>
  </si>
  <si>
    <t>0885055283</t>
  </si>
  <si>
    <t>016579129</t>
  </si>
  <si>
    <t>051630059</t>
  </si>
  <si>
    <t>0714430993</t>
  </si>
  <si>
    <t>0965689202</t>
  </si>
  <si>
    <t>015680871</t>
  </si>
  <si>
    <t>0963384828</t>
  </si>
  <si>
    <t>069244958</t>
  </si>
  <si>
    <t>0966472348</t>
  </si>
  <si>
    <t>0882185893</t>
  </si>
  <si>
    <t>0972542739</t>
  </si>
  <si>
    <t>087327921</t>
  </si>
  <si>
    <t>204008233180825ឍ</t>
  </si>
  <si>
    <t>093394437</t>
  </si>
  <si>
    <t>0712033553</t>
  </si>
  <si>
    <t>090986486</t>
  </si>
  <si>
    <t>0717870940</t>
  </si>
  <si>
    <t>016365212</t>
  </si>
  <si>
    <t>060676885</t>
  </si>
  <si>
    <t>0963947583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</si>
  <si>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</si>
  <si>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</si>
  <si>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</si>
  <si>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</si>
  <si>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</si>
  <si>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</si>
  <si>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</si>
  <si>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</si>
  <si>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</si>
  <si>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</si>
  <si>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</si>
  <si>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</si>
  <si>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</si>
  <si>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</si>
  <si>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</si>
  <si>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</si>
  <si>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</si>
  <si>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</si>
  <si>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</si>
  <si>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</si>
  <si>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</si>
  <si>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</si>
  <si>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</si>
  <si>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</si>
  <si>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</si>
  <si>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</si>
  <si>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</si>
  <si>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</si>
  <si>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</si>
  <si>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</si>
  <si>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</si>
  <si>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</si>
  <si>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</si>
  <si>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101370821</t>
  </si>
  <si>
    <t>101304628</t>
  </si>
  <si>
    <t>040461158</t>
  </si>
  <si>
    <t>020785299</t>
  </si>
  <si>
    <t>150538806</t>
  </si>
  <si>
    <t>រយៈពេលព្យួរកិច្ចសន្យាការងារ ៣០ថ្ងៃ ចាប់ពីថ្ងៃទី១៩ ខែសីហា ឆ្នាំ២០២៣ ដល់ថ្ងៃទី១៧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</si>
  <si>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</si>
  <si>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</si>
  <si>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</si>
  <si>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</si>
  <si>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</si>
  <si>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</si>
  <si>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</si>
  <si>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</si>
  <si>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បានបញ្ចប់ត្រឹមលេខរៀងថ្មីទី100 ឈ្មោះ ផល មករា (ស្រីចំនួន 78 នាក់) ក្នុងនោះ
- ទទួលបានប្រាក់ឧបត្ថម្ភចំនួន  100 នាក់ (ស្រី 78 នាក់)
- មិនទទួលបានប្រាក់ឧបត្ថម្ភចំនួន   0 នាក់ (ស្រី 0 នាក់)</t>
  </si>
  <si>
    <t xml:space="preserve">បញ្ជីរាយនាមកម្មករនិយោជិតដែលស្នើសុំព្យួរកិច្ចសន្យាការងារ
ក្រុមហ៊ុន  ហាណា-អ៊ឹមប្រយឌើរី ឯ.ក សកម្មភាពអាជីវកម្ម  ប៉ាក់លើសម្លៀកបំពាក់
អាសយដ្ឋាន៖  ផ្លូវជាតិលេខ៤ ភូមិអង្គកែវ សង្កាត់ចោមចៅទី៣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</si>
</sst>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Battambang"/>
    </font>
    <font>
      <sz val="11"/>
      <name val="Calibri"/>
      <family val="2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rgb="FF000000"/>
      <name val="Kh Battambang"/>
    </font>
    <font>
      <sz val="11"/>
      <color rgb="FF000000"/>
      <name val="Calibri"/>
      <family val="2"/>
      <scheme val="minor"/>
    </font>
    <font>
      <sz val="11"/>
      <color rgb="FF000000"/>
      <name val="Kh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8" fillId="0" borderId="5" xfId="0" quotePrefix="1" applyNumberFormat="1" applyFont="1" applyBorder="1" applyAlignment="1">
      <alignment horizontal="center" vertical="center"/>
    </xf>
    <xf numFmtId="49" fontId="0" fillId="0" borderId="5" xfId="0" quotePrefix="1" applyNumberFormat="1" applyBorder="1" applyAlignment="1">
      <alignment horizontal="center" vertical="center"/>
    </xf>
    <xf numFmtId="49" fontId="8" fillId="0" borderId="5" xfId="0" quotePrefix="1" applyNumberFormat="1" applyFont="1" applyFill="1" applyBorder="1" applyAlignment="1">
      <alignment horizontal="center" vertical="center"/>
    </xf>
    <xf numFmtId="0" fontId="1" fillId="0" borderId="5" xfId="1" quotePrefix="1" applyBorder="1" applyAlignment="1">
      <alignment horizontal="center" vertical="center"/>
    </xf>
    <xf numFmtId="49" fontId="1" fillId="0" borderId="5" xfId="1" quotePrefix="1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0" fillId="0" borderId="10" xfId="0" applyBorder="1"/>
    <xf numFmtId="0" fontId="13" fillId="9" borderId="11" xfId="0" applyFont="1" applyFill="1" applyBorder="1" applyAlignment="1" applyProtection="1">
      <alignment horizontal="center" vertical="center" wrapText="1"/>
      <protection locked="0"/>
    </xf>
    <xf numFmtId="0" fontId="14" fillId="10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vertical="center" wrapText="1"/>
    </xf>
    <xf numFmtId="0" fontId="15" fillId="5" borderId="14" xfId="0" applyFont="1" applyFill="1" applyBorder="1" applyAlignment="1" applyProtection="1">
      <alignment horizontal="center" vertical="center" wrapText="1"/>
      <protection locked="0"/>
    </xf>
    <xf numFmtId="0" fontId="16" fillId="10" borderId="15" xfId="0" applyFont="1" applyFill="1" applyBorder="1" applyAlignment="1">
      <alignment horizontal="center" vertical="center" wrapText="1"/>
    </xf>
    <xf numFmtId="49" fontId="17" fillId="10" borderId="15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9" fillId="9" borderId="5" xfId="0" applyFont="1" applyFill="1" applyBorder="1" applyAlignment="1" applyProtection="1">
      <alignment horizontal="center" vertical="center" wrapText="1"/>
    </xf>
    <xf numFmtId="0" fontId="14" fillId="10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2" fontId="22" fillId="0" borderId="5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2" fontId="24" fillId="0" borderId="5" xfId="0" applyNumberFormat="1" applyFont="1" applyFill="1" applyBorder="1" applyAlignment="1">
      <alignment horizontal="center" vertical="center" shrinkToFit="1"/>
    </xf>
    <xf numFmtId="49" fontId="22" fillId="0" borderId="5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3" fillId="3" borderId="16" xfId="0" applyFont="1" applyFill="1" applyBorder="1" applyAlignment="1">
      <alignment horizontal="right" vertical="center"/>
    </xf>
    <xf numFmtId="0" fontId="0" fillId="0" borderId="16" xfId="0" applyBorder="1"/>
    <xf numFmtId="0" fontId="25" fillId="0" borderId="16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5" xfId="0" applyFont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wrapText="1"/>
    </xf>
    <xf numFmtId="49" fontId="29" fillId="0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23" xfId="0" applyFont="1" applyFill="1" applyBorder="1" applyAlignment="1" applyProtection="1">
      <alignment horizontal="center" vertical="center"/>
    </xf>
    <xf numFmtId="0" fontId="30" fillId="0" borderId="17" xfId="0" applyFont="1" applyFill="1" applyBorder="1" applyAlignment="1">
      <alignment vertical="center"/>
    </xf>
    <xf numFmtId="0" fontId="30" fillId="0" borderId="19" xfId="0" applyFont="1" applyFill="1" applyBorder="1" applyAlignment="1" applyProtection="1">
      <alignment vertical="center"/>
    </xf>
    <xf numFmtId="49" fontId="29" fillId="0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0" fillId="0" borderId="17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8" fillId="3" borderId="5" xfId="0" applyNumberFormat="1" applyFont="1" applyFill="1" applyBorder="1" applyAlignment="1" applyProtection="1">
      <alignment horizontal="center" vertical="center"/>
    </xf>
    <xf numFmtId="0" fontId="28" fillId="3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A105" sqref="A105:F110"/>
    </sheetView>
  </sheetViews>
  <sheetFormatPr defaultColWidth="14.44140625" defaultRowHeight="15" customHeight="1" x14ac:dyDescent="0.3"/>
  <cols>
    <col min="1" max="1" width="6" customWidth="1"/>
    <col min="2" max="2" width="16" customWidth="1"/>
    <col min="3" max="3" width="4" customWidth="1"/>
    <col min="4" max="4" width="14.6640625" customWidth="1"/>
    <col min="5" max="5" width="17.6640625" customWidth="1"/>
    <col min="6" max="6" width="24.109375" customWidth="1"/>
    <col min="7" max="8" width="17" customWidth="1"/>
    <col min="9" max="9" width="15" customWidth="1"/>
    <col min="10" max="11" width="8.6640625" customWidth="1"/>
  </cols>
  <sheetData>
    <row r="1" spans="1:9" ht="159.75" customHeight="1" x14ac:dyDescent="0.3">
      <c r="A1" s="75" t="s">
        <v>0</v>
      </c>
      <c r="B1" s="76"/>
      <c r="C1" s="76"/>
      <c r="D1" s="76"/>
      <c r="E1" s="76"/>
      <c r="F1" s="76"/>
      <c r="G1" s="76"/>
      <c r="H1" s="76"/>
      <c r="I1" s="77"/>
    </row>
    <row r="2" spans="1:9" ht="88.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0" t="s">
        <v>7</v>
      </c>
      <c r="H2" s="7" t="s">
        <v>8</v>
      </c>
      <c r="I2" s="2" t="s">
        <v>9</v>
      </c>
    </row>
    <row r="3" spans="1:9" ht="60" customHeight="1" x14ac:dyDescent="0.3">
      <c r="A3" s="1">
        <v>1</v>
      </c>
      <c r="B3" s="2" t="s">
        <v>10</v>
      </c>
      <c r="C3" s="2" t="s">
        <v>11</v>
      </c>
      <c r="D3" s="1" t="s">
        <v>12</v>
      </c>
      <c r="E3" s="2" t="s">
        <v>13</v>
      </c>
      <c r="F3" s="9" t="s">
        <v>14</v>
      </c>
      <c r="G3" s="11" t="s">
        <v>329</v>
      </c>
      <c r="H3" s="12" t="s">
        <v>518</v>
      </c>
      <c r="I3" s="6"/>
    </row>
    <row r="4" spans="1:9" ht="60" customHeight="1" x14ac:dyDescent="0.3">
      <c r="A4" s="1">
        <v>2</v>
      </c>
      <c r="B4" s="2" t="s">
        <v>15</v>
      </c>
      <c r="C4" s="2" t="s">
        <v>11</v>
      </c>
      <c r="D4" s="1" t="s">
        <v>16</v>
      </c>
      <c r="E4" s="2" t="s">
        <v>17</v>
      </c>
      <c r="F4" s="9" t="s">
        <v>18</v>
      </c>
      <c r="G4" s="8" t="s">
        <v>327</v>
      </c>
      <c r="H4" s="8" t="s">
        <v>325</v>
      </c>
      <c r="I4" s="6"/>
    </row>
    <row r="5" spans="1:9" ht="60" customHeight="1" x14ac:dyDescent="0.3">
      <c r="A5" s="1">
        <v>3</v>
      </c>
      <c r="B5" s="2" t="s">
        <v>19</v>
      </c>
      <c r="C5" s="2" t="s">
        <v>11</v>
      </c>
      <c r="D5" s="1" t="s">
        <v>20</v>
      </c>
      <c r="E5" s="2" t="s">
        <v>21</v>
      </c>
      <c r="F5" s="9" t="s">
        <v>22</v>
      </c>
      <c r="G5" s="8" t="s">
        <v>328</v>
      </c>
      <c r="H5" s="8" t="s">
        <v>326</v>
      </c>
      <c r="I5" s="6"/>
    </row>
    <row r="6" spans="1:9" ht="60" customHeight="1" x14ac:dyDescent="0.3">
      <c r="A6" s="1">
        <v>4</v>
      </c>
      <c r="B6" s="2" t="s">
        <v>23</v>
      </c>
      <c r="C6" s="2" t="s">
        <v>11</v>
      </c>
      <c r="D6" s="1" t="s">
        <v>24</v>
      </c>
      <c r="E6" s="2" t="s">
        <v>13</v>
      </c>
      <c r="F6" s="9" t="s">
        <v>25</v>
      </c>
      <c r="G6" s="8" t="s">
        <v>330</v>
      </c>
      <c r="H6" s="12" t="s">
        <v>504</v>
      </c>
      <c r="I6" s="6"/>
    </row>
    <row r="7" spans="1:9" ht="60" customHeight="1" x14ac:dyDescent="0.3">
      <c r="A7" s="1">
        <v>5</v>
      </c>
      <c r="B7" s="2" t="s">
        <v>26</v>
      </c>
      <c r="C7" s="2" t="s">
        <v>27</v>
      </c>
      <c r="D7" s="1" t="s">
        <v>28</v>
      </c>
      <c r="E7" s="2" t="s">
        <v>29</v>
      </c>
      <c r="F7" s="9" t="s">
        <v>30</v>
      </c>
      <c r="G7" s="8" t="s">
        <v>331</v>
      </c>
      <c r="H7" s="11" t="s">
        <v>332</v>
      </c>
      <c r="I7" s="6"/>
    </row>
    <row r="8" spans="1:9" ht="60" customHeight="1" x14ac:dyDescent="0.3">
      <c r="A8" s="1">
        <v>6</v>
      </c>
      <c r="B8" s="2" t="s">
        <v>323</v>
      </c>
      <c r="C8" s="2" t="s">
        <v>27</v>
      </c>
      <c r="D8" s="5">
        <v>33712</v>
      </c>
      <c r="E8" s="2" t="s">
        <v>29</v>
      </c>
      <c r="F8" s="2" t="s">
        <v>324</v>
      </c>
      <c r="G8" s="4">
        <v>101370821</v>
      </c>
      <c r="H8" s="11" t="s">
        <v>503</v>
      </c>
      <c r="I8" s="1"/>
    </row>
    <row r="9" spans="1:9" ht="60" customHeight="1" x14ac:dyDescent="0.3">
      <c r="A9" s="1">
        <v>7</v>
      </c>
      <c r="B9" s="2" t="s">
        <v>31</v>
      </c>
      <c r="C9" s="2" t="s">
        <v>27</v>
      </c>
      <c r="D9" s="1" t="s">
        <v>32</v>
      </c>
      <c r="E9" s="2" t="s">
        <v>29</v>
      </c>
      <c r="F9" s="9" t="s">
        <v>33</v>
      </c>
      <c r="G9" s="8" t="s">
        <v>339</v>
      </c>
      <c r="H9" s="8" t="s">
        <v>333</v>
      </c>
      <c r="I9" s="6"/>
    </row>
    <row r="10" spans="1:9" ht="60" customHeight="1" x14ac:dyDescent="0.3">
      <c r="A10" s="1">
        <v>8</v>
      </c>
      <c r="B10" s="2" t="s">
        <v>34</v>
      </c>
      <c r="C10" s="2" t="s">
        <v>27</v>
      </c>
      <c r="D10" s="1" t="s">
        <v>35</v>
      </c>
      <c r="E10" s="2" t="s">
        <v>36</v>
      </c>
      <c r="F10" s="9" t="s">
        <v>37</v>
      </c>
      <c r="G10" s="8" t="s">
        <v>340</v>
      </c>
      <c r="H10" s="8" t="s">
        <v>334</v>
      </c>
      <c r="I10" s="6"/>
    </row>
    <row r="11" spans="1:9" ht="60" customHeight="1" x14ac:dyDescent="0.3">
      <c r="A11" s="1">
        <v>9</v>
      </c>
      <c r="B11" s="2" t="s">
        <v>38</v>
      </c>
      <c r="C11" s="2" t="s">
        <v>27</v>
      </c>
      <c r="D11" s="1" t="s">
        <v>39</v>
      </c>
      <c r="E11" s="2" t="s">
        <v>36</v>
      </c>
      <c r="F11" s="9" t="s">
        <v>40</v>
      </c>
      <c r="G11" s="8" t="s">
        <v>341</v>
      </c>
      <c r="H11" s="8" t="s">
        <v>335</v>
      </c>
      <c r="I11" s="6"/>
    </row>
    <row r="12" spans="1:9" ht="60" customHeight="1" x14ac:dyDescent="0.3">
      <c r="A12" s="1">
        <v>10</v>
      </c>
      <c r="B12" s="2" t="s">
        <v>41</v>
      </c>
      <c r="C12" s="2" t="s">
        <v>27</v>
      </c>
      <c r="D12" s="1" t="s">
        <v>42</v>
      </c>
      <c r="E12" s="2" t="s">
        <v>36</v>
      </c>
      <c r="F12" s="9">
        <v>9</v>
      </c>
      <c r="G12" s="8" t="s">
        <v>342</v>
      </c>
      <c r="H12" s="8" t="s">
        <v>336</v>
      </c>
      <c r="I12" s="6"/>
    </row>
    <row r="13" spans="1:9" ht="60" customHeight="1" x14ac:dyDescent="0.3">
      <c r="A13" s="1">
        <v>11</v>
      </c>
      <c r="B13" s="2" t="s">
        <v>43</v>
      </c>
      <c r="C13" s="2" t="s">
        <v>27</v>
      </c>
      <c r="D13" s="1" t="s">
        <v>44</v>
      </c>
      <c r="E13" s="2" t="s">
        <v>36</v>
      </c>
      <c r="F13" s="9" t="s">
        <v>45</v>
      </c>
      <c r="G13" s="11" t="s">
        <v>343</v>
      </c>
      <c r="H13" s="8" t="s">
        <v>337</v>
      </c>
      <c r="I13" s="6"/>
    </row>
    <row r="14" spans="1:9" ht="60" customHeight="1" x14ac:dyDescent="0.3">
      <c r="A14" s="1">
        <v>12</v>
      </c>
      <c r="B14" s="2" t="s">
        <v>46</v>
      </c>
      <c r="C14" s="2" t="s">
        <v>27</v>
      </c>
      <c r="D14" s="1" t="s">
        <v>47</v>
      </c>
      <c r="E14" s="2" t="s">
        <v>48</v>
      </c>
      <c r="F14" s="9" t="s">
        <v>49</v>
      </c>
      <c r="G14" s="8">
        <v>101304628</v>
      </c>
      <c r="H14" s="8" t="s">
        <v>338</v>
      </c>
      <c r="I14" s="6"/>
    </row>
    <row r="15" spans="1:9" ht="60" customHeight="1" x14ac:dyDescent="0.3">
      <c r="A15" s="1">
        <v>13</v>
      </c>
      <c r="B15" s="2" t="s">
        <v>50</v>
      </c>
      <c r="C15" s="2" t="s">
        <v>11</v>
      </c>
      <c r="D15" s="1" t="s">
        <v>51</v>
      </c>
      <c r="E15" s="2" t="s">
        <v>52</v>
      </c>
      <c r="F15" s="9" t="s">
        <v>53</v>
      </c>
      <c r="G15" s="8" t="s">
        <v>344</v>
      </c>
      <c r="H15" s="8" t="s">
        <v>350</v>
      </c>
      <c r="I15" s="6"/>
    </row>
    <row r="16" spans="1:9" ht="60" customHeight="1" x14ac:dyDescent="0.3">
      <c r="A16" s="1">
        <v>14</v>
      </c>
      <c r="B16" s="2" t="s">
        <v>54</v>
      </c>
      <c r="C16" s="2" t="s">
        <v>11</v>
      </c>
      <c r="D16" s="1" t="s">
        <v>55</v>
      </c>
      <c r="E16" s="2" t="s">
        <v>56</v>
      </c>
      <c r="F16" s="9" t="s">
        <v>57</v>
      </c>
      <c r="G16" s="8" t="s">
        <v>345</v>
      </c>
      <c r="H16" s="8" t="s">
        <v>351</v>
      </c>
      <c r="I16" s="6"/>
    </row>
    <row r="17" spans="1:9" ht="60" customHeight="1" x14ac:dyDescent="0.3">
      <c r="A17" s="1">
        <v>15</v>
      </c>
      <c r="B17" s="2" t="s">
        <v>58</v>
      </c>
      <c r="C17" s="2" t="s">
        <v>11</v>
      </c>
      <c r="D17" s="1" t="s">
        <v>59</v>
      </c>
      <c r="E17" s="2" t="s">
        <v>60</v>
      </c>
      <c r="F17" s="9" t="s">
        <v>61</v>
      </c>
      <c r="G17" s="8" t="s">
        <v>346</v>
      </c>
      <c r="H17" s="8" t="s">
        <v>352</v>
      </c>
      <c r="I17" s="6"/>
    </row>
    <row r="18" spans="1:9" ht="60" customHeight="1" x14ac:dyDescent="0.3">
      <c r="A18" s="1">
        <v>16</v>
      </c>
      <c r="B18" s="2" t="s">
        <v>62</v>
      </c>
      <c r="C18" s="2" t="s">
        <v>11</v>
      </c>
      <c r="D18" s="1" t="s">
        <v>63</v>
      </c>
      <c r="E18" s="2" t="s">
        <v>64</v>
      </c>
      <c r="F18" s="9" t="s">
        <v>65</v>
      </c>
      <c r="G18" s="8" t="s">
        <v>347</v>
      </c>
      <c r="H18" s="8" t="s">
        <v>353</v>
      </c>
      <c r="I18" s="6"/>
    </row>
    <row r="19" spans="1:9" ht="60" customHeight="1" x14ac:dyDescent="0.3">
      <c r="A19" s="1">
        <v>17</v>
      </c>
      <c r="B19" s="2" t="s">
        <v>66</v>
      </c>
      <c r="C19" s="2" t="s">
        <v>11</v>
      </c>
      <c r="D19" s="1" t="s">
        <v>67</v>
      </c>
      <c r="E19" s="2" t="s">
        <v>56</v>
      </c>
      <c r="F19" s="9" t="s">
        <v>68</v>
      </c>
      <c r="G19" s="11" t="s">
        <v>349</v>
      </c>
      <c r="H19" s="8" t="s">
        <v>354</v>
      </c>
      <c r="I19" s="6"/>
    </row>
    <row r="20" spans="1:9" ht="60" customHeight="1" x14ac:dyDescent="0.3">
      <c r="A20" s="1">
        <v>18</v>
      </c>
      <c r="B20" s="2" t="s">
        <v>69</v>
      </c>
      <c r="C20" s="2" t="s">
        <v>11</v>
      </c>
      <c r="D20" s="1" t="s">
        <v>70</v>
      </c>
      <c r="E20" s="2" t="s">
        <v>64</v>
      </c>
      <c r="F20" s="9" t="s">
        <v>71</v>
      </c>
      <c r="G20" s="11" t="s">
        <v>348</v>
      </c>
      <c r="H20" s="12" t="s">
        <v>517</v>
      </c>
      <c r="I20" s="6"/>
    </row>
    <row r="21" spans="1:9" ht="60" customHeight="1" x14ac:dyDescent="0.3">
      <c r="A21" s="1">
        <v>19</v>
      </c>
      <c r="B21" s="2" t="s">
        <v>72</v>
      </c>
      <c r="C21" s="2" t="s">
        <v>11</v>
      </c>
      <c r="D21" s="1" t="s">
        <v>73</v>
      </c>
      <c r="E21" s="2" t="s">
        <v>13</v>
      </c>
      <c r="F21" s="9" t="s">
        <v>74</v>
      </c>
      <c r="G21" s="12" t="s">
        <v>373</v>
      </c>
      <c r="H21" s="12" t="s">
        <v>355</v>
      </c>
      <c r="I21" s="1"/>
    </row>
    <row r="22" spans="1:9" ht="60" customHeight="1" x14ac:dyDescent="0.3">
      <c r="A22" s="1">
        <v>20</v>
      </c>
      <c r="B22" s="2" t="s">
        <v>75</v>
      </c>
      <c r="C22" s="2" t="s">
        <v>11</v>
      </c>
      <c r="D22" s="1" t="s">
        <v>76</v>
      </c>
      <c r="E22" s="2" t="s">
        <v>13</v>
      </c>
      <c r="F22" s="9" t="s">
        <v>77</v>
      </c>
      <c r="G22" s="11" t="s">
        <v>393</v>
      </c>
      <c r="H22" s="8" t="s">
        <v>356</v>
      </c>
      <c r="I22" s="1"/>
    </row>
    <row r="23" spans="1:9" ht="60" customHeight="1" x14ac:dyDescent="0.3">
      <c r="A23" s="1">
        <v>21</v>
      </c>
      <c r="B23" s="2" t="s">
        <v>78</v>
      </c>
      <c r="C23" s="2" t="s">
        <v>11</v>
      </c>
      <c r="D23" s="1" t="s">
        <v>79</v>
      </c>
      <c r="E23" s="2" t="s">
        <v>13</v>
      </c>
      <c r="F23" s="9" t="s">
        <v>80</v>
      </c>
      <c r="G23" s="12" t="s">
        <v>374</v>
      </c>
      <c r="H23" s="8" t="s">
        <v>357</v>
      </c>
      <c r="I23" s="1"/>
    </row>
    <row r="24" spans="1:9" ht="60" customHeight="1" x14ac:dyDescent="0.3">
      <c r="A24" s="1">
        <v>22</v>
      </c>
      <c r="B24" s="2" t="s">
        <v>81</v>
      </c>
      <c r="C24" s="2" t="s">
        <v>11</v>
      </c>
      <c r="D24" s="1" t="s">
        <v>82</v>
      </c>
      <c r="E24" s="2" t="s">
        <v>13</v>
      </c>
      <c r="F24" s="9" t="s">
        <v>83</v>
      </c>
      <c r="G24" s="12" t="s">
        <v>375</v>
      </c>
      <c r="H24" s="8" t="s">
        <v>358</v>
      </c>
      <c r="I24" s="1"/>
    </row>
    <row r="25" spans="1:9" ht="60" customHeight="1" x14ac:dyDescent="0.3">
      <c r="A25" s="1">
        <v>23</v>
      </c>
      <c r="B25" s="2" t="s">
        <v>84</v>
      </c>
      <c r="C25" s="2" t="s">
        <v>11</v>
      </c>
      <c r="D25" s="1" t="s">
        <v>85</v>
      </c>
      <c r="E25" s="2" t="s">
        <v>13</v>
      </c>
      <c r="F25" s="9" t="s">
        <v>86</v>
      </c>
      <c r="G25" s="12" t="s">
        <v>376</v>
      </c>
      <c r="H25" s="8" t="s">
        <v>359</v>
      </c>
      <c r="I25" s="1"/>
    </row>
    <row r="26" spans="1:9" ht="60" customHeight="1" x14ac:dyDescent="0.3">
      <c r="A26" s="1">
        <v>24</v>
      </c>
      <c r="B26" s="2" t="s">
        <v>87</v>
      </c>
      <c r="C26" s="2" t="s">
        <v>11</v>
      </c>
      <c r="D26" s="1" t="s">
        <v>88</v>
      </c>
      <c r="E26" s="2" t="s">
        <v>13</v>
      </c>
      <c r="F26" s="9" t="s">
        <v>89</v>
      </c>
      <c r="G26" s="12" t="s">
        <v>377</v>
      </c>
      <c r="H26" s="8" t="s">
        <v>360</v>
      </c>
      <c r="I26" s="1"/>
    </row>
    <row r="27" spans="1:9" ht="60" customHeight="1" x14ac:dyDescent="0.3">
      <c r="A27" s="1">
        <v>25</v>
      </c>
      <c r="B27" s="2" t="s">
        <v>90</v>
      </c>
      <c r="C27" s="2" t="s">
        <v>27</v>
      </c>
      <c r="D27" s="1" t="s">
        <v>91</v>
      </c>
      <c r="E27" s="2" t="s">
        <v>13</v>
      </c>
      <c r="F27" s="9" t="s">
        <v>92</v>
      </c>
      <c r="G27" s="12" t="s">
        <v>378</v>
      </c>
      <c r="H27" s="8" t="s">
        <v>361</v>
      </c>
      <c r="I27" s="1"/>
    </row>
    <row r="28" spans="1:9" ht="60" customHeight="1" x14ac:dyDescent="0.3">
      <c r="A28" s="1">
        <v>26</v>
      </c>
      <c r="B28" s="2" t="s">
        <v>93</v>
      </c>
      <c r="C28" s="2" t="s">
        <v>11</v>
      </c>
      <c r="D28" s="1" t="s">
        <v>94</v>
      </c>
      <c r="E28" s="2" t="s">
        <v>13</v>
      </c>
      <c r="F28" s="9" t="s">
        <v>95</v>
      </c>
      <c r="G28" s="12" t="s">
        <v>379</v>
      </c>
      <c r="H28" s="8" t="s">
        <v>362</v>
      </c>
      <c r="I28" s="1"/>
    </row>
    <row r="29" spans="1:9" ht="60" customHeight="1" x14ac:dyDescent="0.3">
      <c r="A29" s="1">
        <v>27</v>
      </c>
      <c r="B29" s="2" t="s">
        <v>96</v>
      </c>
      <c r="C29" s="2" t="s">
        <v>27</v>
      </c>
      <c r="D29" s="1" t="s">
        <v>97</v>
      </c>
      <c r="E29" s="2" t="s">
        <v>13</v>
      </c>
      <c r="F29" s="9" t="s">
        <v>98</v>
      </c>
      <c r="G29" s="12" t="s">
        <v>380</v>
      </c>
      <c r="H29" s="8" t="s">
        <v>363</v>
      </c>
      <c r="I29" s="1"/>
    </row>
    <row r="30" spans="1:9" ht="60" customHeight="1" x14ac:dyDescent="0.3">
      <c r="A30" s="1">
        <v>28</v>
      </c>
      <c r="B30" s="2" t="s">
        <v>99</v>
      </c>
      <c r="C30" s="2" t="s">
        <v>11</v>
      </c>
      <c r="D30" s="1" t="s">
        <v>100</v>
      </c>
      <c r="E30" s="2" t="s">
        <v>13</v>
      </c>
      <c r="F30" s="9" t="s">
        <v>101</v>
      </c>
      <c r="G30" s="12" t="s">
        <v>381</v>
      </c>
      <c r="H30" s="8" t="s">
        <v>364</v>
      </c>
      <c r="I30" s="1"/>
    </row>
    <row r="31" spans="1:9" ht="60" customHeight="1" x14ac:dyDescent="0.3">
      <c r="A31" s="1">
        <v>29</v>
      </c>
      <c r="B31" s="2" t="s">
        <v>102</v>
      </c>
      <c r="C31" s="2" t="s">
        <v>11</v>
      </c>
      <c r="D31" s="1" t="s">
        <v>103</v>
      </c>
      <c r="E31" s="2" t="s">
        <v>13</v>
      </c>
      <c r="F31" s="9" t="s">
        <v>104</v>
      </c>
      <c r="G31" s="12" t="s">
        <v>382</v>
      </c>
      <c r="H31" s="12" t="s">
        <v>519</v>
      </c>
      <c r="I31" s="1"/>
    </row>
    <row r="32" spans="1:9" ht="60" customHeight="1" x14ac:dyDescent="0.3">
      <c r="A32" s="1">
        <v>30</v>
      </c>
      <c r="B32" s="2" t="s">
        <v>105</v>
      </c>
      <c r="C32" s="2" t="s">
        <v>27</v>
      </c>
      <c r="D32" s="1" t="s">
        <v>106</v>
      </c>
      <c r="E32" s="2" t="s">
        <v>13</v>
      </c>
      <c r="F32" s="9" t="s">
        <v>107</v>
      </c>
      <c r="G32" s="12" t="s">
        <v>383</v>
      </c>
      <c r="H32" s="8" t="s">
        <v>365</v>
      </c>
      <c r="I32" s="1"/>
    </row>
    <row r="33" spans="1:9" ht="60" customHeight="1" x14ac:dyDescent="0.3">
      <c r="A33" s="1">
        <v>31</v>
      </c>
      <c r="B33" s="2" t="s">
        <v>108</v>
      </c>
      <c r="C33" s="2" t="s">
        <v>11</v>
      </c>
      <c r="D33" s="1" t="s">
        <v>109</v>
      </c>
      <c r="E33" s="2" t="s">
        <v>17</v>
      </c>
      <c r="F33" s="9" t="s">
        <v>110</v>
      </c>
      <c r="G33" s="12" t="s">
        <v>384</v>
      </c>
      <c r="H33" s="8" t="s">
        <v>366</v>
      </c>
      <c r="I33" s="1"/>
    </row>
    <row r="34" spans="1:9" ht="60" customHeight="1" x14ac:dyDescent="0.3">
      <c r="A34" s="1">
        <v>32</v>
      </c>
      <c r="B34" s="2" t="s">
        <v>111</v>
      </c>
      <c r="C34" s="2" t="s">
        <v>11</v>
      </c>
      <c r="D34" s="1" t="s">
        <v>112</v>
      </c>
      <c r="E34" s="2" t="s">
        <v>13</v>
      </c>
      <c r="F34" s="9" t="s">
        <v>113</v>
      </c>
      <c r="G34" s="12" t="s">
        <v>385</v>
      </c>
      <c r="H34" s="12" t="s">
        <v>520</v>
      </c>
      <c r="I34" s="1"/>
    </row>
    <row r="35" spans="1:9" ht="60" customHeight="1" x14ac:dyDescent="0.3">
      <c r="A35" s="1">
        <v>33</v>
      </c>
      <c r="B35" s="2" t="s">
        <v>114</v>
      </c>
      <c r="C35" s="2" t="s">
        <v>11</v>
      </c>
      <c r="D35" s="1" t="s">
        <v>115</v>
      </c>
      <c r="E35" s="2" t="s">
        <v>13</v>
      </c>
      <c r="F35" s="9" t="s">
        <v>116</v>
      </c>
      <c r="G35" s="12" t="s">
        <v>386</v>
      </c>
      <c r="H35" s="12" t="s">
        <v>521</v>
      </c>
      <c r="I35" s="1"/>
    </row>
    <row r="36" spans="1:9" ht="60" customHeight="1" x14ac:dyDescent="0.3">
      <c r="A36" s="1">
        <v>34</v>
      </c>
      <c r="B36" s="2" t="s">
        <v>117</v>
      </c>
      <c r="C36" s="2" t="s">
        <v>11</v>
      </c>
      <c r="D36" s="1" t="s">
        <v>118</v>
      </c>
      <c r="E36" s="2" t="s">
        <v>13</v>
      </c>
      <c r="F36" s="9" t="s">
        <v>119</v>
      </c>
      <c r="G36" s="12" t="s">
        <v>387</v>
      </c>
      <c r="H36" s="12" t="s">
        <v>522</v>
      </c>
      <c r="I36" s="1"/>
    </row>
    <row r="37" spans="1:9" ht="60" customHeight="1" x14ac:dyDescent="0.3">
      <c r="A37" s="1">
        <v>35</v>
      </c>
      <c r="B37" s="2" t="s">
        <v>120</v>
      </c>
      <c r="C37" s="2" t="s">
        <v>11</v>
      </c>
      <c r="D37" s="1" t="s">
        <v>121</v>
      </c>
      <c r="E37" s="2" t="s">
        <v>13</v>
      </c>
      <c r="F37" s="9" t="s">
        <v>122</v>
      </c>
      <c r="G37" s="12" t="s">
        <v>388</v>
      </c>
      <c r="H37" s="8" t="s">
        <v>367</v>
      </c>
      <c r="I37" s="1"/>
    </row>
    <row r="38" spans="1:9" ht="60" customHeight="1" x14ac:dyDescent="0.3">
      <c r="A38" s="1">
        <v>36</v>
      </c>
      <c r="B38" s="2" t="s">
        <v>123</v>
      </c>
      <c r="C38" s="2" t="s">
        <v>11</v>
      </c>
      <c r="D38" s="1" t="s">
        <v>124</v>
      </c>
      <c r="E38" s="2" t="s">
        <v>13</v>
      </c>
      <c r="F38" s="9" t="s">
        <v>125</v>
      </c>
      <c r="G38" s="12" t="s">
        <v>389</v>
      </c>
      <c r="H38" s="8" t="s">
        <v>368</v>
      </c>
      <c r="I38" s="1"/>
    </row>
    <row r="39" spans="1:9" ht="60" customHeight="1" x14ac:dyDescent="0.3">
      <c r="A39" s="1">
        <v>37</v>
      </c>
      <c r="B39" s="2" t="s">
        <v>126</v>
      </c>
      <c r="C39" s="2" t="s">
        <v>11</v>
      </c>
      <c r="D39" s="1" t="s">
        <v>127</v>
      </c>
      <c r="E39" s="2" t="s">
        <v>13</v>
      </c>
      <c r="F39" s="9" t="s">
        <v>128</v>
      </c>
      <c r="G39" s="12" t="s">
        <v>390</v>
      </c>
      <c r="H39" s="8" t="s">
        <v>369</v>
      </c>
      <c r="I39" s="1"/>
    </row>
    <row r="40" spans="1:9" ht="60" customHeight="1" x14ac:dyDescent="0.3">
      <c r="A40" s="1">
        <v>38</v>
      </c>
      <c r="B40" s="2" t="s">
        <v>129</v>
      </c>
      <c r="C40" s="2" t="s">
        <v>11</v>
      </c>
      <c r="D40" s="1" t="s">
        <v>130</v>
      </c>
      <c r="E40" s="2" t="s">
        <v>13</v>
      </c>
      <c r="F40" s="9" t="s">
        <v>131</v>
      </c>
      <c r="G40" s="12" t="s">
        <v>391</v>
      </c>
      <c r="H40" s="8" t="s">
        <v>370</v>
      </c>
      <c r="I40" s="1"/>
    </row>
    <row r="41" spans="1:9" ht="60" customHeight="1" x14ac:dyDescent="0.3">
      <c r="A41" s="1">
        <v>39</v>
      </c>
      <c r="B41" s="2" t="s">
        <v>132</v>
      </c>
      <c r="C41" s="2" t="s">
        <v>11</v>
      </c>
      <c r="D41" s="1" t="s">
        <v>133</v>
      </c>
      <c r="E41" s="2" t="s">
        <v>13</v>
      </c>
      <c r="F41" s="9">
        <v>38</v>
      </c>
      <c r="G41" s="12" t="s">
        <v>392</v>
      </c>
      <c r="H41" s="8" t="s">
        <v>371</v>
      </c>
      <c r="I41" s="1"/>
    </row>
    <row r="42" spans="1:9" ht="60" customHeight="1" x14ac:dyDescent="0.3">
      <c r="A42" s="1">
        <v>40</v>
      </c>
      <c r="B42" s="2" t="s">
        <v>134</v>
      </c>
      <c r="C42" s="2" t="s">
        <v>11</v>
      </c>
      <c r="D42" s="1" t="s">
        <v>135</v>
      </c>
      <c r="E42" s="2" t="s">
        <v>13</v>
      </c>
      <c r="F42" s="9" t="s">
        <v>136</v>
      </c>
      <c r="G42" s="11" t="s">
        <v>394</v>
      </c>
      <c r="H42" s="8" t="s">
        <v>372</v>
      </c>
      <c r="I42" s="1"/>
    </row>
    <row r="43" spans="1:9" ht="60" customHeight="1" x14ac:dyDescent="0.3">
      <c r="A43" s="1">
        <v>41</v>
      </c>
      <c r="B43" s="2" t="s">
        <v>137</v>
      </c>
      <c r="C43" s="2" t="s">
        <v>11</v>
      </c>
      <c r="D43" s="1" t="s">
        <v>138</v>
      </c>
      <c r="E43" s="2" t="s">
        <v>13</v>
      </c>
      <c r="F43" s="9" t="s">
        <v>139</v>
      </c>
      <c r="G43" s="11" t="s">
        <v>441</v>
      </c>
      <c r="H43" s="8" t="s">
        <v>448</v>
      </c>
      <c r="I43" s="6"/>
    </row>
    <row r="44" spans="1:9" ht="60" customHeight="1" x14ac:dyDescent="0.3">
      <c r="A44" s="1">
        <v>42</v>
      </c>
      <c r="B44" s="2" t="s">
        <v>140</v>
      </c>
      <c r="C44" s="2" t="s">
        <v>11</v>
      </c>
      <c r="D44" s="1" t="s">
        <v>141</v>
      </c>
      <c r="E44" s="2" t="s">
        <v>13</v>
      </c>
      <c r="F44" s="9" t="s">
        <v>142</v>
      </c>
      <c r="G44" s="11" t="s">
        <v>442</v>
      </c>
      <c r="H44" s="8" t="s">
        <v>449</v>
      </c>
      <c r="I44" s="6"/>
    </row>
    <row r="45" spans="1:9" ht="60" customHeight="1" x14ac:dyDescent="0.3">
      <c r="A45" s="1">
        <v>43</v>
      </c>
      <c r="B45" s="2" t="s">
        <v>143</v>
      </c>
      <c r="C45" s="2" t="s">
        <v>11</v>
      </c>
      <c r="D45" s="1" t="s">
        <v>144</v>
      </c>
      <c r="E45" s="2" t="s">
        <v>13</v>
      </c>
      <c r="F45" s="9" t="s">
        <v>145</v>
      </c>
      <c r="G45" s="12" t="s">
        <v>395</v>
      </c>
      <c r="H45" s="8" t="s">
        <v>450</v>
      </c>
      <c r="I45" s="6"/>
    </row>
    <row r="46" spans="1:9" ht="60" customHeight="1" x14ac:dyDescent="0.3">
      <c r="A46" s="1">
        <v>44</v>
      </c>
      <c r="B46" s="2" t="s">
        <v>146</v>
      </c>
      <c r="C46" s="2" t="s">
        <v>11</v>
      </c>
      <c r="D46" s="1" t="s">
        <v>147</v>
      </c>
      <c r="E46" s="2" t="s">
        <v>13</v>
      </c>
      <c r="F46" s="9" t="s">
        <v>148</v>
      </c>
      <c r="G46" s="12" t="s">
        <v>396</v>
      </c>
      <c r="H46" s="8" t="s">
        <v>451</v>
      </c>
      <c r="I46" s="6"/>
    </row>
    <row r="47" spans="1:9" ht="60" customHeight="1" x14ac:dyDescent="0.3">
      <c r="A47" s="1">
        <v>45</v>
      </c>
      <c r="B47" s="2" t="s">
        <v>149</v>
      </c>
      <c r="C47" s="2" t="s">
        <v>11</v>
      </c>
      <c r="D47" s="1" t="s">
        <v>150</v>
      </c>
      <c r="E47" s="2" t="s">
        <v>13</v>
      </c>
      <c r="F47" s="9" t="s">
        <v>151</v>
      </c>
      <c r="G47" s="11" t="s">
        <v>446</v>
      </c>
      <c r="H47" s="8" t="s">
        <v>452</v>
      </c>
      <c r="I47" s="6"/>
    </row>
    <row r="48" spans="1:9" ht="60" customHeight="1" x14ac:dyDescent="0.3">
      <c r="A48" s="1">
        <v>46</v>
      </c>
      <c r="B48" s="2" t="s">
        <v>152</v>
      </c>
      <c r="C48" s="2" t="s">
        <v>11</v>
      </c>
      <c r="D48" s="1" t="s">
        <v>153</v>
      </c>
      <c r="E48" s="2" t="s">
        <v>13</v>
      </c>
      <c r="F48" s="9" t="s">
        <v>154</v>
      </c>
      <c r="G48" s="12" t="s">
        <v>397</v>
      </c>
      <c r="H48" s="11" t="s">
        <v>456</v>
      </c>
      <c r="I48" s="6"/>
    </row>
    <row r="49" spans="1:9" ht="60" customHeight="1" x14ac:dyDescent="0.3">
      <c r="A49" s="1">
        <v>47</v>
      </c>
      <c r="B49" s="2" t="s">
        <v>155</v>
      </c>
      <c r="C49" s="2" t="s">
        <v>11</v>
      </c>
      <c r="D49" s="1" t="s">
        <v>156</v>
      </c>
      <c r="E49" s="2" t="s">
        <v>13</v>
      </c>
      <c r="F49" s="9" t="s">
        <v>157</v>
      </c>
      <c r="G49" s="12" t="s">
        <v>398</v>
      </c>
      <c r="H49" s="8" t="s">
        <v>453</v>
      </c>
      <c r="I49" s="6"/>
    </row>
    <row r="50" spans="1:9" ht="60" customHeight="1" x14ac:dyDescent="0.3">
      <c r="A50" s="1">
        <v>48</v>
      </c>
      <c r="B50" s="2" t="s">
        <v>158</v>
      </c>
      <c r="C50" s="2" t="s">
        <v>11</v>
      </c>
      <c r="D50" s="1" t="s">
        <v>159</v>
      </c>
      <c r="E50" s="2" t="s">
        <v>13</v>
      </c>
      <c r="F50" s="9" t="s">
        <v>160</v>
      </c>
      <c r="G50" s="11" t="s">
        <v>447</v>
      </c>
      <c r="H50" s="8" t="s">
        <v>454</v>
      </c>
      <c r="I50" s="6"/>
    </row>
    <row r="51" spans="1:9" ht="60" customHeight="1" x14ac:dyDescent="0.3">
      <c r="A51" s="1">
        <v>49</v>
      </c>
      <c r="B51" s="2" t="s">
        <v>161</v>
      </c>
      <c r="C51" s="2" t="s">
        <v>27</v>
      </c>
      <c r="D51" s="1" t="s">
        <v>162</v>
      </c>
      <c r="E51" s="2" t="s">
        <v>36</v>
      </c>
      <c r="F51" s="9" t="s">
        <v>163</v>
      </c>
      <c r="G51" s="12" t="s">
        <v>399</v>
      </c>
      <c r="H51" s="12" t="s">
        <v>523</v>
      </c>
      <c r="I51" s="6"/>
    </row>
    <row r="52" spans="1:9" ht="60" customHeight="1" x14ac:dyDescent="0.3">
      <c r="A52" s="1">
        <v>50</v>
      </c>
      <c r="B52" s="2" t="s">
        <v>164</v>
      </c>
      <c r="C52" s="2" t="s">
        <v>27</v>
      </c>
      <c r="D52" s="1" t="s">
        <v>165</v>
      </c>
      <c r="E52" s="2" t="s">
        <v>13</v>
      </c>
      <c r="F52" s="9" t="s">
        <v>166</v>
      </c>
      <c r="G52" s="12" t="s">
        <v>400</v>
      </c>
      <c r="H52" s="11" t="s">
        <v>505</v>
      </c>
      <c r="I52" s="6"/>
    </row>
    <row r="53" spans="1:9" ht="60" customHeight="1" x14ac:dyDescent="0.3">
      <c r="A53" s="1">
        <v>51</v>
      </c>
      <c r="B53" s="2" t="s">
        <v>167</v>
      </c>
      <c r="C53" s="2" t="s">
        <v>27</v>
      </c>
      <c r="D53" s="1" t="s">
        <v>168</v>
      </c>
      <c r="E53" s="2" t="s">
        <v>13</v>
      </c>
      <c r="F53" s="9" t="s">
        <v>169</v>
      </c>
      <c r="G53" s="12" t="s">
        <v>506</v>
      </c>
      <c r="H53" s="8" t="s">
        <v>455</v>
      </c>
      <c r="I53" s="6"/>
    </row>
    <row r="54" spans="1:9" ht="60" customHeight="1" x14ac:dyDescent="0.3">
      <c r="A54" s="1">
        <v>52</v>
      </c>
      <c r="B54" s="2" t="s">
        <v>170</v>
      </c>
      <c r="C54" s="2" t="s">
        <v>11</v>
      </c>
      <c r="D54" s="1" t="s">
        <v>171</v>
      </c>
      <c r="E54" s="2" t="s">
        <v>13</v>
      </c>
      <c r="F54" s="9" t="s">
        <v>172</v>
      </c>
      <c r="G54" s="12" t="s">
        <v>401</v>
      </c>
      <c r="H54" s="12" t="s">
        <v>457</v>
      </c>
      <c r="I54" s="6"/>
    </row>
    <row r="55" spans="1:9" ht="60" customHeight="1" x14ac:dyDescent="0.3">
      <c r="A55" s="1">
        <v>53</v>
      </c>
      <c r="B55" s="2" t="s">
        <v>173</v>
      </c>
      <c r="C55" s="2" t="s">
        <v>27</v>
      </c>
      <c r="D55" s="1" t="s">
        <v>174</v>
      </c>
      <c r="E55" s="2" t="s">
        <v>13</v>
      </c>
      <c r="F55" s="9" t="s">
        <v>175</v>
      </c>
      <c r="G55" s="12" t="s">
        <v>402</v>
      </c>
      <c r="H55" s="12" t="s">
        <v>458</v>
      </c>
      <c r="I55" s="6"/>
    </row>
    <row r="56" spans="1:9" ht="60" customHeight="1" x14ac:dyDescent="0.3">
      <c r="A56" s="1">
        <v>54</v>
      </c>
      <c r="B56" s="2" t="s">
        <v>176</v>
      </c>
      <c r="C56" s="2" t="s">
        <v>11</v>
      </c>
      <c r="D56" s="1" t="s">
        <v>177</v>
      </c>
      <c r="E56" s="2" t="s">
        <v>13</v>
      </c>
      <c r="F56" s="9" t="s">
        <v>178</v>
      </c>
      <c r="G56" s="12" t="s">
        <v>403</v>
      </c>
      <c r="H56" s="12" t="s">
        <v>507</v>
      </c>
      <c r="I56" s="6"/>
    </row>
    <row r="57" spans="1:9" ht="60" customHeight="1" x14ac:dyDescent="0.3">
      <c r="A57" s="1">
        <v>55</v>
      </c>
      <c r="B57" s="2" t="s">
        <v>179</v>
      </c>
      <c r="C57" s="2" t="s">
        <v>11</v>
      </c>
      <c r="D57" s="1" t="s">
        <v>180</v>
      </c>
      <c r="E57" s="2" t="s">
        <v>13</v>
      </c>
      <c r="F57" s="9" t="s">
        <v>181</v>
      </c>
      <c r="G57" s="12" t="s">
        <v>404</v>
      </c>
      <c r="H57" s="12" t="s">
        <v>459</v>
      </c>
      <c r="I57" s="6"/>
    </row>
    <row r="58" spans="1:9" ht="60" customHeight="1" x14ac:dyDescent="0.3">
      <c r="A58" s="1">
        <v>56</v>
      </c>
      <c r="B58" s="2" t="s">
        <v>182</v>
      </c>
      <c r="C58" s="2" t="s">
        <v>11</v>
      </c>
      <c r="D58" s="1" t="s">
        <v>183</v>
      </c>
      <c r="E58" s="2" t="s">
        <v>13</v>
      </c>
      <c r="F58" s="9" t="s">
        <v>184</v>
      </c>
      <c r="G58" s="12" t="s">
        <v>405</v>
      </c>
      <c r="H58" s="12" t="s">
        <v>508</v>
      </c>
      <c r="I58" s="6"/>
    </row>
    <row r="59" spans="1:9" ht="60" customHeight="1" x14ac:dyDescent="0.3">
      <c r="A59" s="1">
        <v>57</v>
      </c>
      <c r="B59" s="2" t="s">
        <v>185</v>
      </c>
      <c r="C59" s="2" t="s">
        <v>27</v>
      </c>
      <c r="D59" s="1" t="s">
        <v>186</v>
      </c>
      <c r="E59" s="2" t="s">
        <v>13</v>
      </c>
      <c r="F59" s="9" t="s">
        <v>187</v>
      </c>
      <c r="G59" s="12" t="s">
        <v>406</v>
      </c>
      <c r="H59" s="12" t="s">
        <v>460</v>
      </c>
      <c r="I59" s="6"/>
    </row>
    <row r="60" spans="1:9" ht="60" customHeight="1" x14ac:dyDescent="0.3">
      <c r="A60" s="1">
        <v>58</v>
      </c>
      <c r="B60" s="2" t="s">
        <v>188</v>
      </c>
      <c r="C60" s="2" t="s">
        <v>11</v>
      </c>
      <c r="D60" s="1" t="s">
        <v>189</v>
      </c>
      <c r="E60" s="2" t="s">
        <v>13</v>
      </c>
      <c r="F60" s="9" t="s">
        <v>190</v>
      </c>
      <c r="G60" s="12" t="s">
        <v>407</v>
      </c>
      <c r="H60" s="12" t="s">
        <v>509</v>
      </c>
      <c r="I60" s="6"/>
    </row>
    <row r="61" spans="1:9" ht="60" customHeight="1" x14ac:dyDescent="0.3">
      <c r="A61" s="1">
        <v>59</v>
      </c>
      <c r="B61" s="2" t="s">
        <v>191</v>
      </c>
      <c r="C61" s="2" t="s">
        <v>11</v>
      </c>
      <c r="D61" s="1" t="s">
        <v>192</v>
      </c>
      <c r="E61" s="2" t="s">
        <v>13</v>
      </c>
      <c r="F61" s="9" t="s">
        <v>193</v>
      </c>
      <c r="G61" s="12" t="s">
        <v>408</v>
      </c>
      <c r="H61" s="12" t="s">
        <v>461</v>
      </c>
      <c r="I61" s="6"/>
    </row>
    <row r="62" spans="1:9" ht="60" customHeight="1" x14ac:dyDescent="0.3">
      <c r="A62" s="1">
        <v>60</v>
      </c>
      <c r="B62" s="2" t="s">
        <v>194</v>
      </c>
      <c r="C62" s="2" t="s">
        <v>11</v>
      </c>
      <c r="D62" s="1" t="s">
        <v>195</v>
      </c>
      <c r="E62" s="2" t="s">
        <v>13</v>
      </c>
      <c r="F62" s="9" t="s">
        <v>196</v>
      </c>
      <c r="G62" s="12" t="s">
        <v>409</v>
      </c>
      <c r="H62" s="12" t="s">
        <v>462</v>
      </c>
      <c r="I62" s="6"/>
    </row>
    <row r="63" spans="1:9" ht="60" customHeight="1" x14ac:dyDescent="0.3">
      <c r="A63" s="1">
        <v>61</v>
      </c>
      <c r="B63" s="2" t="s">
        <v>197</v>
      </c>
      <c r="C63" s="2" t="s">
        <v>11</v>
      </c>
      <c r="D63" s="1" t="s">
        <v>198</v>
      </c>
      <c r="E63" s="2" t="s">
        <v>13</v>
      </c>
      <c r="F63" s="9" t="s">
        <v>199</v>
      </c>
      <c r="G63" s="12" t="s">
        <v>410</v>
      </c>
      <c r="H63" s="12" t="s">
        <v>463</v>
      </c>
      <c r="I63" s="6"/>
    </row>
    <row r="64" spans="1:9" ht="60" customHeight="1" x14ac:dyDescent="0.3">
      <c r="A64" s="1">
        <v>62</v>
      </c>
      <c r="B64" s="2" t="s">
        <v>200</v>
      </c>
      <c r="C64" s="2" t="s">
        <v>11</v>
      </c>
      <c r="D64" s="1" t="s">
        <v>201</v>
      </c>
      <c r="E64" s="2" t="s">
        <v>13</v>
      </c>
      <c r="F64" s="9">
        <v>61</v>
      </c>
      <c r="G64" s="12" t="s">
        <v>411</v>
      </c>
      <c r="H64" s="12" t="s">
        <v>464</v>
      </c>
      <c r="I64" s="6"/>
    </row>
    <row r="65" spans="1:9" ht="60" customHeight="1" x14ac:dyDescent="0.3">
      <c r="A65" s="1">
        <v>63</v>
      </c>
      <c r="B65" s="2" t="s">
        <v>202</v>
      </c>
      <c r="C65" s="2" t="s">
        <v>27</v>
      </c>
      <c r="D65" s="1" t="s">
        <v>203</v>
      </c>
      <c r="E65" s="2" t="s">
        <v>204</v>
      </c>
      <c r="F65" s="9" t="s">
        <v>205</v>
      </c>
      <c r="G65" s="11" t="s">
        <v>443</v>
      </c>
      <c r="H65" s="12" t="s">
        <v>465</v>
      </c>
      <c r="I65" s="6"/>
    </row>
    <row r="66" spans="1:9" ht="60" customHeight="1" x14ac:dyDescent="0.3">
      <c r="A66" s="1">
        <v>64</v>
      </c>
      <c r="B66" s="2" t="s">
        <v>206</v>
      </c>
      <c r="C66" s="2" t="s">
        <v>27</v>
      </c>
      <c r="D66" s="1" t="s">
        <v>207</v>
      </c>
      <c r="E66" s="2" t="s">
        <v>204</v>
      </c>
      <c r="F66" s="9" t="s">
        <v>208</v>
      </c>
      <c r="G66" s="12" t="s">
        <v>412</v>
      </c>
      <c r="H66" s="12" t="s">
        <v>466</v>
      </c>
      <c r="I66" s="6"/>
    </row>
    <row r="67" spans="1:9" ht="60" customHeight="1" x14ac:dyDescent="0.3">
      <c r="A67" s="1">
        <v>65</v>
      </c>
      <c r="B67" s="2" t="s">
        <v>209</v>
      </c>
      <c r="C67" s="2" t="s">
        <v>11</v>
      </c>
      <c r="D67" s="1" t="s">
        <v>210</v>
      </c>
      <c r="E67" s="2" t="s">
        <v>17</v>
      </c>
      <c r="F67" s="9" t="s">
        <v>211</v>
      </c>
      <c r="G67" s="12" t="s">
        <v>414</v>
      </c>
      <c r="H67" s="12" t="s">
        <v>467</v>
      </c>
      <c r="I67" s="6"/>
    </row>
    <row r="68" spans="1:9" ht="60" customHeight="1" x14ac:dyDescent="0.3">
      <c r="A68" s="1">
        <v>66</v>
      </c>
      <c r="B68" s="2" t="s">
        <v>212</v>
      </c>
      <c r="C68" s="2" t="s">
        <v>11</v>
      </c>
      <c r="D68" s="1" t="s">
        <v>213</v>
      </c>
      <c r="E68" s="2" t="s">
        <v>17</v>
      </c>
      <c r="F68" s="9" t="s">
        <v>214</v>
      </c>
      <c r="G68" s="11" t="s">
        <v>444</v>
      </c>
      <c r="H68" s="12" t="s">
        <v>468</v>
      </c>
      <c r="I68" s="6"/>
    </row>
    <row r="69" spans="1:9" ht="60" customHeight="1" x14ac:dyDescent="0.3">
      <c r="A69" s="1">
        <v>67</v>
      </c>
      <c r="B69" s="2" t="s">
        <v>215</v>
      </c>
      <c r="C69" s="2" t="s">
        <v>11</v>
      </c>
      <c r="D69" s="1" t="s">
        <v>216</v>
      </c>
      <c r="E69" s="2" t="s">
        <v>17</v>
      </c>
      <c r="F69" s="9" t="s">
        <v>217</v>
      </c>
      <c r="G69" s="12" t="s">
        <v>415</v>
      </c>
      <c r="H69" s="12" t="s">
        <v>469</v>
      </c>
      <c r="I69" s="6"/>
    </row>
    <row r="70" spans="1:9" ht="60" customHeight="1" x14ac:dyDescent="0.3">
      <c r="A70" s="1">
        <v>68</v>
      </c>
      <c r="B70" s="2" t="s">
        <v>218</v>
      </c>
      <c r="C70" s="2" t="s">
        <v>11</v>
      </c>
      <c r="D70" s="1" t="s">
        <v>219</v>
      </c>
      <c r="E70" s="2" t="s">
        <v>17</v>
      </c>
      <c r="F70" s="9" t="s">
        <v>220</v>
      </c>
      <c r="G70" s="12" t="s">
        <v>416</v>
      </c>
      <c r="H70" s="12" t="s">
        <v>510</v>
      </c>
      <c r="I70" s="6"/>
    </row>
    <row r="71" spans="1:9" ht="60" customHeight="1" x14ac:dyDescent="0.3">
      <c r="A71" s="1">
        <v>69</v>
      </c>
      <c r="B71" s="2" t="s">
        <v>221</v>
      </c>
      <c r="C71" s="2" t="s">
        <v>11</v>
      </c>
      <c r="D71" s="1" t="s">
        <v>222</v>
      </c>
      <c r="E71" s="2" t="s">
        <v>17</v>
      </c>
      <c r="F71" s="9" t="s">
        <v>223</v>
      </c>
      <c r="G71" s="12" t="s">
        <v>417</v>
      </c>
      <c r="H71" s="12" t="s">
        <v>470</v>
      </c>
      <c r="I71" s="6"/>
    </row>
    <row r="72" spans="1:9" ht="60" customHeight="1" x14ac:dyDescent="0.3">
      <c r="A72" s="1">
        <v>70</v>
      </c>
      <c r="B72" s="2" t="s">
        <v>224</v>
      </c>
      <c r="C72" s="2" t="s">
        <v>11</v>
      </c>
      <c r="D72" s="1" t="s">
        <v>225</v>
      </c>
      <c r="E72" s="2" t="s">
        <v>17</v>
      </c>
      <c r="F72" s="9" t="s">
        <v>226</v>
      </c>
      <c r="G72" s="12" t="s">
        <v>418</v>
      </c>
      <c r="H72" s="12" t="s">
        <v>471</v>
      </c>
      <c r="I72" s="6"/>
    </row>
    <row r="73" spans="1:9" ht="60" customHeight="1" x14ac:dyDescent="0.3">
      <c r="A73" s="1">
        <v>71</v>
      </c>
      <c r="B73" s="2" t="s">
        <v>227</v>
      </c>
      <c r="C73" s="2" t="s">
        <v>11</v>
      </c>
      <c r="D73" s="1" t="s">
        <v>228</v>
      </c>
      <c r="E73" s="2" t="s">
        <v>17</v>
      </c>
      <c r="F73" s="9" t="s">
        <v>229</v>
      </c>
      <c r="G73" s="12" t="s">
        <v>419</v>
      </c>
      <c r="H73" s="12" t="s">
        <v>511</v>
      </c>
      <c r="I73" s="6"/>
    </row>
    <row r="74" spans="1:9" ht="60" customHeight="1" x14ac:dyDescent="0.3">
      <c r="A74" s="1">
        <v>72</v>
      </c>
      <c r="B74" s="2" t="s">
        <v>230</v>
      </c>
      <c r="C74" s="2" t="s">
        <v>11</v>
      </c>
      <c r="D74" s="1" t="s">
        <v>231</v>
      </c>
      <c r="E74" s="2" t="s">
        <v>17</v>
      </c>
      <c r="F74" s="9" t="s">
        <v>232</v>
      </c>
      <c r="G74" s="12" t="s">
        <v>420</v>
      </c>
      <c r="H74" s="12" t="s">
        <v>472</v>
      </c>
      <c r="I74" s="6"/>
    </row>
    <row r="75" spans="1:9" ht="60" customHeight="1" x14ac:dyDescent="0.3">
      <c r="A75" s="1">
        <v>73</v>
      </c>
      <c r="B75" s="2" t="s">
        <v>233</v>
      </c>
      <c r="C75" s="2" t="s">
        <v>11</v>
      </c>
      <c r="D75" s="1" t="s">
        <v>234</v>
      </c>
      <c r="E75" s="2" t="s">
        <v>17</v>
      </c>
      <c r="F75" s="9" t="s">
        <v>235</v>
      </c>
      <c r="G75" s="11" t="s">
        <v>478</v>
      </c>
      <c r="H75" s="12" t="s">
        <v>473</v>
      </c>
      <c r="I75" s="6"/>
    </row>
    <row r="76" spans="1:9" ht="60" customHeight="1" x14ac:dyDescent="0.3">
      <c r="A76" s="1">
        <v>74</v>
      </c>
      <c r="B76" s="2" t="s">
        <v>236</v>
      </c>
      <c r="C76" s="2" t="s">
        <v>11</v>
      </c>
      <c r="D76" s="1" t="s">
        <v>237</v>
      </c>
      <c r="E76" s="2" t="s">
        <v>17</v>
      </c>
      <c r="F76" s="9" t="s">
        <v>238</v>
      </c>
      <c r="G76" s="12" t="s">
        <v>421</v>
      </c>
      <c r="H76" s="12" t="s">
        <v>474</v>
      </c>
      <c r="I76" s="6"/>
    </row>
    <row r="77" spans="1:9" ht="60" customHeight="1" x14ac:dyDescent="0.3">
      <c r="A77" s="1">
        <v>75</v>
      </c>
      <c r="B77" s="2" t="s">
        <v>239</v>
      </c>
      <c r="C77" s="2" t="s">
        <v>11</v>
      </c>
      <c r="D77" s="1" t="s">
        <v>240</v>
      </c>
      <c r="E77" s="2" t="s">
        <v>17</v>
      </c>
      <c r="F77" s="9" t="s">
        <v>241</v>
      </c>
      <c r="G77" s="12" t="s">
        <v>422</v>
      </c>
      <c r="H77" s="12" t="s">
        <v>475</v>
      </c>
      <c r="I77" s="6"/>
    </row>
    <row r="78" spans="1:9" ht="60" customHeight="1" x14ac:dyDescent="0.3">
      <c r="A78" s="1">
        <v>76</v>
      </c>
      <c r="B78" s="2" t="s">
        <v>242</v>
      </c>
      <c r="C78" s="2" t="s">
        <v>11</v>
      </c>
      <c r="D78" s="1" t="s">
        <v>243</v>
      </c>
      <c r="E78" s="2" t="s">
        <v>17</v>
      </c>
      <c r="F78" s="9" t="s">
        <v>244</v>
      </c>
      <c r="G78" s="12" t="s">
        <v>423</v>
      </c>
      <c r="H78" s="12" t="s">
        <v>476</v>
      </c>
      <c r="I78" s="6"/>
    </row>
    <row r="79" spans="1:9" ht="60" customHeight="1" x14ac:dyDescent="0.3">
      <c r="A79" s="1">
        <v>77</v>
      </c>
      <c r="B79" s="2" t="s">
        <v>245</v>
      </c>
      <c r="C79" s="2" t="s">
        <v>11</v>
      </c>
      <c r="D79" s="1" t="s">
        <v>246</v>
      </c>
      <c r="E79" s="2" t="s">
        <v>17</v>
      </c>
      <c r="F79" s="9" t="s">
        <v>247</v>
      </c>
      <c r="G79" s="12" t="s">
        <v>424</v>
      </c>
      <c r="H79" s="13" t="s">
        <v>477</v>
      </c>
      <c r="I79" s="6"/>
    </row>
    <row r="80" spans="1:9" ht="60" customHeight="1" x14ac:dyDescent="0.3">
      <c r="A80" s="1">
        <v>78</v>
      </c>
      <c r="B80" s="2" t="s">
        <v>248</v>
      </c>
      <c r="C80" s="2" t="s">
        <v>11</v>
      </c>
      <c r="D80" s="1" t="s">
        <v>249</v>
      </c>
      <c r="E80" s="2" t="s">
        <v>17</v>
      </c>
      <c r="F80" s="9" t="s">
        <v>250</v>
      </c>
      <c r="G80" s="12" t="s">
        <v>425</v>
      </c>
      <c r="H80" s="12" t="s">
        <v>512</v>
      </c>
      <c r="I80" s="6"/>
    </row>
    <row r="81" spans="1:9" ht="60" customHeight="1" x14ac:dyDescent="0.3">
      <c r="A81" s="1">
        <v>79</v>
      </c>
      <c r="B81" s="2" t="s">
        <v>251</v>
      </c>
      <c r="C81" s="2" t="s">
        <v>11</v>
      </c>
      <c r="D81" s="1" t="s">
        <v>252</v>
      </c>
      <c r="E81" s="2" t="s">
        <v>17</v>
      </c>
      <c r="F81" s="9" t="s">
        <v>253</v>
      </c>
      <c r="G81" s="12" t="s">
        <v>426</v>
      </c>
      <c r="H81" s="12" t="s">
        <v>513</v>
      </c>
      <c r="I81" s="6"/>
    </row>
    <row r="82" spans="1:9" ht="60" customHeight="1" x14ac:dyDescent="0.3">
      <c r="A82" s="1">
        <v>80</v>
      </c>
      <c r="B82" s="2" t="s">
        <v>254</v>
      </c>
      <c r="C82" s="2" t="s">
        <v>11</v>
      </c>
      <c r="D82" s="1" t="s">
        <v>255</v>
      </c>
      <c r="E82" s="2" t="s">
        <v>17</v>
      </c>
      <c r="F82" s="9" t="s">
        <v>256</v>
      </c>
      <c r="G82" s="12" t="s">
        <v>427</v>
      </c>
      <c r="H82" s="12" t="s">
        <v>479</v>
      </c>
      <c r="I82" s="6"/>
    </row>
    <row r="83" spans="1:9" ht="60" customHeight="1" x14ac:dyDescent="0.3">
      <c r="A83" s="1">
        <v>81</v>
      </c>
      <c r="B83" s="2" t="s">
        <v>257</v>
      </c>
      <c r="C83" s="2" t="s">
        <v>11</v>
      </c>
      <c r="D83" s="1" t="s">
        <v>258</v>
      </c>
      <c r="E83" s="2" t="s">
        <v>17</v>
      </c>
      <c r="F83" s="9" t="s">
        <v>259</v>
      </c>
      <c r="G83" s="12" t="s">
        <v>428</v>
      </c>
      <c r="H83" s="12" t="s">
        <v>514</v>
      </c>
      <c r="I83" s="6"/>
    </row>
    <row r="84" spans="1:9" ht="60" customHeight="1" x14ac:dyDescent="0.3">
      <c r="A84" s="1">
        <v>82</v>
      </c>
      <c r="B84" s="2" t="s">
        <v>260</v>
      </c>
      <c r="C84" s="2" t="s">
        <v>11</v>
      </c>
      <c r="D84" s="1" t="s">
        <v>261</v>
      </c>
      <c r="E84" s="2" t="s">
        <v>17</v>
      </c>
      <c r="F84" s="9" t="s">
        <v>262</v>
      </c>
      <c r="G84" s="12" t="s">
        <v>429</v>
      </c>
      <c r="H84" s="12" t="s">
        <v>480</v>
      </c>
      <c r="I84" s="6"/>
    </row>
    <row r="85" spans="1:9" ht="60" customHeight="1" x14ac:dyDescent="0.3">
      <c r="A85" s="1">
        <v>83</v>
      </c>
      <c r="B85" s="2" t="s">
        <v>263</v>
      </c>
      <c r="C85" s="2" t="s">
        <v>11</v>
      </c>
      <c r="D85" s="1" t="s">
        <v>264</v>
      </c>
      <c r="E85" s="2" t="s">
        <v>17</v>
      </c>
      <c r="F85" s="9" t="s">
        <v>265</v>
      </c>
      <c r="G85" s="12" t="s">
        <v>430</v>
      </c>
      <c r="H85" s="12" t="s">
        <v>481</v>
      </c>
      <c r="I85" s="6"/>
    </row>
    <row r="86" spans="1:9" ht="60" customHeight="1" x14ac:dyDescent="0.3">
      <c r="A86" s="1">
        <v>84</v>
      </c>
      <c r="B86" s="2" t="s">
        <v>266</v>
      </c>
      <c r="C86" s="2" t="s">
        <v>11</v>
      </c>
      <c r="D86" s="1" t="s">
        <v>267</v>
      </c>
      <c r="E86" s="2" t="s">
        <v>17</v>
      </c>
      <c r="F86" s="9" t="s">
        <v>268</v>
      </c>
      <c r="G86" s="12" t="s">
        <v>431</v>
      </c>
      <c r="H86" s="12" t="s">
        <v>482</v>
      </c>
      <c r="I86" s="6"/>
    </row>
    <row r="87" spans="1:9" ht="60" customHeight="1" x14ac:dyDescent="0.3">
      <c r="A87" s="1">
        <v>85</v>
      </c>
      <c r="B87" s="2" t="s">
        <v>269</v>
      </c>
      <c r="C87" s="2" t="s">
        <v>11</v>
      </c>
      <c r="D87" s="1" t="s">
        <v>270</v>
      </c>
      <c r="E87" s="2" t="s">
        <v>17</v>
      </c>
      <c r="F87" s="9" t="s">
        <v>271</v>
      </c>
      <c r="G87" s="12" t="s">
        <v>432</v>
      </c>
      <c r="H87" s="12" t="s">
        <v>483</v>
      </c>
      <c r="I87" s="6"/>
    </row>
    <row r="88" spans="1:9" ht="60" customHeight="1" x14ac:dyDescent="0.3">
      <c r="A88" s="1">
        <v>86</v>
      </c>
      <c r="B88" s="2" t="s">
        <v>272</v>
      </c>
      <c r="C88" s="2" t="s">
        <v>11</v>
      </c>
      <c r="D88" s="1" t="s">
        <v>273</v>
      </c>
      <c r="E88" s="2" t="s">
        <v>17</v>
      </c>
      <c r="F88" s="9" t="s">
        <v>274</v>
      </c>
      <c r="G88" s="12" t="s">
        <v>433</v>
      </c>
      <c r="H88" s="12" t="s">
        <v>484</v>
      </c>
      <c r="I88" s="6"/>
    </row>
    <row r="89" spans="1:9" ht="60" customHeight="1" x14ac:dyDescent="0.3">
      <c r="A89" s="1">
        <v>87</v>
      </c>
      <c r="B89" s="2" t="s">
        <v>275</v>
      </c>
      <c r="C89" s="2" t="s">
        <v>11</v>
      </c>
      <c r="D89" s="1" t="s">
        <v>276</v>
      </c>
      <c r="E89" s="2" t="s">
        <v>17</v>
      </c>
      <c r="F89" s="9" t="s">
        <v>277</v>
      </c>
      <c r="G89" s="12" t="s">
        <v>434</v>
      </c>
      <c r="H89" s="12" t="s">
        <v>485</v>
      </c>
      <c r="I89" s="6"/>
    </row>
    <row r="90" spans="1:9" ht="60" customHeight="1" x14ac:dyDescent="0.3">
      <c r="A90" s="1">
        <v>88</v>
      </c>
      <c r="B90" s="2" t="s">
        <v>278</v>
      </c>
      <c r="C90" s="2" t="s">
        <v>11</v>
      </c>
      <c r="D90" s="1" t="s">
        <v>279</v>
      </c>
      <c r="E90" s="2" t="s">
        <v>17</v>
      </c>
      <c r="F90" s="9" t="s">
        <v>280</v>
      </c>
      <c r="G90" s="12" t="s">
        <v>435</v>
      </c>
      <c r="H90" s="12" t="s">
        <v>486</v>
      </c>
      <c r="I90" s="6"/>
    </row>
    <row r="91" spans="1:9" ht="60" customHeight="1" x14ac:dyDescent="0.3">
      <c r="A91" s="1">
        <v>89</v>
      </c>
      <c r="B91" s="2" t="s">
        <v>281</v>
      </c>
      <c r="C91" s="2" t="s">
        <v>11</v>
      </c>
      <c r="D91" s="1" t="s">
        <v>282</v>
      </c>
      <c r="E91" s="2" t="s">
        <v>17</v>
      </c>
      <c r="F91" s="9" t="s">
        <v>516</v>
      </c>
      <c r="G91" s="12" t="s">
        <v>436</v>
      </c>
      <c r="H91" s="12" t="s">
        <v>487</v>
      </c>
      <c r="I91" s="6"/>
    </row>
    <row r="92" spans="1:9" ht="60" customHeight="1" x14ac:dyDescent="0.3">
      <c r="A92" s="1">
        <v>90</v>
      </c>
      <c r="B92" s="2" t="s">
        <v>283</v>
      </c>
      <c r="C92" s="2" t="s">
        <v>11</v>
      </c>
      <c r="D92" s="1" t="s">
        <v>284</v>
      </c>
      <c r="E92" s="2" t="s">
        <v>17</v>
      </c>
      <c r="F92" s="9" t="s">
        <v>285</v>
      </c>
      <c r="G92" s="12" t="s">
        <v>437</v>
      </c>
      <c r="H92" s="12" t="s">
        <v>488</v>
      </c>
      <c r="I92" s="6"/>
    </row>
    <row r="93" spans="1:9" ht="60" customHeight="1" x14ac:dyDescent="0.3">
      <c r="A93" s="1">
        <v>91</v>
      </c>
      <c r="B93" s="2" t="s">
        <v>286</v>
      </c>
      <c r="C93" s="2" t="s">
        <v>11</v>
      </c>
      <c r="D93" s="1" t="s">
        <v>287</v>
      </c>
      <c r="E93" s="2" t="s">
        <v>17</v>
      </c>
      <c r="F93" s="9">
        <v>90</v>
      </c>
      <c r="G93" s="12" t="s">
        <v>438</v>
      </c>
      <c r="H93" s="12" t="s">
        <v>489</v>
      </c>
      <c r="I93" s="6"/>
    </row>
    <row r="94" spans="1:9" ht="60" customHeight="1" x14ac:dyDescent="0.3">
      <c r="A94" s="1">
        <v>92</v>
      </c>
      <c r="B94" s="2" t="s">
        <v>288</v>
      </c>
      <c r="C94" s="2" t="s">
        <v>11</v>
      </c>
      <c r="D94" s="1" t="s">
        <v>289</v>
      </c>
      <c r="E94" s="2" t="s">
        <v>290</v>
      </c>
      <c r="F94" s="9" t="s">
        <v>291</v>
      </c>
      <c r="G94" s="12" t="s">
        <v>439</v>
      </c>
      <c r="H94" s="12" t="s">
        <v>490</v>
      </c>
      <c r="I94" s="6"/>
    </row>
    <row r="95" spans="1:9" ht="60" customHeight="1" x14ac:dyDescent="0.3">
      <c r="A95" s="1">
        <v>93</v>
      </c>
      <c r="B95" s="2" t="s">
        <v>292</v>
      </c>
      <c r="C95" s="2" t="s">
        <v>27</v>
      </c>
      <c r="D95" s="1" t="s">
        <v>293</v>
      </c>
      <c r="E95" s="2" t="s">
        <v>294</v>
      </c>
      <c r="F95" s="9" t="s">
        <v>295</v>
      </c>
      <c r="G95" s="11" t="s">
        <v>445</v>
      </c>
      <c r="H95" s="12" t="s">
        <v>515</v>
      </c>
      <c r="I95" s="6"/>
    </row>
    <row r="96" spans="1:9" ht="60" customHeight="1" x14ac:dyDescent="0.3">
      <c r="A96" s="1">
        <v>94</v>
      </c>
      <c r="B96" s="2" t="s">
        <v>296</v>
      </c>
      <c r="C96" s="2" t="s">
        <v>11</v>
      </c>
      <c r="D96" s="1" t="s">
        <v>82</v>
      </c>
      <c r="E96" s="2" t="s">
        <v>13</v>
      </c>
      <c r="F96" s="9" t="s">
        <v>297</v>
      </c>
      <c r="G96" s="12" t="s">
        <v>440</v>
      </c>
      <c r="H96" s="13" t="s">
        <v>491</v>
      </c>
      <c r="I96" s="6"/>
    </row>
    <row r="97" spans="1:9" ht="60" customHeight="1" x14ac:dyDescent="0.3">
      <c r="A97" s="1">
        <v>95</v>
      </c>
      <c r="B97" s="2" t="s">
        <v>298</v>
      </c>
      <c r="C97" s="2" t="s">
        <v>11</v>
      </c>
      <c r="D97" s="1" t="s">
        <v>299</v>
      </c>
      <c r="E97" s="2" t="s">
        <v>300</v>
      </c>
      <c r="F97" s="9" t="s">
        <v>301</v>
      </c>
      <c r="G97" s="15" t="s">
        <v>499</v>
      </c>
      <c r="H97" s="15" t="s">
        <v>500</v>
      </c>
      <c r="I97" s="1"/>
    </row>
    <row r="98" spans="1:9" ht="60" customHeight="1" x14ac:dyDescent="0.3">
      <c r="A98" s="1">
        <v>96</v>
      </c>
      <c r="B98" s="2" t="s">
        <v>302</v>
      </c>
      <c r="C98" s="2" t="s">
        <v>27</v>
      </c>
      <c r="D98" s="1" t="s">
        <v>303</v>
      </c>
      <c r="E98" s="2" t="s">
        <v>304</v>
      </c>
      <c r="F98" s="9" t="s">
        <v>305</v>
      </c>
      <c r="G98" s="15" t="s">
        <v>496</v>
      </c>
      <c r="H98" s="15" t="s">
        <v>497</v>
      </c>
      <c r="I98" s="6"/>
    </row>
    <row r="99" spans="1:9" ht="60" customHeight="1" x14ac:dyDescent="0.3">
      <c r="A99" s="1">
        <v>97</v>
      </c>
      <c r="B99" s="2" t="s">
        <v>306</v>
      </c>
      <c r="C99" s="2" t="s">
        <v>11</v>
      </c>
      <c r="D99" s="1" t="s">
        <v>307</v>
      </c>
      <c r="E99" s="2" t="s">
        <v>308</v>
      </c>
      <c r="F99" s="9" t="s">
        <v>309</v>
      </c>
      <c r="G99" s="15" t="s">
        <v>413</v>
      </c>
      <c r="H99" s="15" t="s">
        <v>498</v>
      </c>
      <c r="I99" s="1"/>
    </row>
    <row r="100" spans="1:9" ht="60" customHeight="1" x14ac:dyDescent="0.3">
      <c r="A100" s="1">
        <v>98</v>
      </c>
      <c r="B100" s="2" t="s">
        <v>310</v>
      </c>
      <c r="C100" s="2" t="s">
        <v>27</v>
      </c>
      <c r="D100" s="1" t="s">
        <v>311</v>
      </c>
      <c r="E100" s="2" t="s">
        <v>312</v>
      </c>
      <c r="F100" s="9" t="s">
        <v>313</v>
      </c>
      <c r="G100" s="15" t="s">
        <v>495</v>
      </c>
      <c r="H100" s="15" t="s">
        <v>494</v>
      </c>
      <c r="I100" s="6"/>
    </row>
    <row r="101" spans="1:9" ht="60" customHeight="1" x14ac:dyDescent="0.3">
      <c r="A101" s="1">
        <v>99</v>
      </c>
      <c r="B101" s="2" t="s">
        <v>314</v>
      </c>
      <c r="C101" s="2" t="s">
        <v>11</v>
      </c>
      <c r="D101" s="1" t="s">
        <v>315</v>
      </c>
      <c r="E101" s="2" t="s">
        <v>316</v>
      </c>
      <c r="F101" s="9" t="s">
        <v>317</v>
      </c>
      <c r="G101" s="14" t="s">
        <v>502</v>
      </c>
      <c r="H101" s="15" t="s">
        <v>501</v>
      </c>
      <c r="I101" s="6"/>
    </row>
    <row r="102" spans="1:9" ht="60" customHeight="1" x14ac:dyDescent="0.3">
      <c r="A102" s="1">
        <v>100</v>
      </c>
      <c r="B102" s="2" t="s">
        <v>318</v>
      </c>
      <c r="C102" s="2" t="s">
        <v>27</v>
      </c>
      <c r="D102" s="1" t="s">
        <v>319</v>
      </c>
      <c r="E102" s="2" t="s">
        <v>312</v>
      </c>
      <c r="F102" s="9" t="s">
        <v>320</v>
      </c>
      <c r="G102" s="15" t="s">
        <v>492</v>
      </c>
      <c r="H102" s="15" t="s">
        <v>493</v>
      </c>
      <c r="I102" s="6"/>
    </row>
    <row r="103" spans="1:9" ht="14.25" customHeight="1" x14ac:dyDescent="0.3">
      <c r="A103" s="78"/>
      <c r="B103" s="78"/>
      <c r="C103" s="78"/>
      <c r="D103" s="78"/>
      <c r="E103" s="78"/>
      <c r="F103" s="78"/>
      <c r="G103" s="78"/>
      <c r="H103" s="78"/>
      <c r="I103" s="78"/>
    </row>
    <row r="104" spans="1:9" ht="14.25" customHeight="1" x14ac:dyDescent="0.3">
      <c r="A104" s="78"/>
      <c r="B104" s="78"/>
      <c r="C104" s="78"/>
      <c r="D104" s="78"/>
      <c r="E104" s="78"/>
      <c r="F104" s="78"/>
      <c r="G104" s="78"/>
      <c r="H104" s="78"/>
      <c r="I104" s="78"/>
    </row>
    <row r="105" spans="1:9" ht="39.75" customHeight="1" x14ac:dyDescent="0.3">
      <c r="A105" s="79" t="s">
        <v>321</v>
      </c>
      <c r="B105" s="80"/>
      <c r="C105" s="80"/>
      <c r="D105" s="80"/>
      <c r="E105" s="80"/>
      <c r="F105" s="80"/>
      <c r="G105" s="81" t="s">
        <v>322</v>
      </c>
      <c r="H105" s="80"/>
      <c r="I105" s="80"/>
    </row>
    <row r="106" spans="1:9" ht="14.25" customHeight="1" x14ac:dyDescent="0.3">
      <c r="A106" s="80"/>
      <c r="B106" s="80"/>
      <c r="C106" s="80"/>
      <c r="D106" s="80"/>
      <c r="E106" s="80"/>
      <c r="F106" s="80"/>
      <c r="G106" s="80"/>
      <c r="H106" s="80"/>
      <c r="I106" s="80"/>
    </row>
    <row r="107" spans="1:9" ht="14.25" customHeight="1" x14ac:dyDescent="0.3">
      <c r="A107" s="80"/>
      <c r="B107" s="80"/>
      <c r="C107" s="80"/>
      <c r="D107" s="80"/>
      <c r="E107" s="80"/>
      <c r="F107" s="80"/>
      <c r="G107" s="80"/>
      <c r="H107" s="80"/>
      <c r="I107" s="80"/>
    </row>
    <row r="108" spans="1:9" ht="14.25" customHeight="1" x14ac:dyDescent="0.3">
      <c r="A108" s="80"/>
      <c r="B108" s="80"/>
      <c r="C108" s="80"/>
      <c r="D108" s="80"/>
      <c r="E108" s="80"/>
      <c r="F108" s="80"/>
      <c r="G108" s="80"/>
      <c r="H108" s="80"/>
      <c r="I108" s="80"/>
    </row>
    <row r="109" spans="1:9" ht="14.25" customHeight="1" x14ac:dyDescent="0.3">
      <c r="A109" s="80"/>
      <c r="B109" s="80"/>
      <c r="C109" s="80"/>
      <c r="D109" s="80"/>
      <c r="E109" s="80"/>
      <c r="F109" s="80"/>
      <c r="G109" s="80"/>
      <c r="H109" s="80"/>
      <c r="I109" s="80"/>
    </row>
    <row r="110" spans="1:9" ht="99" customHeight="1" x14ac:dyDescent="0.3">
      <c r="A110" s="80"/>
      <c r="B110" s="80"/>
      <c r="C110" s="80"/>
      <c r="D110" s="80"/>
      <c r="E110" s="80"/>
      <c r="F110" s="80"/>
      <c r="G110" s="80"/>
      <c r="H110" s="80"/>
      <c r="I110" s="80"/>
    </row>
  </sheetData>
  <autoFilter ref="A2:I2"/>
  <mergeCells count="4">
    <mergeCell ref="A1:I1"/>
    <mergeCell ref="A103:I104"/>
    <mergeCell ref="A105:F110"/>
    <mergeCell ref="G105:I110"/>
  </mergeCells>
  <printOptions horizontalCentered="1"/>
  <pageMargins left="0.19685039370078741" right="0.19685039370078741" top="0.19685039370078741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2"/>
  <sheetViews>
    <sheetView topLeftCell="S1" workbookViewId="0">
      <selection activeCell="BB6" sqref="BB6"/>
    </sheetView>
  </sheetViews>
  <sheetFormatPr defaultColWidth="14.44140625" defaultRowHeight="15" customHeight="1" x14ac:dyDescent="0.3"/>
  <cols>
    <col min="1" max="1" width="6" style="16" customWidth="1"/>
    <col min="2" max="2" width="16" style="16" customWidth="1"/>
    <col min="3" max="3" width="4" style="16" customWidth="1"/>
    <col min="4" max="4" width="14.6640625" style="16" customWidth="1"/>
    <col min="5" max="5" width="17.6640625" style="16" customWidth="1"/>
    <col min="6" max="6" width="24.109375" style="16" customWidth="1"/>
    <col min="7" max="8" width="17" style="16" customWidth="1"/>
    <col min="9" max="9" width="15" style="16" customWidth="1"/>
    <col min="10" max="10" width="12.88671875" style="52" customWidth="1"/>
    <col min="11" max="11" width="10.5546875" style="52" customWidth="1"/>
    <col min="12" max="12" width="11.5546875" style="52" customWidth="1"/>
    <col min="13" max="13" width="12.44140625" style="53" customWidth="1"/>
    <col min="14" max="17" width="9.109375" style="52" customWidth="1"/>
    <col min="18" max="18" width="14" style="52" customWidth="1"/>
    <col min="19" max="19" width="14.109375" style="52" customWidth="1"/>
    <col min="20" max="20" width="10.88671875" style="52" customWidth="1"/>
    <col min="21" max="21" width="13.88671875" style="52" customWidth="1"/>
    <col min="22" max="22" width="14.5546875" style="53" customWidth="1"/>
    <col min="23" max="24" width="9.109375" style="52" customWidth="1"/>
    <col min="25" max="25" width="12.44140625" style="52" customWidth="1"/>
    <col min="26" max="26" width="10.5546875" style="52" customWidth="1"/>
    <col min="27" max="27" width="10.109375" style="52" customWidth="1"/>
    <col min="28" max="28" width="10.109375" style="54" customWidth="1"/>
    <col min="29" max="29" width="8.88671875" style="52" hidden="1" customWidth="1"/>
    <col min="30" max="30" width="17.5546875" style="52" hidden="1" customWidth="1"/>
    <col min="31" max="31" width="8.88671875" style="52" hidden="1" customWidth="1"/>
    <col min="32" max="32" width="12.88671875" style="52" hidden="1" customWidth="1"/>
    <col min="33" max="33" width="17.5546875" style="52" hidden="1" customWidth="1"/>
    <col min="34" max="34" width="13.109375" style="52" hidden="1" customWidth="1"/>
    <col min="35" max="35" width="13.88671875" style="52" hidden="1" customWidth="1"/>
    <col min="36" max="36" width="14.44140625" style="52" hidden="1" customWidth="1"/>
    <col min="37" max="37" width="13.109375" style="52" hidden="1" customWidth="1"/>
    <col min="38" max="38" width="13.88671875" style="52" hidden="1" customWidth="1"/>
    <col min="39" max="39" width="14.44140625" style="52" hidden="1" customWidth="1"/>
    <col min="40" max="40" width="13.109375" style="52" hidden="1" customWidth="1"/>
    <col min="41" max="41" width="13.88671875" style="52" hidden="1" customWidth="1"/>
    <col min="42" max="42" width="14.44140625" style="52" hidden="1" customWidth="1"/>
    <col min="43" max="43" width="8.88671875" style="52" hidden="1" customWidth="1"/>
    <col min="44" max="44" width="9.109375" style="52"/>
    <col min="45" max="45" width="10.88671875" style="52" customWidth="1"/>
    <col min="46" max="51" width="9.109375" style="52"/>
    <col min="52" max="52" width="11.109375" style="52" customWidth="1"/>
    <col min="53" max="53" width="11.88671875" style="52" customWidth="1"/>
    <col min="54" max="54" width="10.109375" style="52" bestFit="1" customWidth="1"/>
    <col min="55" max="55" width="40.5546875" style="52" customWidth="1"/>
    <col min="56" max="16384" width="14.44140625" style="16"/>
  </cols>
  <sheetData>
    <row r="1" spans="1:55" ht="159.75" customHeight="1" thickTop="1" x14ac:dyDescent="0.3">
      <c r="A1" s="75" t="s">
        <v>0</v>
      </c>
      <c r="B1" s="76"/>
      <c r="C1" s="76"/>
      <c r="D1" s="76"/>
      <c r="E1" s="76"/>
      <c r="F1" s="76"/>
      <c r="G1" s="76"/>
      <c r="H1" s="76"/>
      <c r="I1" s="77"/>
      <c r="J1" s="82" t="s">
        <v>524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17"/>
      <c r="AC1" s="18" t="s">
        <v>3</v>
      </c>
      <c r="AD1" s="18" t="s">
        <v>525</v>
      </c>
      <c r="AE1" s="19" t="s">
        <v>3</v>
      </c>
      <c r="AF1" s="19" t="s">
        <v>526</v>
      </c>
      <c r="AG1" s="19" t="s">
        <v>525</v>
      </c>
      <c r="AH1" s="20" t="s">
        <v>527</v>
      </c>
      <c r="AI1" s="20" t="s">
        <v>528</v>
      </c>
      <c r="AJ1" s="20" t="s">
        <v>529</v>
      </c>
      <c r="AK1" s="21" t="s">
        <v>527</v>
      </c>
      <c r="AL1" s="21" t="s">
        <v>528</v>
      </c>
      <c r="AM1" s="21" t="s">
        <v>529</v>
      </c>
      <c r="AN1" s="22" t="s">
        <v>527</v>
      </c>
      <c r="AO1" s="22" t="s">
        <v>528</v>
      </c>
      <c r="AP1" s="22" t="s">
        <v>529</v>
      </c>
      <c r="AQ1" s="23"/>
      <c r="AR1" s="24" t="s">
        <v>530</v>
      </c>
      <c r="AS1" s="24" t="s">
        <v>531</v>
      </c>
      <c r="AT1" s="24" t="s">
        <v>532</v>
      </c>
      <c r="AU1" s="24" t="s">
        <v>533</v>
      </c>
      <c r="AV1" s="24" t="s">
        <v>534</v>
      </c>
      <c r="AW1" s="24" t="s">
        <v>535</v>
      </c>
      <c r="AX1" s="24" t="s">
        <v>527</v>
      </c>
      <c r="AY1" s="24" t="s">
        <v>536</v>
      </c>
      <c r="AZ1" s="24" t="s">
        <v>537</v>
      </c>
      <c r="BA1" s="24" t="s">
        <v>538</v>
      </c>
      <c r="BB1" s="25" t="s">
        <v>539</v>
      </c>
      <c r="BC1" s="26" t="s">
        <v>540</v>
      </c>
    </row>
    <row r="2" spans="1:55" ht="88.5" customHeight="1" thickBot="1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0" t="s">
        <v>7</v>
      </c>
      <c r="H2" s="7" t="s">
        <v>8</v>
      </c>
      <c r="I2" s="2" t="s">
        <v>9</v>
      </c>
      <c r="J2" s="27" t="s">
        <v>527</v>
      </c>
      <c r="K2" s="28" t="s">
        <v>526</v>
      </c>
      <c r="L2" s="28" t="s">
        <v>541</v>
      </c>
      <c r="M2" s="29" t="s">
        <v>542</v>
      </c>
      <c r="N2" s="28" t="s">
        <v>543</v>
      </c>
      <c r="O2" s="28" t="s">
        <v>544</v>
      </c>
      <c r="P2" s="28" t="s">
        <v>545</v>
      </c>
      <c r="Q2" s="28" t="s">
        <v>528</v>
      </c>
      <c r="R2" s="28" t="s">
        <v>546</v>
      </c>
      <c r="S2" s="28" t="s">
        <v>547</v>
      </c>
      <c r="T2" s="28" t="s">
        <v>548</v>
      </c>
      <c r="U2" s="28" t="s">
        <v>549</v>
      </c>
      <c r="V2" s="29" t="s">
        <v>550</v>
      </c>
      <c r="W2" s="28" t="s">
        <v>551</v>
      </c>
      <c r="X2" s="28" t="s">
        <v>552</v>
      </c>
      <c r="Y2" s="28" t="s">
        <v>553</v>
      </c>
      <c r="Z2" s="28" t="s">
        <v>529</v>
      </c>
      <c r="AA2" s="28" t="s">
        <v>525</v>
      </c>
      <c r="AB2" s="30"/>
      <c r="AC2" s="31" t="s">
        <v>554</v>
      </c>
      <c r="AD2" s="31">
        <v>1</v>
      </c>
      <c r="AE2" s="32" t="s">
        <v>554</v>
      </c>
      <c r="AF2" s="32">
        <v>2</v>
      </c>
      <c r="AG2" s="32">
        <v>1</v>
      </c>
      <c r="AH2" s="33">
        <v>2</v>
      </c>
      <c r="AI2" s="33">
        <v>1</v>
      </c>
      <c r="AJ2" s="33">
        <v>1</v>
      </c>
      <c r="AK2" s="34"/>
      <c r="AL2" s="34">
        <v>2</v>
      </c>
      <c r="AM2" s="34">
        <v>1</v>
      </c>
      <c r="AN2" s="35"/>
      <c r="AO2" s="35">
        <v>1</v>
      </c>
      <c r="AP2" s="35">
        <v>2</v>
      </c>
      <c r="AQ2" s="36"/>
      <c r="AR2" s="37">
        <f>COUNTA($A$3:$A102)</f>
        <v>100</v>
      </c>
      <c r="AS2" s="37">
        <f>COUNTIF($C$3:$C102,"ស្រី")</f>
        <v>78</v>
      </c>
      <c r="AT2" s="37">
        <f>COUNTIF($AA$3:$AA102,1)</f>
        <v>100</v>
      </c>
      <c r="AU2" s="37">
        <f>DCOUNT($A$2:$AA102,"ផ្ទៀងផ្ទាត់ចុងក្រោយ",$AC$1:$AD$2)</f>
        <v>78</v>
      </c>
      <c r="AV2" s="37">
        <f>COUNTIF($AA$3:$AA$102,2)</f>
        <v>0</v>
      </c>
      <c r="AW2" s="37">
        <f>COUNTIF(K:K,2)</f>
        <v>0</v>
      </c>
      <c r="AX2" s="37">
        <f>DCOUNT($A$2:$AA102,"គ្មានស្នាមមេដៃ",$AH$1:$AJ$2)</f>
        <v>0</v>
      </c>
      <c r="AY2" s="37">
        <f>DCOUNT($A$2:$AA102,"NID_problem",$AK$1:$AM$2)</f>
        <v>0</v>
      </c>
      <c r="AZ2" s="37">
        <f>DCOUNT($A$2:$AA102,"NID_problem",$AN$1:$AP$2)</f>
        <v>0</v>
      </c>
      <c r="BA2" s="37">
        <f>((AR2-AT2)-SUM(AW2,AX2,AY2,AZ2))</f>
        <v>0</v>
      </c>
      <c r="BB2" s="38" t="str">
        <f>IF((AR2-AT2)=(AW2+AY2+AZ2+AX2+BA2),"ត្រឹមត្រូវ","មិនត្រឹមត្រូវ")</f>
        <v>ត្រឹមត្រូវ</v>
      </c>
      <c r="BC2" s="39"/>
    </row>
    <row r="3" spans="1:55" ht="60" customHeight="1" x14ac:dyDescent="0.3">
      <c r="A3" s="1">
        <v>1</v>
      </c>
      <c r="B3" s="2" t="s">
        <v>10</v>
      </c>
      <c r="C3" s="2" t="s">
        <v>554</v>
      </c>
      <c r="D3" s="1" t="s">
        <v>12</v>
      </c>
      <c r="E3" s="2" t="s">
        <v>13</v>
      </c>
      <c r="F3" s="9" t="s">
        <v>14</v>
      </c>
      <c r="G3" s="11" t="s">
        <v>329</v>
      </c>
      <c r="H3" s="12" t="s">
        <v>518</v>
      </c>
      <c r="I3" s="6"/>
      <c r="J3" s="40"/>
      <c r="K3" s="41">
        <f>IF(OR(H3="បរទេស",G3="បរទេស"),2,1)</f>
        <v>1</v>
      </c>
      <c r="L3" s="42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110248435</v>
      </c>
      <c r="M3" s="43" t="str">
        <f>IF(L3="បរទេស","បរទេស",IF(AND($BC$2=1,LEN(L3)=8),"0"&amp;L3,IF(LEN(L3)&gt;9,2,LEFT(L3,9))))</f>
        <v>110248435</v>
      </c>
      <c r="N3" s="44">
        <f>IF(L3="បរទេស",1,IF((LEN($M3)-9)=0,1,2))</f>
        <v>1</v>
      </c>
      <c r="O3" s="44">
        <f>IF(M3="",2,1)</f>
        <v>1</v>
      </c>
      <c r="P3" s="44">
        <f t="shared" ref="P3:P34" si="0">IF(M3="បរទេស",1,IF(COUNTIF(M:M,$M3)&gt;1,2,1))</f>
        <v>1</v>
      </c>
      <c r="Q3" s="45">
        <f>IF(M3="បរទេស",1,MAX(N3:P3))</f>
        <v>1</v>
      </c>
      <c r="R3" s="46" t="str">
        <f>H3</f>
        <v>0712033553</v>
      </c>
      <c r="S3" s="42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0712033553</v>
      </c>
      <c r="T3" s="44" t="e">
        <f>LEFT(S3, SEARCH("/",S3,1)-1)</f>
        <v>#VALUE!</v>
      </c>
      <c r="U3" s="42" t="str">
        <f>IFERROR(T3,S3)</f>
        <v>0712033553</v>
      </c>
      <c r="V3" s="47" t="str">
        <f>IF(LEFT(U3,5)="បរទេស","បរទេស",IF(LEFT(U3,3)="855","0"&amp;MID(U3,4,10),IF(LEFT(U3,1)="0",MID(U3,1,10),IF(LEFT(U3,1)&gt;=1,"0"&amp;MID(U3,1,10),U3))))</f>
        <v>0712033553</v>
      </c>
      <c r="W3" s="44">
        <f>IF(V3="បរទេស",1,IF(OR(LEN(V3)=9,LEN(V3)=10),1,2))</f>
        <v>1</v>
      </c>
      <c r="X3" s="48">
        <f>IF(V3="",2,1)</f>
        <v>1</v>
      </c>
      <c r="Y3" s="44">
        <f t="shared" ref="Y3:Y34" si="1">IF(V3="បរទេស",1,IF(COUNTIF(V:V,$V3)&gt;1,2,1))</f>
        <v>1</v>
      </c>
      <c r="Z3" s="45">
        <f>IF(V3="បរទេស",1,MAX(W3:Y3))</f>
        <v>1</v>
      </c>
      <c r="AA3" s="45">
        <f>IF(K3=2,2,MAX(J3,Q3,Z3,Z3))</f>
        <v>1</v>
      </c>
      <c r="AB3" s="49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1"/>
      <c r="AR3" s="84" t="s">
        <v>555</v>
      </c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5"/>
    </row>
    <row r="4" spans="1:55" ht="60" customHeight="1" x14ac:dyDescent="0.3">
      <c r="A4" s="1">
        <v>2</v>
      </c>
      <c r="B4" s="2" t="s">
        <v>15</v>
      </c>
      <c r="C4" s="2" t="s">
        <v>554</v>
      </c>
      <c r="D4" s="1" t="s">
        <v>16</v>
      </c>
      <c r="E4" s="2" t="s">
        <v>17</v>
      </c>
      <c r="F4" s="9" t="s">
        <v>18</v>
      </c>
      <c r="G4" s="8" t="s">
        <v>327</v>
      </c>
      <c r="H4" s="8" t="s">
        <v>325</v>
      </c>
      <c r="I4" s="6"/>
      <c r="J4" s="40"/>
      <c r="K4" s="41">
        <f t="shared" ref="K4:K67" si="2">IF(OR(H4="បរទេស",G4="បរទេស"),2,1)</f>
        <v>1</v>
      </c>
      <c r="L4" s="42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030977795</v>
      </c>
      <c r="M4" s="43" t="str">
        <f t="shared" ref="M4:M67" si="4">IF(L4="បរទេស","បរទេស",IF(AND($BC$2=1,LEN(L4)=8),"0"&amp;L4,IF(LEN(L4)&gt;9,2,LEFT(L4,9))))</f>
        <v>030977795</v>
      </c>
      <c r="N4" s="44">
        <f t="shared" ref="N4:N67" si="5">IF(L4="បរទេស",1,IF((LEN($M4)-9)=0,1,2))</f>
        <v>1</v>
      </c>
      <c r="O4" s="44">
        <f t="shared" ref="O4:O67" si="6">IF(M4="",2,1)</f>
        <v>1</v>
      </c>
      <c r="P4" s="44">
        <f t="shared" si="0"/>
        <v>1</v>
      </c>
      <c r="Q4" s="45">
        <f t="shared" ref="Q4:Q67" si="7">IF(M4="បរទេស",1,MAX(N4:P4))</f>
        <v>1</v>
      </c>
      <c r="R4" s="46" t="str">
        <f t="shared" ref="R4:R67" si="8">H4</f>
        <v>095793644</v>
      </c>
      <c r="S4" s="42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095793644</v>
      </c>
      <c r="T4" s="44" t="e">
        <f t="shared" ref="T4:T67" si="10">LEFT(S4, SEARCH("/",S4,1)-1)</f>
        <v>#VALUE!</v>
      </c>
      <c r="U4" s="42" t="str">
        <f t="shared" ref="U4:U67" si="11">IFERROR(T4,S4)</f>
        <v>095793644</v>
      </c>
      <c r="V4" s="47" t="str">
        <f t="shared" ref="V4:V67" si="12">IF(LEFT(U4,5)="បរទេស","បរទេស",IF(LEFT(U4,3)="855","0"&amp;MID(U4,4,10),IF(LEFT(U4,1)="0",MID(U4,1,10),IF(LEFT(U4,1)&gt;=1,"0"&amp;MID(U4,1,10),U4))))</f>
        <v>095793644</v>
      </c>
      <c r="W4" s="44">
        <f t="shared" ref="W4:W67" si="13">IF(V4="បរទេស",1,IF(OR(LEN(V4)=9,LEN(V4)=10),1,2))</f>
        <v>1</v>
      </c>
      <c r="X4" s="48">
        <f t="shared" ref="X4:X67" si="14">IF(V4="",2,1)</f>
        <v>1</v>
      </c>
      <c r="Y4" s="44">
        <f t="shared" si="1"/>
        <v>1</v>
      </c>
      <c r="Z4" s="45">
        <f t="shared" ref="Z4:Z67" si="15">IF(V4="បរទេស",1,MAX(W4:Y4))</f>
        <v>1</v>
      </c>
      <c r="AA4" s="45">
        <f t="shared" ref="AA4:AA67" si="16">IF(K4=2,2,MAX(J4,Q4,Z4,Z4))</f>
        <v>1</v>
      </c>
      <c r="AB4" s="52"/>
    </row>
    <row r="5" spans="1:55" ht="60" customHeight="1" x14ac:dyDescent="0.3">
      <c r="A5" s="1">
        <v>3</v>
      </c>
      <c r="B5" s="2" t="s">
        <v>19</v>
      </c>
      <c r="C5" s="2" t="s">
        <v>554</v>
      </c>
      <c r="D5" s="1" t="s">
        <v>20</v>
      </c>
      <c r="E5" s="2" t="s">
        <v>21</v>
      </c>
      <c r="F5" s="9" t="s">
        <v>22</v>
      </c>
      <c r="G5" s="8" t="s">
        <v>328</v>
      </c>
      <c r="H5" s="8" t="s">
        <v>326</v>
      </c>
      <c r="I5" s="6"/>
      <c r="J5" s="40"/>
      <c r="K5" s="41">
        <f t="shared" si="2"/>
        <v>1</v>
      </c>
      <c r="L5" s="42" t="str">
        <f t="shared" si="3"/>
        <v>062124314</v>
      </c>
      <c r="M5" s="43" t="str">
        <f t="shared" si="4"/>
        <v>062124314</v>
      </c>
      <c r="N5" s="44">
        <f t="shared" si="5"/>
        <v>1</v>
      </c>
      <c r="O5" s="44">
        <f t="shared" si="6"/>
        <v>1</v>
      </c>
      <c r="P5" s="44">
        <f t="shared" si="0"/>
        <v>1</v>
      </c>
      <c r="Q5" s="45">
        <f t="shared" si="7"/>
        <v>1</v>
      </c>
      <c r="R5" s="46" t="str">
        <f t="shared" si="8"/>
        <v>0963732272</v>
      </c>
      <c r="S5" s="42" t="str">
        <f t="shared" si="9"/>
        <v>0963732272</v>
      </c>
      <c r="T5" s="44" t="e">
        <f t="shared" si="10"/>
        <v>#VALUE!</v>
      </c>
      <c r="U5" s="42" t="str">
        <f t="shared" si="11"/>
        <v>0963732272</v>
      </c>
      <c r="V5" s="47" t="str">
        <f t="shared" si="12"/>
        <v>0963732272</v>
      </c>
      <c r="W5" s="44">
        <f t="shared" si="13"/>
        <v>1</v>
      </c>
      <c r="X5" s="48">
        <f t="shared" si="14"/>
        <v>1</v>
      </c>
      <c r="Y5" s="44">
        <f t="shared" si="1"/>
        <v>1</v>
      </c>
      <c r="Z5" s="45">
        <f t="shared" si="15"/>
        <v>1</v>
      </c>
      <c r="AA5" s="45">
        <f t="shared" si="16"/>
        <v>1</v>
      </c>
      <c r="AB5" s="52"/>
    </row>
    <row r="6" spans="1:55" ht="60" customHeight="1" x14ac:dyDescent="0.3">
      <c r="A6" s="1">
        <v>4</v>
      </c>
      <c r="B6" s="2" t="s">
        <v>23</v>
      </c>
      <c r="C6" s="2" t="s">
        <v>554</v>
      </c>
      <c r="D6" s="1" t="s">
        <v>24</v>
      </c>
      <c r="E6" s="2" t="s">
        <v>13</v>
      </c>
      <c r="F6" s="9" t="s">
        <v>25</v>
      </c>
      <c r="G6" s="8" t="s">
        <v>330</v>
      </c>
      <c r="H6" s="12" t="s">
        <v>504</v>
      </c>
      <c r="I6" s="6"/>
      <c r="J6" s="40"/>
      <c r="K6" s="41">
        <f t="shared" si="2"/>
        <v>1</v>
      </c>
      <c r="L6" s="42" t="str">
        <f t="shared" si="3"/>
        <v>250240939</v>
      </c>
      <c r="M6" s="43" t="str">
        <f t="shared" si="4"/>
        <v>250240939</v>
      </c>
      <c r="N6" s="44">
        <f t="shared" si="5"/>
        <v>1</v>
      </c>
      <c r="O6" s="44">
        <f t="shared" si="6"/>
        <v>1</v>
      </c>
      <c r="P6" s="44">
        <f t="shared" si="0"/>
        <v>1</v>
      </c>
      <c r="Q6" s="45">
        <f t="shared" si="7"/>
        <v>1</v>
      </c>
      <c r="R6" s="46" t="str">
        <f t="shared" si="8"/>
        <v>0885055283</v>
      </c>
      <c r="S6" s="42" t="str">
        <f t="shared" si="9"/>
        <v>0885055283</v>
      </c>
      <c r="T6" s="44" t="e">
        <f t="shared" si="10"/>
        <v>#VALUE!</v>
      </c>
      <c r="U6" s="42" t="str">
        <f t="shared" si="11"/>
        <v>0885055283</v>
      </c>
      <c r="V6" s="47" t="str">
        <f t="shared" si="12"/>
        <v>0885055283</v>
      </c>
      <c r="W6" s="44">
        <f t="shared" si="13"/>
        <v>1</v>
      </c>
      <c r="X6" s="48">
        <f t="shared" si="14"/>
        <v>1</v>
      </c>
      <c r="Y6" s="44">
        <f t="shared" si="1"/>
        <v>1</v>
      </c>
      <c r="Z6" s="45">
        <f t="shared" si="15"/>
        <v>1</v>
      </c>
      <c r="AA6" s="45">
        <f t="shared" si="16"/>
        <v>1</v>
      </c>
      <c r="AB6" s="52"/>
    </row>
    <row r="7" spans="1:55" ht="60" customHeight="1" x14ac:dyDescent="0.3">
      <c r="A7" s="1">
        <v>5</v>
      </c>
      <c r="B7" s="2" t="s">
        <v>26</v>
      </c>
      <c r="C7" s="2" t="s">
        <v>556</v>
      </c>
      <c r="D7" s="1" t="s">
        <v>28</v>
      </c>
      <c r="E7" s="2" t="s">
        <v>29</v>
      </c>
      <c r="F7" s="9" t="s">
        <v>30</v>
      </c>
      <c r="G7" s="8" t="s">
        <v>331</v>
      </c>
      <c r="H7" s="11" t="s">
        <v>332</v>
      </c>
      <c r="I7" s="6"/>
      <c r="J7" s="40"/>
      <c r="K7" s="41">
        <f t="shared" si="2"/>
        <v>1</v>
      </c>
      <c r="L7" s="42" t="str">
        <f t="shared" si="3"/>
        <v>050816685</v>
      </c>
      <c r="M7" s="43" t="str">
        <f t="shared" si="4"/>
        <v>050816685</v>
      </c>
      <c r="N7" s="44">
        <f t="shared" si="5"/>
        <v>1</v>
      </c>
      <c r="O7" s="44">
        <f t="shared" si="6"/>
        <v>1</v>
      </c>
      <c r="P7" s="44">
        <f t="shared" si="0"/>
        <v>1</v>
      </c>
      <c r="Q7" s="45">
        <f t="shared" si="7"/>
        <v>1</v>
      </c>
      <c r="R7" s="46" t="str">
        <f t="shared" si="8"/>
        <v>087717274</v>
      </c>
      <c r="S7" s="42" t="str">
        <f t="shared" si="9"/>
        <v>087717274</v>
      </c>
      <c r="T7" s="44" t="e">
        <f t="shared" si="10"/>
        <v>#VALUE!</v>
      </c>
      <c r="U7" s="42" t="str">
        <f t="shared" si="11"/>
        <v>087717274</v>
      </c>
      <c r="V7" s="47" t="str">
        <f t="shared" si="12"/>
        <v>087717274</v>
      </c>
      <c r="W7" s="44">
        <f t="shared" si="13"/>
        <v>1</v>
      </c>
      <c r="X7" s="48">
        <f t="shared" si="14"/>
        <v>1</v>
      </c>
      <c r="Y7" s="44">
        <f t="shared" si="1"/>
        <v>1</v>
      </c>
      <c r="Z7" s="45">
        <f t="shared" si="15"/>
        <v>1</v>
      </c>
      <c r="AA7" s="45">
        <f t="shared" si="16"/>
        <v>1</v>
      </c>
      <c r="AB7" s="52"/>
    </row>
    <row r="8" spans="1:55" ht="60" customHeight="1" x14ac:dyDescent="0.3">
      <c r="A8" s="1">
        <v>6</v>
      </c>
      <c r="B8" s="2" t="s">
        <v>323</v>
      </c>
      <c r="C8" s="2" t="s">
        <v>556</v>
      </c>
      <c r="D8" s="5">
        <v>33712</v>
      </c>
      <c r="E8" s="2" t="s">
        <v>29</v>
      </c>
      <c r="F8" s="2" t="s">
        <v>324</v>
      </c>
      <c r="G8" s="4" t="s">
        <v>557</v>
      </c>
      <c r="H8" s="11" t="s">
        <v>503</v>
      </c>
      <c r="I8" s="1"/>
      <c r="J8" s="40"/>
      <c r="K8" s="41">
        <f t="shared" si="2"/>
        <v>1</v>
      </c>
      <c r="L8" s="42" t="str">
        <f t="shared" si="3"/>
        <v>101370821</v>
      </c>
      <c r="M8" s="43" t="str">
        <f t="shared" si="4"/>
        <v>101370821</v>
      </c>
      <c r="N8" s="44">
        <f t="shared" si="5"/>
        <v>1</v>
      </c>
      <c r="O8" s="44">
        <f t="shared" si="6"/>
        <v>1</v>
      </c>
      <c r="P8" s="44">
        <f t="shared" si="0"/>
        <v>1</v>
      </c>
      <c r="Q8" s="45">
        <f t="shared" si="7"/>
        <v>1</v>
      </c>
      <c r="R8" s="46" t="str">
        <f t="shared" si="8"/>
        <v>081276776</v>
      </c>
      <c r="S8" s="42" t="str">
        <f t="shared" si="9"/>
        <v>081276776</v>
      </c>
      <c r="T8" s="44" t="e">
        <f t="shared" si="10"/>
        <v>#VALUE!</v>
      </c>
      <c r="U8" s="42" t="str">
        <f t="shared" si="11"/>
        <v>081276776</v>
      </c>
      <c r="V8" s="47" t="str">
        <f t="shared" si="12"/>
        <v>081276776</v>
      </c>
      <c r="W8" s="44">
        <f t="shared" si="13"/>
        <v>1</v>
      </c>
      <c r="X8" s="48">
        <f t="shared" si="14"/>
        <v>1</v>
      </c>
      <c r="Y8" s="44">
        <f t="shared" si="1"/>
        <v>1</v>
      </c>
      <c r="Z8" s="45">
        <f t="shared" si="15"/>
        <v>1</v>
      </c>
      <c r="AA8" s="45">
        <f t="shared" si="16"/>
        <v>1</v>
      </c>
      <c r="AB8" s="52"/>
    </row>
    <row r="9" spans="1:55" ht="60" customHeight="1" x14ac:dyDescent="0.3">
      <c r="A9" s="1">
        <v>7</v>
      </c>
      <c r="B9" s="2" t="s">
        <v>31</v>
      </c>
      <c r="C9" s="2" t="s">
        <v>556</v>
      </c>
      <c r="D9" s="1" t="s">
        <v>32</v>
      </c>
      <c r="E9" s="2" t="s">
        <v>29</v>
      </c>
      <c r="F9" s="9" t="s">
        <v>33</v>
      </c>
      <c r="G9" s="8" t="s">
        <v>339</v>
      </c>
      <c r="H9" s="8" t="s">
        <v>333</v>
      </c>
      <c r="I9" s="6"/>
      <c r="J9" s="40"/>
      <c r="K9" s="41">
        <f t="shared" si="2"/>
        <v>1</v>
      </c>
      <c r="L9" s="42" t="str">
        <f t="shared" si="3"/>
        <v>010946484</v>
      </c>
      <c r="M9" s="43" t="str">
        <f t="shared" si="4"/>
        <v>010946484</v>
      </c>
      <c r="N9" s="44">
        <f t="shared" si="5"/>
        <v>1</v>
      </c>
      <c r="O9" s="44">
        <f t="shared" si="6"/>
        <v>1</v>
      </c>
      <c r="P9" s="44">
        <f t="shared" si="0"/>
        <v>1</v>
      </c>
      <c r="Q9" s="45">
        <f t="shared" si="7"/>
        <v>1</v>
      </c>
      <c r="R9" s="46" t="str">
        <f t="shared" si="8"/>
        <v>087315188</v>
      </c>
      <c r="S9" s="42" t="str">
        <f t="shared" si="9"/>
        <v>087315188</v>
      </c>
      <c r="T9" s="44" t="e">
        <f t="shared" si="10"/>
        <v>#VALUE!</v>
      </c>
      <c r="U9" s="42" t="str">
        <f t="shared" si="11"/>
        <v>087315188</v>
      </c>
      <c r="V9" s="47" t="str">
        <f t="shared" si="12"/>
        <v>087315188</v>
      </c>
      <c r="W9" s="44">
        <f t="shared" si="13"/>
        <v>1</v>
      </c>
      <c r="X9" s="48">
        <f t="shared" si="14"/>
        <v>1</v>
      </c>
      <c r="Y9" s="44">
        <f t="shared" si="1"/>
        <v>1</v>
      </c>
      <c r="Z9" s="45">
        <f t="shared" si="15"/>
        <v>1</v>
      </c>
      <c r="AA9" s="45">
        <f t="shared" si="16"/>
        <v>1</v>
      </c>
      <c r="AB9" s="52"/>
    </row>
    <row r="10" spans="1:55" ht="60" customHeight="1" x14ac:dyDescent="0.3">
      <c r="A10" s="1">
        <v>8</v>
      </c>
      <c r="B10" s="2" t="s">
        <v>34</v>
      </c>
      <c r="C10" s="2" t="s">
        <v>556</v>
      </c>
      <c r="D10" s="1" t="s">
        <v>35</v>
      </c>
      <c r="E10" s="2" t="s">
        <v>36</v>
      </c>
      <c r="F10" s="9" t="s">
        <v>37</v>
      </c>
      <c r="G10" s="8" t="s">
        <v>340</v>
      </c>
      <c r="H10" s="8" t="s">
        <v>334</v>
      </c>
      <c r="I10" s="6"/>
      <c r="J10" s="40"/>
      <c r="K10" s="41">
        <f t="shared" si="2"/>
        <v>1</v>
      </c>
      <c r="L10" s="42" t="str">
        <f t="shared" si="3"/>
        <v>040446847</v>
      </c>
      <c r="M10" s="43" t="str">
        <f t="shared" si="4"/>
        <v>040446847</v>
      </c>
      <c r="N10" s="44">
        <f t="shared" si="5"/>
        <v>1</v>
      </c>
      <c r="O10" s="44">
        <f t="shared" si="6"/>
        <v>1</v>
      </c>
      <c r="P10" s="44">
        <f t="shared" si="0"/>
        <v>1</v>
      </c>
      <c r="Q10" s="45">
        <f t="shared" si="7"/>
        <v>1</v>
      </c>
      <c r="R10" s="46" t="str">
        <f t="shared" si="8"/>
        <v>070436245</v>
      </c>
      <c r="S10" s="42" t="str">
        <f t="shared" si="9"/>
        <v>070436245</v>
      </c>
      <c r="T10" s="44" t="e">
        <f t="shared" si="10"/>
        <v>#VALUE!</v>
      </c>
      <c r="U10" s="42" t="str">
        <f t="shared" si="11"/>
        <v>070436245</v>
      </c>
      <c r="V10" s="47" t="str">
        <f t="shared" si="12"/>
        <v>070436245</v>
      </c>
      <c r="W10" s="44">
        <f t="shared" si="13"/>
        <v>1</v>
      </c>
      <c r="X10" s="48">
        <f t="shared" si="14"/>
        <v>1</v>
      </c>
      <c r="Y10" s="44">
        <f t="shared" si="1"/>
        <v>1</v>
      </c>
      <c r="Z10" s="45">
        <f t="shared" si="15"/>
        <v>1</v>
      </c>
      <c r="AA10" s="45">
        <f t="shared" si="16"/>
        <v>1</v>
      </c>
      <c r="AB10" s="52"/>
    </row>
    <row r="11" spans="1:55" ht="60" customHeight="1" x14ac:dyDescent="0.3">
      <c r="A11" s="1">
        <v>9</v>
      </c>
      <c r="B11" s="2" t="s">
        <v>38</v>
      </c>
      <c r="C11" s="2" t="s">
        <v>556</v>
      </c>
      <c r="D11" s="1" t="s">
        <v>39</v>
      </c>
      <c r="E11" s="2" t="s">
        <v>36</v>
      </c>
      <c r="F11" s="9" t="s">
        <v>40</v>
      </c>
      <c r="G11" s="8" t="s">
        <v>341</v>
      </c>
      <c r="H11" s="8" t="s">
        <v>335</v>
      </c>
      <c r="I11" s="6"/>
      <c r="J11" s="40"/>
      <c r="K11" s="41">
        <f t="shared" si="2"/>
        <v>1</v>
      </c>
      <c r="L11" s="42" t="str">
        <f t="shared" si="3"/>
        <v>100917188</v>
      </c>
      <c r="M11" s="43" t="str">
        <f t="shared" si="4"/>
        <v>100917188</v>
      </c>
      <c r="N11" s="44">
        <f t="shared" si="5"/>
        <v>1</v>
      </c>
      <c r="O11" s="44">
        <f t="shared" si="6"/>
        <v>1</v>
      </c>
      <c r="P11" s="44">
        <f t="shared" si="0"/>
        <v>1</v>
      </c>
      <c r="Q11" s="45">
        <f t="shared" si="7"/>
        <v>1</v>
      </c>
      <c r="R11" s="46" t="str">
        <f t="shared" si="8"/>
        <v>093409454</v>
      </c>
      <c r="S11" s="42" t="str">
        <f t="shared" si="9"/>
        <v>093409454</v>
      </c>
      <c r="T11" s="44" t="e">
        <f t="shared" si="10"/>
        <v>#VALUE!</v>
      </c>
      <c r="U11" s="42" t="str">
        <f t="shared" si="11"/>
        <v>093409454</v>
      </c>
      <c r="V11" s="47" t="str">
        <f t="shared" si="12"/>
        <v>093409454</v>
      </c>
      <c r="W11" s="44">
        <f t="shared" si="13"/>
        <v>1</v>
      </c>
      <c r="X11" s="48">
        <f t="shared" si="14"/>
        <v>1</v>
      </c>
      <c r="Y11" s="44">
        <f t="shared" si="1"/>
        <v>1</v>
      </c>
      <c r="Z11" s="45">
        <f t="shared" si="15"/>
        <v>1</v>
      </c>
      <c r="AA11" s="45">
        <f t="shared" si="16"/>
        <v>1</v>
      </c>
      <c r="AB11" s="52"/>
    </row>
    <row r="12" spans="1:55" ht="60" customHeight="1" x14ac:dyDescent="0.3">
      <c r="A12" s="1">
        <v>10</v>
      </c>
      <c r="B12" s="2" t="s">
        <v>41</v>
      </c>
      <c r="C12" s="2" t="s">
        <v>556</v>
      </c>
      <c r="D12" s="1" t="s">
        <v>42</v>
      </c>
      <c r="E12" s="2" t="s">
        <v>36</v>
      </c>
      <c r="F12" s="9">
        <v>9</v>
      </c>
      <c r="G12" s="8" t="s">
        <v>342</v>
      </c>
      <c r="H12" s="8" t="s">
        <v>336</v>
      </c>
      <c r="I12" s="6"/>
      <c r="J12" s="40"/>
      <c r="K12" s="41">
        <f t="shared" si="2"/>
        <v>1</v>
      </c>
      <c r="L12" s="42" t="str">
        <f t="shared" si="3"/>
        <v>101296868</v>
      </c>
      <c r="M12" s="43" t="str">
        <f t="shared" si="4"/>
        <v>101296868</v>
      </c>
      <c r="N12" s="44">
        <f t="shared" si="5"/>
        <v>1</v>
      </c>
      <c r="O12" s="44">
        <f t="shared" si="6"/>
        <v>1</v>
      </c>
      <c r="P12" s="44">
        <f t="shared" si="0"/>
        <v>1</v>
      </c>
      <c r="Q12" s="45">
        <f t="shared" si="7"/>
        <v>1</v>
      </c>
      <c r="R12" s="46" t="str">
        <f t="shared" si="8"/>
        <v>0888022457</v>
      </c>
      <c r="S12" s="42" t="str">
        <f t="shared" si="9"/>
        <v>0888022457</v>
      </c>
      <c r="T12" s="44" t="e">
        <f t="shared" si="10"/>
        <v>#VALUE!</v>
      </c>
      <c r="U12" s="42" t="str">
        <f t="shared" si="11"/>
        <v>0888022457</v>
      </c>
      <c r="V12" s="47" t="str">
        <f t="shared" si="12"/>
        <v>0888022457</v>
      </c>
      <c r="W12" s="44">
        <f t="shared" si="13"/>
        <v>1</v>
      </c>
      <c r="X12" s="48">
        <f t="shared" si="14"/>
        <v>1</v>
      </c>
      <c r="Y12" s="44">
        <f t="shared" si="1"/>
        <v>1</v>
      </c>
      <c r="Z12" s="45">
        <f t="shared" si="15"/>
        <v>1</v>
      </c>
      <c r="AA12" s="45">
        <f t="shared" si="16"/>
        <v>1</v>
      </c>
      <c r="AB12" s="52"/>
    </row>
    <row r="13" spans="1:55" ht="60" customHeight="1" x14ac:dyDescent="0.3">
      <c r="A13" s="1">
        <v>11</v>
      </c>
      <c r="B13" s="2" t="s">
        <v>43</v>
      </c>
      <c r="C13" s="2" t="s">
        <v>556</v>
      </c>
      <c r="D13" s="1" t="s">
        <v>44</v>
      </c>
      <c r="E13" s="2" t="s">
        <v>36</v>
      </c>
      <c r="F13" s="9" t="s">
        <v>45</v>
      </c>
      <c r="G13" s="11" t="s">
        <v>343</v>
      </c>
      <c r="H13" s="8" t="s">
        <v>337</v>
      </c>
      <c r="I13" s="6"/>
      <c r="J13" s="40"/>
      <c r="K13" s="41">
        <f t="shared" si="2"/>
        <v>1</v>
      </c>
      <c r="L13" s="42" t="str">
        <f t="shared" si="3"/>
        <v>040277042</v>
      </c>
      <c r="M13" s="43" t="str">
        <f t="shared" si="4"/>
        <v>040277042</v>
      </c>
      <c r="N13" s="44">
        <f t="shared" si="5"/>
        <v>1</v>
      </c>
      <c r="O13" s="44">
        <f t="shared" si="6"/>
        <v>1</v>
      </c>
      <c r="P13" s="44">
        <f t="shared" si="0"/>
        <v>1</v>
      </c>
      <c r="Q13" s="45">
        <f t="shared" si="7"/>
        <v>1</v>
      </c>
      <c r="R13" s="46" t="str">
        <f t="shared" si="8"/>
        <v>0963792070</v>
      </c>
      <c r="S13" s="42" t="str">
        <f t="shared" si="9"/>
        <v>0963792070</v>
      </c>
      <c r="T13" s="44" t="e">
        <f t="shared" si="10"/>
        <v>#VALUE!</v>
      </c>
      <c r="U13" s="42" t="str">
        <f t="shared" si="11"/>
        <v>0963792070</v>
      </c>
      <c r="V13" s="47" t="str">
        <f t="shared" si="12"/>
        <v>0963792070</v>
      </c>
      <c r="W13" s="44">
        <f t="shared" si="13"/>
        <v>1</v>
      </c>
      <c r="X13" s="48">
        <f t="shared" si="14"/>
        <v>1</v>
      </c>
      <c r="Y13" s="44">
        <f t="shared" si="1"/>
        <v>1</v>
      </c>
      <c r="Z13" s="45">
        <f t="shared" si="15"/>
        <v>1</v>
      </c>
      <c r="AA13" s="45">
        <f t="shared" si="16"/>
        <v>1</v>
      </c>
      <c r="AB13" s="52"/>
    </row>
    <row r="14" spans="1:55" ht="60" customHeight="1" x14ac:dyDescent="0.3">
      <c r="A14" s="1">
        <v>12</v>
      </c>
      <c r="B14" s="2" t="s">
        <v>46</v>
      </c>
      <c r="C14" s="2" t="s">
        <v>556</v>
      </c>
      <c r="D14" s="1" t="s">
        <v>47</v>
      </c>
      <c r="E14" s="2" t="s">
        <v>48</v>
      </c>
      <c r="F14" s="9" t="s">
        <v>49</v>
      </c>
      <c r="G14" s="8" t="s">
        <v>558</v>
      </c>
      <c r="H14" s="8" t="s">
        <v>338</v>
      </c>
      <c r="I14" s="6"/>
      <c r="J14" s="40"/>
      <c r="K14" s="41">
        <f t="shared" si="2"/>
        <v>1</v>
      </c>
      <c r="L14" s="42" t="str">
        <f t="shared" si="3"/>
        <v>101304628</v>
      </c>
      <c r="M14" s="43" t="str">
        <f t="shared" si="4"/>
        <v>101304628</v>
      </c>
      <c r="N14" s="44">
        <f t="shared" si="5"/>
        <v>1</v>
      </c>
      <c r="O14" s="44">
        <f t="shared" si="6"/>
        <v>1</v>
      </c>
      <c r="P14" s="44">
        <f t="shared" si="0"/>
        <v>1</v>
      </c>
      <c r="Q14" s="45">
        <f t="shared" si="7"/>
        <v>1</v>
      </c>
      <c r="R14" s="46" t="str">
        <f t="shared" si="8"/>
        <v>0716456419</v>
      </c>
      <c r="S14" s="42" t="str">
        <f t="shared" si="9"/>
        <v>0716456419</v>
      </c>
      <c r="T14" s="44" t="e">
        <f t="shared" si="10"/>
        <v>#VALUE!</v>
      </c>
      <c r="U14" s="42" t="str">
        <f t="shared" si="11"/>
        <v>0716456419</v>
      </c>
      <c r="V14" s="47" t="str">
        <f t="shared" si="12"/>
        <v>0716456419</v>
      </c>
      <c r="W14" s="44">
        <f t="shared" si="13"/>
        <v>1</v>
      </c>
      <c r="X14" s="48">
        <f t="shared" si="14"/>
        <v>1</v>
      </c>
      <c r="Y14" s="44">
        <f t="shared" si="1"/>
        <v>1</v>
      </c>
      <c r="Z14" s="45">
        <f t="shared" si="15"/>
        <v>1</v>
      </c>
      <c r="AA14" s="45">
        <f t="shared" si="16"/>
        <v>1</v>
      </c>
      <c r="AB14" s="52"/>
    </row>
    <row r="15" spans="1:55" ht="60" customHeight="1" x14ac:dyDescent="0.3">
      <c r="A15" s="1">
        <v>13</v>
      </c>
      <c r="B15" s="2" t="s">
        <v>50</v>
      </c>
      <c r="C15" s="2" t="s">
        <v>554</v>
      </c>
      <c r="D15" s="1" t="s">
        <v>51</v>
      </c>
      <c r="E15" s="2" t="s">
        <v>52</v>
      </c>
      <c r="F15" s="9" t="s">
        <v>53</v>
      </c>
      <c r="G15" s="8" t="s">
        <v>344</v>
      </c>
      <c r="H15" s="8" t="s">
        <v>350</v>
      </c>
      <c r="I15" s="6"/>
      <c r="J15" s="40"/>
      <c r="K15" s="41">
        <f t="shared" si="2"/>
        <v>1</v>
      </c>
      <c r="L15" s="42" t="str">
        <f t="shared" si="3"/>
        <v>110478478</v>
      </c>
      <c r="M15" s="43" t="str">
        <f t="shared" si="4"/>
        <v>110478478</v>
      </c>
      <c r="N15" s="44">
        <f t="shared" si="5"/>
        <v>1</v>
      </c>
      <c r="O15" s="44">
        <f t="shared" si="6"/>
        <v>1</v>
      </c>
      <c r="P15" s="44">
        <f t="shared" si="0"/>
        <v>1</v>
      </c>
      <c r="Q15" s="45">
        <f t="shared" si="7"/>
        <v>1</v>
      </c>
      <c r="R15" s="46" t="str">
        <f t="shared" si="8"/>
        <v>081226264</v>
      </c>
      <c r="S15" s="42" t="str">
        <f t="shared" si="9"/>
        <v>081226264</v>
      </c>
      <c r="T15" s="44" t="e">
        <f t="shared" si="10"/>
        <v>#VALUE!</v>
      </c>
      <c r="U15" s="42" t="str">
        <f t="shared" si="11"/>
        <v>081226264</v>
      </c>
      <c r="V15" s="47" t="str">
        <f t="shared" si="12"/>
        <v>081226264</v>
      </c>
      <c r="W15" s="44">
        <f t="shared" si="13"/>
        <v>1</v>
      </c>
      <c r="X15" s="48">
        <f t="shared" si="14"/>
        <v>1</v>
      </c>
      <c r="Y15" s="44">
        <f t="shared" si="1"/>
        <v>1</v>
      </c>
      <c r="Z15" s="45">
        <f t="shared" si="15"/>
        <v>1</v>
      </c>
      <c r="AA15" s="45">
        <f t="shared" si="16"/>
        <v>1</v>
      </c>
      <c r="AB15" s="52"/>
    </row>
    <row r="16" spans="1:55" ht="60" customHeight="1" x14ac:dyDescent="0.3">
      <c r="A16" s="1">
        <v>14</v>
      </c>
      <c r="B16" s="2" t="s">
        <v>54</v>
      </c>
      <c r="C16" s="2" t="s">
        <v>554</v>
      </c>
      <c r="D16" s="1" t="s">
        <v>55</v>
      </c>
      <c r="E16" s="2" t="s">
        <v>56</v>
      </c>
      <c r="F16" s="9" t="s">
        <v>57</v>
      </c>
      <c r="G16" s="8" t="s">
        <v>345</v>
      </c>
      <c r="H16" s="8" t="s">
        <v>351</v>
      </c>
      <c r="I16" s="6"/>
      <c r="J16" s="40"/>
      <c r="K16" s="41">
        <f t="shared" si="2"/>
        <v>1</v>
      </c>
      <c r="L16" s="42" t="str">
        <f t="shared" si="3"/>
        <v>100822365</v>
      </c>
      <c r="M16" s="43" t="str">
        <f t="shared" si="4"/>
        <v>100822365</v>
      </c>
      <c r="N16" s="44">
        <f t="shared" si="5"/>
        <v>1</v>
      </c>
      <c r="O16" s="44">
        <f t="shared" si="6"/>
        <v>1</v>
      </c>
      <c r="P16" s="44">
        <f t="shared" si="0"/>
        <v>1</v>
      </c>
      <c r="Q16" s="45">
        <f t="shared" si="7"/>
        <v>1</v>
      </c>
      <c r="R16" s="46" t="str">
        <f t="shared" si="8"/>
        <v>0965205056</v>
      </c>
      <c r="S16" s="42" t="str">
        <f t="shared" si="9"/>
        <v>0965205056</v>
      </c>
      <c r="T16" s="44" t="e">
        <f t="shared" si="10"/>
        <v>#VALUE!</v>
      </c>
      <c r="U16" s="42" t="str">
        <f t="shared" si="11"/>
        <v>0965205056</v>
      </c>
      <c r="V16" s="47" t="str">
        <f t="shared" si="12"/>
        <v>0965205056</v>
      </c>
      <c r="W16" s="44">
        <f t="shared" si="13"/>
        <v>1</v>
      </c>
      <c r="X16" s="48">
        <f t="shared" si="14"/>
        <v>1</v>
      </c>
      <c r="Y16" s="44">
        <f t="shared" si="1"/>
        <v>1</v>
      </c>
      <c r="Z16" s="45">
        <f t="shared" si="15"/>
        <v>1</v>
      </c>
      <c r="AA16" s="45">
        <f t="shared" si="16"/>
        <v>1</v>
      </c>
      <c r="AB16" s="52"/>
    </row>
    <row r="17" spans="1:28" ht="60" customHeight="1" x14ac:dyDescent="0.3">
      <c r="A17" s="1">
        <v>15</v>
      </c>
      <c r="B17" s="2" t="s">
        <v>58</v>
      </c>
      <c r="C17" s="2" t="s">
        <v>554</v>
      </c>
      <c r="D17" s="1" t="s">
        <v>59</v>
      </c>
      <c r="E17" s="2" t="s">
        <v>60</v>
      </c>
      <c r="F17" s="9" t="s">
        <v>61</v>
      </c>
      <c r="G17" s="8" t="s">
        <v>346</v>
      </c>
      <c r="H17" s="8" t="s">
        <v>352</v>
      </c>
      <c r="I17" s="6"/>
      <c r="J17" s="40"/>
      <c r="K17" s="41">
        <f t="shared" si="2"/>
        <v>1</v>
      </c>
      <c r="L17" s="42" t="str">
        <f t="shared" si="3"/>
        <v>011171239</v>
      </c>
      <c r="M17" s="43" t="str">
        <f t="shared" si="4"/>
        <v>011171239</v>
      </c>
      <c r="N17" s="44">
        <f t="shared" si="5"/>
        <v>1</v>
      </c>
      <c r="O17" s="44">
        <f t="shared" si="6"/>
        <v>1</v>
      </c>
      <c r="P17" s="44">
        <f t="shared" si="0"/>
        <v>1</v>
      </c>
      <c r="Q17" s="45">
        <f t="shared" si="7"/>
        <v>1</v>
      </c>
      <c r="R17" s="46" t="str">
        <f t="shared" si="8"/>
        <v>070827000</v>
      </c>
      <c r="S17" s="42" t="str">
        <f t="shared" si="9"/>
        <v>070827000</v>
      </c>
      <c r="T17" s="44" t="e">
        <f t="shared" si="10"/>
        <v>#VALUE!</v>
      </c>
      <c r="U17" s="42" t="str">
        <f t="shared" si="11"/>
        <v>070827000</v>
      </c>
      <c r="V17" s="47" t="str">
        <f t="shared" si="12"/>
        <v>070827000</v>
      </c>
      <c r="W17" s="44">
        <f t="shared" si="13"/>
        <v>1</v>
      </c>
      <c r="X17" s="48">
        <f t="shared" si="14"/>
        <v>1</v>
      </c>
      <c r="Y17" s="44">
        <f t="shared" si="1"/>
        <v>1</v>
      </c>
      <c r="Z17" s="45">
        <f t="shared" si="15"/>
        <v>1</v>
      </c>
      <c r="AA17" s="45">
        <f t="shared" si="16"/>
        <v>1</v>
      </c>
      <c r="AB17" s="52"/>
    </row>
    <row r="18" spans="1:28" ht="60" customHeight="1" x14ac:dyDescent="0.3">
      <c r="A18" s="1">
        <v>16</v>
      </c>
      <c r="B18" s="2" t="s">
        <v>62</v>
      </c>
      <c r="C18" s="2" t="s">
        <v>554</v>
      </c>
      <c r="D18" s="1" t="s">
        <v>63</v>
      </c>
      <c r="E18" s="2" t="s">
        <v>64</v>
      </c>
      <c r="F18" s="9" t="s">
        <v>65</v>
      </c>
      <c r="G18" s="8" t="s">
        <v>347</v>
      </c>
      <c r="H18" s="8" t="s">
        <v>353</v>
      </c>
      <c r="I18" s="6"/>
      <c r="J18" s="40"/>
      <c r="K18" s="41">
        <f t="shared" si="2"/>
        <v>1</v>
      </c>
      <c r="L18" s="42" t="str">
        <f t="shared" si="3"/>
        <v>051093946</v>
      </c>
      <c r="M18" s="43" t="str">
        <f t="shared" si="4"/>
        <v>051093946</v>
      </c>
      <c r="N18" s="44">
        <f t="shared" si="5"/>
        <v>1</v>
      </c>
      <c r="O18" s="44">
        <f t="shared" si="6"/>
        <v>1</v>
      </c>
      <c r="P18" s="44">
        <f t="shared" si="0"/>
        <v>1</v>
      </c>
      <c r="Q18" s="45">
        <f t="shared" si="7"/>
        <v>1</v>
      </c>
      <c r="R18" s="46" t="str">
        <f t="shared" si="8"/>
        <v>0962126349</v>
      </c>
      <c r="S18" s="42" t="str">
        <f t="shared" si="9"/>
        <v>0962126349</v>
      </c>
      <c r="T18" s="44" t="e">
        <f t="shared" si="10"/>
        <v>#VALUE!</v>
      </c>
      <c r="U18" s="42" t="str">
        <f t="shared" si="11"/>
        <v>0962126349</v>
      </c>
      <c r="V18" s="47" t="str">
        <f t="shared" si="12"/>
        <v>0962126349</v>
      </c>
      <c r="W18" s="44">
        <f t="shared" si="13"/>
        <v>1</v>
      </c>
      <c r="X18" s="48">
        <f t="shared" si="14"/>
        <v>1</v>
      </c>
      <c r="Y18" s="44">
        <f t="shared" si="1"/>
        <v>1</v>
      </c>
      <c r="Z18" s="45">
        <f t="shared" si="15"/>
        <v>1</v>
      </c>
      <c r="AA18" s="45">
        <f t="shared" si="16"/>
        <v>1</v>
      </c>
      <c r="AB18" s="52"/>
    </row>
    <row r="19" spans="1:28" ht="60" customHeight="1" x14ac:dyDescent="0.3">
      <c r="A19" s="1">
        <v>17</v>
      </c>
      <c r="B19" s="2" t="s">
        <v>66</v>
      </c>
      <c r="C19" s="2" t="s">
        <v>554</v>
      </c>
      <c r="D19" s="1" t="s">
        <v>67</v>
      </c>
      <c r="E19" s="2" t="s">
        <v>56</v>
      </c>
      <c r="F19" s="9" t="s">
        <v>68</v>
      </c>
      <c r="G19" s="11" t="s">
        <v>349</v>
      </c>
      <c r="H19" s="8" t="s">
        <v>354</v>
      </c>
      <c r="I19" s="6"/>
      <c r="J19" s="40"/>
      <c r="K19" s="41">
        <f t="shared" si="2"/>
        <v>1</v>
      </c>
      <c r="L19" s="42" t="str">
        <f t="shared" si="3"/>
        <v>011002334</v>
      </c>
      <c r="M19" s="43" t="str">
        <f t="shared" si="4"/>
        <v>011002334</v>
      </c>
      <c r="N19" s="44">
        <f t="shared" si="5"/>
        <v>1</v>
      </c>
      <c r="O19" s="44">
        <f t="shared" si="6"/>
        <v>1</v>
      </c>
      <c r="P19" s="44">
        <f t="shared" si="0"/>
        <v>1</v>
      </c>
      <c r="Q19" s="45">
        <f t="shared" si="7"/>
        <v>1</v>
      </c>
      <c r="R19" s="46" t="str">
        <f t="shared" si="8"/>
        <v>070418418</v>
      </c>
      <c r="S19" s="42" t="str">
        <f t="shared" si="9"/>
        <v>070418418</v>
      </c>
      <c r="T19" s="44" t="e">
        <f t="shared" si="10"/>
        <v>#VALUE!</v>
      </c>
      <c r="U19" s="42" t="str">
        <f t="shared" si="11"/>
        <v>070418418</v>
      </c>
      <c r="V19" s="47" t="str">
        <f t="shared" si="12"/>
        <v>070418418</v>
      </c>
      <c r="W19" s="44">
        <f t="shared" si="13"/>
        <v>1</v>
      </c>
      <c r="X19" s="48">
        <f t="shared" si="14"/>
        <v>1</v>
      </c>
      <c r="Y19" s="44">
        <f t="shared" si="1"/>
        <v>1</v>
      </c>
      <c r="Z19" s="45">
        <f t="shared" si="15"/>
        <v>1</v>
      </c>
      <c r="AA19" s="45">
        <f t="shared" si="16"/>
        <v>1</v>
      </c>
      <c r="AB19" s="52"/>
    </row>
    <row r="20" spans="1:28" ht="60" customHeight="1" x14ac:dyDescent="0.3">
      <c r="A20" s="1">
        <v>18</v>
      </c>
      <c r="B20" s="2" t="s">
        <v>69</v>
      </c>
      <c r="C20" s="2" t="s">
        <v>554</v>
      </c>
      <c r="D20" s="1" t="s">
        <v>70</v>
      </c>
      <c r="E20" s="2" t="s">
        <v>64</v>
      </c>
      <c r="F20" s="9" t="s">
        <v>71</v>
      </c>
      <c r="G20" s="11" t="s">
        <v>348</v>
      </c>
      <c r="H20" s="12" t="s">
        <v>517</v>
      </c>
      <c r="I20" s="6"/>
      <c r="J20" s="40"/>
      <c r="K20" s="41">
        <f t="shared" si="2"/>
        <v>1</v>
      </c>
      <c r="L20" s="42" t="str">
        <f t="shared" si="3"/>
        <v>030625922</v>
      </c>
      <c r="M20" s="43" t="str">
        <f t="shared" si="4"/>
        <v>030625922</v>
      </c>
      <c r="N20" s="44">
        <f t="shared" si="5"/>
        <v>1</v>
      </c>
      <c r="O20" s="44">
        <f t="shared" si="6"/>
        <v>1</v>
      </c>
      <c r="P20" s="44">
        <f t="shared" si="0"/>
        <v>1</v>
      </c>
      <c r="Q20" s="45">
        <f t="shared" si="7"/>
        <v>1</v>
      </c>
      <c r="R20" s="46" t="str">
        <f t="shared" si="8"/>
        <v>093394437</v>
      </c>
      <c r="S20" s="42" t="str">
        <f t="shared" si="9"/>
        <v>093394437</v>
      </c>
      <c r="T20" s="44" t="e">
        <f t="shared" si="10"/>
        <v>#VALUE!</v>
      </c>
      <c r="U20" s="42" t="str">
        <f t="shared" si="11"/>
        <v>093394437</v>
      </c>
      <c r="V20" s="47" t="str">
        <f t="shared" si="12"/>
        <v>093394437</v>
      </c>
      <c r="W20" s="44">
        <f t="shared" si="13"/>
        <v>1</v>
      </c>
      <c r="X20" s="48">
        <f t="shared" si="14"/>
        <v>1</v>
      </c>
      <c r="Y20" s="44">
        <f t="shared" si="1"/>
        <v>1</v>
      </c>
      <c r="Z20" s="45">
        <f t="shared" si="15"/>
        <v>1</v>
      </c>
      <c r="AA20" s="45">
        <f t="shared" si="16"/>
        <v>1</v>
      </c>
      <c r="AB20" s="52"/>
    </row>
    <row r="21" spans="1:28" ht="60" customHeight="1" x14ac:dyDescent="0.3">
      <c r="A21" s="1">
        <v>19</v>
      </c>
      <c r="B21" s="2" t="s">
        <v>72</v>
      </c>
      <c r="C21" s="2" t="s">
        <v>554</v>
      </c>
      <c r="D21" s="1" t="s">
        <v>73</v>
      </c>
      <c r="E21" s="2" t="s">
        <v>13</v>
      </c>
      <c r="F21" s="9" t="s">
        <v>74</v>
      </c>
      <c r="G21" s="12" t="s">
        <v>373</v>
      </c>
      <c r="H21" s="12" t="s">
        <v>355</v>
      </c>
      <c r="I21" s="1"/>
      <c r="J21" s="40"/>
      <c r="K21" s="41">
        <f t="shared" si="2"/>
        <v>1</v>
      </c>
      <c r="L21" s="42" t="str">
        <f t="shared" si="3"/>
        <v>101305123</v>
      </c>
      <c r="M21" s="43" t="str">
        <f t="shared" si="4"/>
        <v>101305123</v>
      </c>
      <c r="N21" s="44">
        <f t="shared" si="5"/>
        <v>1</v>
      </c>
      <c r="O21" s="44">
        <f t="shared" si="6"/>
        <v>1</v>
      </c>
      <c r="P21" s="44">
        <f t="shared" si="0"/>
        <v>1</v>
      </c>
      <c r="Q21" s="45">
        <f t="shared" si="7"/>
        <v>1</v>
      </c>
      <c r="R21" s="46" t="str">
        <f t="shared" si="8"/>
        <v>0966647983</v>
      </c>
      <c r="S21" s="42" t="str">
        <f t="shared" si="9"/>
        <v>0966647983</v>
      </c>
      <c r="T21" s="44" t="e">
        <f t="shared" si="10"/>
        <v>#VALUE!</v>
      </c>
      <c r="U21" s="42" t="str">
        <f t="shared" si="11"/>
        <v>0966647983</v>
      </c>
      <c r="V21" s="47" t="str">
        <f t="shared" si="12"/>
        <v>0966647983</v>
      </c>
      <c r="W21" s="44">
        <f t="shared" si="13"/>
        <v>1</v>
      </c>
      <c r="X21" s="48">
        <f t="shared" si="14"/>
        <v>1</v>
      </c>
      <c r="Y21" s="44">
        <f t="shared" si="1"/>
        <v>1</v>
      </c>
      <c r="Z21" s="45">
        <f t="shared" si="15"/>
        <v>1</v>
      </c>
      <c r="AA21" s="45">
        <f t="shared" si="16"/>
        <v>1</v>
      </c>
      <c r="AB21" s="52"/>
    </row>
    <row r="22" spans="1:28" ht="60" customHeight="1" x14ac:dyDescent="0.3">
      <c r="A22" s="1">
        <v>20</v>
      </c>
      <c r="B22" s="2" t="s">
        <v>75</v>
      </c>
      <c r="C22" s="2" t="s">
        <v>554</v>
      </c>
      <c r="D22" s="1" t="s">
        <v>76</v>
      </c>
      <c r="E22" s="2" t="s">
        <v>13</v>
      </c>
      <c r="F22" s="9" t="s">
        <v>77</v>
      </c>
      <c r="G22" s="11" t="s">
        <v>393</v>
      </c>
      <c r="H22" s="8" t="s">
        <v>356</v>
      </c>
      <c r="I22" s="1"/>
      <c r="J22" s="40"/>
      <c r="K22" s="41">
        <f t="shared" si="2"/>
        <v>1</v>
      </c>
      <c r="L22" s="42" t="str">
        <f t="shared" si="3"/>
        <v>030783270</v>
      </c>
      <c r="M22" s="43" t="str">
        <f t="shared" si="4"/>
        <v>030783270</v>
      </c>
      <c r="N22" s="44">
        <f t="shared" si="5"/>
        <v>1</v>
      </c>
      <c r="O22" s="44">
        <f t="shared" si="6"/>
        <v>1</v>
      </c>
      <c r="P22" s="44">
        <f t="shared" si="0"/>
        <v>1</v>
      </c>
      <c r="Q22" s="45">
        <f t="shared" si="7"/>
        <v>1</v>
      </c>
      <c r="R22" s="46" t="str">
        <f t="shared" si="8"/>
        <v>0967407598</v>
      </c>
      <c r="S22" s="42" t="str">
        <f t="shared" si="9"/>
        <v>0967407598</v>
      </c>
      <c r="T22" s="44" t="e">
        <f t="shared" si="10"/>
        <v>#VALUE!</v>
      </c>
      <c r="U22" s="42" t="str">
        <f t="shared" si="11"/>
        <v>0967407598</v>
      </c>
      <c r="V22" s="47" t="str">
        <f t="shared" si="12"/>
        <v>0967407598</v>
      </c>
      <c r="W22" s="44">
        <f t="shared" si="13"/>
        <v>1</v>
      </c>
      <c r="X22" s="48">
        <f t="shared" si="14"/>
        <v>1</v>
      </c>
      <c r="Y22" s="44">
        <f t="shared" si="1"/>
        <v>1</v>
      </c>
      <c r="Z22" s="45">
        <f t="shared" si="15"/>
        <v>1</v>
      </c>
      <c r="AA22" s="45">
        <f t="shared" si="16"/>
        <v>1</v>
      </c>
      <c r="AB22" s="52"/>
    </row>
    <row r="23" spans="1:28" ht="60" customHeight="1" x14ac:dyDescent="0.3">
      <c r="A23" s="1">
        <v>21</v>
      </c>
      <c r="B23" s="2" t="s">
        <v>78</v>
      </c>
      <c r="C23" s="2" t="s">
        <v>554</v>
      </c>
      <c r="D23" s="1" t="s">
        <v>79</v>
      </c>
      <c r="E23" s="2" t="s">
        <v>13</v>
      </c>
      <c r="F23" s="9" t="s">
        <v>80</v>
      </c>
      <c r="G23" s="12" t="s">
        <v>374</v>
      </c>
      <c r="H23" s="8" t="s">
        <v>357</v>
      </c>
      <c r="I23" s="1"/>
      <c r="J23" s="40"/>
      <c r="K23" s="41">
        <f t="shared" si="2"/>
        <v>1</v>
      </c>
      <c r="L23" s="42" t="str">
        <f t="shared" si="3"/>
        <v>150710238</v>
      </c>
      <c r="M23" s="43" t="str">
        <f t="shared" si="4"/>
        <v>150710238</v>
      </c>
      <c r="N23" s="44">
        <f t="shared" si="5"/>
        <v>1</v>
      </c>
      <c r="O23" s="44">
        <f t="shared" si="6"/>
        <v>1</v>
      </c>
      <c r="P23" s="44">
        <f t="shared" si="0"/>
        <v>1</v>
      </c>
      <c r="Q23" s="45">
        <f t="shared" si="7"/>
        <v>1</v>
      </c>
      <c r="R23" s="46" t="str">
        <f t="shared" si="8"/>
        <v>015283152</v>
      </c>
      <c r="S23" s="42" t="str">
        <f t="shared" si="9"/>
        <v>015283152</v>
      </c>
      <c r="T23" s="44" t="e">
        <f t="shared" si="10"/>
        <v>#VALUE!</v>
      </c>
      <c r="U23" s="42" t="str">
        <f t="shared" si="11"/>
        <v>015283152</v>
      </c>
      <c r="V23" s="47" t="str">
        <f t="shared" si="12"/>
        <v>015283152</v>
      </c>
      <c r="W23" s="44">
        <f t="shared" si="13"/>
        <v>1</v>
      </c>
      <c r="X23" s="48">
        <f t="shared" si="14"/>
        <v>1</v>
      </c>
      <c r="Y23" s="44">
        <f t="shared" si="1"/>
        <v>1</v>
      </c>
      <c r="Z23" s="45">
        <f t="shared" si="15"/>
        <v>1</v>
      </c>
      <c r="AA23" s="45">
        <f t="shared" si="16"/>
        <v>1</v>
      </c>
      <c r="AB23" s="52"/>
    </row>
    <row r="24" spans="1:28" ht="60" customHeight="1" x14ac:dyDescent="0.3">
      <c r="A24" s="1">
        <v>22</v>
      </c>
      <c r="B24" s="2" t="s">
        <v>81</v>
      </c>
      <c r="C24" s="2" t="s">
        <v>554</v>
      </c>
      <c r="D24" s="1" t="s">
        <v>82</v>
      </c>
      <c r="E24" s="2" t="s">
        <v>13</v>
      </c>
      <c r="F24" s="9" t="s">
        <v>83</v>
      </c>
      <c r="G24" s="12" t="s">
        <v>375</v>
      </c>
      <c r="H24" s="8" t="s">
        <v>358</v>
      </c>
      <c r="I24" s="1"/>
      <c r="J24" s="40"/>
      <c r="K24" s="41">
        <f t="shared" si="2"/>
        <v>1</v>
      </c>
      <c r="L24" s="42" t="str">
        <f t="shared" si="3"/>
        <v>150645602</v>
      </c>
      <c r="M24" s="43" t="str">
        <f t="shared" si="4"/>
        <v>150645602</v>
      </c>
      <c r="N24" s="44">
        <f t="shared" si="5"/>
        <v>1</v>
      </c>
      <c r="O24" s="44">
        <f t="shared" si="6"/>
        <v>1</v>
      </c>
      <c r="P24" s="44">
        <f t="shared" si="0"/>
        <v>1</v>
      </c>
      <c r="Q24" s="45">
        <f t="shared" si="7"/>
        <v>1</v>
      </c>
      <c r="R24" s="46" t="str">
        <f t="shared" si="8"/>
        <v>0973966172</v>
      </c>
      <c r="S24" s="42" t="str">
        <f t="shared" si="9"/>
        <v>0973966172</v>
      </c>
      <c r="T24" s="44" t="e">
        <f t="shared" si="10"/>
        <v>#VALUE!</v>
      </c>
      <c r="U24" s="42" t="str">
        <f t="shared" si="11"/>
        <v>0973966172</v>
      </c>
      <c r="V24" s="47" t="str">
        <f t="shared" si="12"/>
        <v>0973966172</v>
      </c>
      <c r="W24" s="44">
        <f t="shared" si="13"/>
        <v>1</v>
      </c>
      <c r="X24" s="48">
        <f t="shared" si="14"/>
        <v>1</v>
      </c>
      <c r="Y24" s="44">
        <f t="shared" si="1"/>
        <v>1</v>
      </c>
      <c r="Z24" s="45">
        <f t="shared" si="15"/>
        <v>1</v>
      </c>
      <c r="AA24" s="45">
        <f t="shared" si="16"/>
        <v>1</v>
      </c>
      <c r="AB24" s="52"/>
    </row>
    <row r="25" spans="1:28" ht="60" customHeight="1" x14ac:dyDescent="0.3">
      <c r="A25" s="1">
        <v>23</v>
      </c>
      <c r="B25" s="2" t="s">
        <v>84</v>
      </c>
      <c r="C25" s="2" t="s">
        <v>554</v>
      </c>
      <c r="D25" s="1" t="s">
        <v>85</v>
      </c>
      <c r="E25" s="2" t="s">
        <v>13</v>
      </c>
      <c r="F25" s="9" t="s">
        <v>86</v>
      </c>
      <c r="G25" s="12" t="s">
        <v>559</v>
      </c>
      <c r="H25" s="8" t="s">
        <v>359</v>
      </c>
      <c r="I25" s="1"/>
      <c r="J25" s="40"/>
      <c r="K25" s="41">
        <f t="shared" si="2"/>
        <v>1</v>
      </c>
      <c r="L25" s="42" t="str">
        <f t="shared" si="3"/>
        <v>040461158</v>
      </c>
      <c r="M25" s="43" t="str">
        <f t="shared" si="4"/>
        <v>040461158</v>
      </c>
      <c r="N25" s="44">
        <f t="shared" si="5"/>
        <v>1</v>
      </c>
      <c r="O25" s="44">
        <f t="shared" si="6"/>
        <v>1</v>
      </c>
      <c r="P25" s="44">
        <f t="shared" si="0"/>
        <v>1</v>
      </c>
      <c r="Q25" s="45">
        <f t="shared" si="7"/>
        <v>1</v>
      </c>
      <c r="R25" s="46" t="str">
        <f t="shared" si="8"/>
        <v>070271713</v>
      </c>
      <c r="S25" s="42" t="str">
        <f t="shared" si="9"/>
        <v>070271713</v>
      </c>
      <c r="T25" s="44" t="e">
        <f t="shared" si="10"/>
        <v>#VALUE!</v>
      </c>
      <c r="U25" s="42" t="str">
        <f t="shared" si="11"/>
        <v>070271713</v>
      </c>
      <c r="V25" s="47" t="str">
        <f t="shared" si="12"/>
        <v>070271713</v>
      </c>
      <c r="W25" s="44">
        <f t="shared" si="13"/>
        <v>1</v>
      </c>
      <c r="X25" s="48">
        <f t="shared" si="14"/>
        <v>1</v>
      </c>
      <c r="Y25" s="44">
        <f t="shared" si="1"/>
        <v>1</v>
      </c>
      <c r="Z25" s="45">
        <f t="shared" si="15"/>
        <v>1</v>
      </c>
      <c r="AA25" s="45">
        <f t="shared" si="16"/>
        <v>1</v>
      </c>
      <c r="AB25" s="52"/>
    </row>
    <row r="26" spans="1:28" ht="60" customHeight="1" x14ac:dyDescent="0.3">
      <c r="A26" s="1">
        <v>24</v>
      </c>
      <c r="B26" s="2" t="s">
        <v>87</v>
      </c>
      <c r="C26" s="2" t="s">
        <v>554</v>
      </c>
      <c r="D26" s="1" t="s">
        <v>88</v>
      </c>
      <c r="E26" s="2" t="s">
        <v>13</v>
      </c>
      <c r="F26" s="9" t="s">
        <v>89</v>
      </c>
      <c r="G26" s="12" t="s">
        <v>377</v>
      </c>
      <c r="H26" s="8" t="s">
        <v>360</v>
      </c>
      <c r="I26" s="1"/>
      <c r="J26" s="40"/>
      <c r="K26" s="41">
        <f t="shared" si="2"/>
        <v>1</v>
      </c>
      <c r="L26" s="42" t="str">
        <f t="shared" si="3"/>
        <v>101041384</v>
      </c>
      <c r="M26" s="43" t="str">
        <f t="shared" si="4"/>
        <v>101041384</v>
      </c>
      <c r="N26" s="44">
        <f t="shared" si="5"/>
        <v>1</v>
      </c>
      <c r="O26" s="44">
        <f t="shared" si="6"/>
        <v>1</v>
      </c>
      <c r="P26" s="44">
        <f t="shared" si="0"/>
        <v>1</v>
      </c>
      <c r="Q26" s="45">
        <f t="shared" si="7"/>
        <v>1</v>
      </c>
      <c r="R26" s="46" t="str">
        <f t="shared" si="8"/>
        <v>016537508</v>
      </c>
      <c r="S26" s="42" t="str">
        <f t="shared" si="9"/>
        <v>016537508</v>
      </c>
      <c r="T26" s="44" t="e">
        <f t="shared" si="10"/>
        <v>#VALUE!</v>
      </c>
      <c r="U26" s="42" t="str">
        <f t="shared" si="11"/>
        <v>016537508</v>
      </c>
      <c r="V26" s="47" t="str">
        <f t="shared" si="12"/>
        <v>016537508</v>
      </c>
      <c r="W26" s="44">
        <f t="shared" si="13"/>
        <v>1</v>
      </c>
      <c r="X26" s="48">
        <f t="shared" si="14"/>
        <v>1</v>
      </c>
      <c r="Y26" s="44">
        <f t="shared" si="1"/>
        <v>1</v>
      </c>
      <c r="Z26" s="45">
        <f t="shared" si="15"/>
        <v>1</v>
      </c>
      <c r="AA26" s="45">
        <f t="shared" si="16"/>
        <v>1</v>
      </c>
      <c r="AB26" s="52"/>
    </row>
    <row r="27" spans="1:28" ht="60" customHeight="1" x14ac:dyDescent="0.3">
      <c r="A27" s="1">
        <v>25</v>
      </c>
      <c r="B27" s="2" t="s">
        <v>90</v>
      </c>
      <c r="C27" s="2" t="s">
        <v>556</v>
      </c>
      <c r="D27" s="1" t="s">
        <v>91</v>
      </c>
      <c r="E27" s="2" t="s">
        <v>13</v>
      </c>
      <c r="F27" s="9" t="s">
        <v>92</v>
      </c>
      <c r="G27" s="12" t="s">
        <v>378</v>
      </c>
      <c r="H27" s="8" t="s">
        <v>361</v>
      </c>
      <c r="I27" s="1"/>
      <c r="J27" s="40"/>
      <c r="K27" s="41">
        <f t="shared" si="2"/>
        <v>1</v>
      </c>
      <c r="L27" s="42" t="str">
        <f t="shared" si="3"/>
        <v>100822377</v>
      </c>
      <c r="M27" s="43" t="str">
        <f t="shared" si="4"/>
        <v>100822377</v>
      </c>
      <c r="N27" s="44">
        <f t="shared" si="5"/>
        <v>1</v>
      </c>
      <c r="O27" s="44">
        <f t="shared" si="6"/>
        <v>1</v>
      </c>
      <c r="P27" s="44">
        <f t="shared" si="0"/>
        <v>1</v>
      </c>
      <c r="Q27" s="45">
        <f t="shared" si="7"/>
        <v>1</v>
      </c>
      <c r="R27" s="46" t="str">
        <f t="shared" si="8"/>
        <v>086928353</v>
      </c>
      <c r="S27" s="42" t="str">
        <f t="shared" si="9"/>
        <v>086928353</v>
      </c>
      <c r="T27" s="44" t="e">
        <f t="shared" si="10"/>
        <v>#VALUE!</v>
      </c>
      <c r="U27" s="42" t="str">
        <f t="shared" si="11"/>
        <v>086928353</v>
      </c>
      <c r="V27" s="47" t="str">
        <f t="shared" si="12"/>
        <v>086928353</v>
      </c>
      <c r="W27" s="44">
        <f t="shared" si="13"/>
        <v>1</v>
      </c>
      <c r="X27" s="48">
        <f t="shared" si="14"/>
        <v>1</v>
      </c>
      <c r="Y27" s="44">
        <f t="shared" si="1"/>
        <v>1</v>
      </c>
      <c r="Z27" s="45">
        <f t="shared" si="15"/>
        <v>1</v>
      </c>
      <c r="AA27" s="45">
        <f t="shared" si="16"/>
        <v>1</v>
      </c>
      <c r="AB27" s="52"/>
    </row>
    <row r="28" spans="1:28" ht="60" customHeight="1" x14ac:dyDescent="0.3">
      <c r="A28" s="1">
        <v>26</v>
      </c>
      <c r="B28" s="2" t="s">
        <v>93</v>
      </c>
      <c r="C28" s="2" t="s">
        <v>554</v>
      </c>
      <c r="D28" s="1" t="s">
        <v>94</v>
      </c>
      <c r="E28" s="2" t="s">
        <v>13</v>
      </c>
      <c r="F28" s="9" t="s">
        <v>95</v>
      </c>
      <c r="G28" s="12" t="s">
        <v>379</v>
      </c>
      <c r="H28" s="8" t="s">
        <v>362</v>
      </c>
      <c r="I28" s="1"/>
      <c r="J28" s="40"/>
      <c r="K28" s="41">
        <f t="shared" si="2"/>
        <v>1</v>
      </c>
      <c r="L28" s="42" t="str">
        <f t="shared" si="3"/>
        <v>101268959</v>
      </c>
      <c r="M28" s="43" t="str">
        <f t="shared" si="4"/>
        <v>101268959</v>
      </c>
      <c r="N28" s="44">
        <f t="shared" si="5"/>
        <v>1</v>
      </c>
      <c r="O28" s="44">
        <f t="shared" si="6"/>
        <v>1</v>
      </c>
      <c r="P28" s="44">
        <f t="shared" si="0"/>
        <v>1</v>
      </c>
      <c r="Q28" s="45">
        <f t="shared" si="7"/>
        <v>1</v>
      </c>
      <c r="R28" s="46" t="str">
        <f t="shared" si="8"/>
        <v>0977159565</v>
      </c>
      <c r="S28" s="42" t="str">
        <f t="shared" si="9"/>
        <v>0977159565</v>
      </c>
      <c r="T28" s="44" t="e">
        <f t="shared" si="10"/>
        <v>#VALUE!</v>
      </c>
      <c r="U28" s="42" t="str">
        <f t="shared" si="11"/>
        <v>0977159565</v>
      </c>
      <c r="V28" s="47" t="str">
        <f t="shared" si="12"/>
        <v>0977159565</v>
      </c>
      <c r="W28" s="44">
        <f t="shared" si="13"/>
        <v>1</v>
      </c>
      <c r="X28" s="48">
        <f t="shared" si="14"/>
        <v>1</v>
      </c>
      <c r="Y28" s="44">
        <f t="shared" si="1"/>
        <v>1</v>
      </c>
      <c r="Z28" s="45">
        <f t="shared" si="15"/>
        <v>1</v>
      </c>
      <c r="AA28" s="45">
        <f t="shared" si="16"/>
        <v>1</v>
      </c>
      <c r="AB28" s="52"/>
    </row>
    <row r="29" spans="1:28" ht="60" customHeight="1" x14ac:dyDescent="0.3">
      <c r="A29" s="1">
        <v>27</v>
      </c>
      <c r="B29" s="2" t="s">
        <v>96</v>
      </c>
      <c r="C29" s="2" t="s">
        <v>556</v>
      </c>
      <c r="D29" s="1" t="s">
        <v>97</v>
      </c>
      <c r="E29" s="2" t="s">
        <v>13</v>
      </c>
      <c r="F29" s="9" t="s">
        <v>98</v>
      </c>
      <c r="G29" s="12" t="s">
        <v>380</v>
      </c>
      <c r="H29" s="8" t="s">
        <v>363</v>
      </c>
      <c r="I29" s="1"/>
      <c r="J29" s="40"/>
      <c r="K29" s="41">
        <f t="shared" si="2"/>
        <v>1</v>
      </c>
      <c r="L29" s="42" t="str">
        <f t="shared" si="3"/>
        <v>010825810</v>
      </c>
      <c r="M29" s="43" t="str">
        <f t="shared" si="4"/>
        <v>010825810</v>
      </c>
      <c r="N29" s="44">
        <f t="shared" si="5"/>
        <v>1</v>
      </c>
      <c r="O29" s="44">
        <f t="shared" si="6"/>
        <v>1</v>
      </c>
      <c r="P29" s="44">
        <f t="shared" si="0"/>
        <v>1</v>
      </c>
      <c r="Q29" s="45">
        <f t="shared" si="7"/>
        <v>1</v>
      </c>
      <c r="R29" s="46" t="str">
        <f t="shared" si="8"/>
        <v>069412251</v>
      </c>
      <c r="S29" s="42" t="str">
        <f t="shared" si="9"/>
        <v>069412251</v>
      </c>
      <c r="T29" s="44" t="e">
        <f t="shared" si="10"/>
        <v>#VALUE!</v>
      </c>
      <c r="U29" s="42" t="str">
        <f t="shared" si="11"/>
        <v>069412251</v>
      </c>
      <c r="V29" s="47" t="str">
        <f t="shared" si="12"/>
        <v>069412251</v>
      </c>
      <c r="W29" s="44">
        <f t="shared" si="13"/>
        <v>1</v>
      </c>
      <c r="X29" s="48">
        <f t="shared" si="14"/>
        <v>1</v>
      </c>
      <c r="Y29" s="44">
        <f t="shared" si="1"/>
        <v>1</v>
      </c>
      <c r="Z29" s="45">
        <f t="shared" si="15"/>
        <v>1</v>
      </c>
      <c r="AA29" s="45">
        <f t="shared" si="16"/>
        <v>1</v>
      </c>
      <c r="AB29" s="52"/>
    </row>
    <row r="30" spans="1:28" ht="60" customHeight="1" x14ac:dyDescent="0.3">
      <c r="A30" s="1">
        <v>28</v>
      </c>
      <c r="B30" s="2" t="s">
        <v>99</v>
      </c>
      <c r="C30" s="2" t="s">
        <v>554</v>
      </c>
      <c r="D30" s="1" t="s">
        <v>100</v>
      </c>
      <c r="E30" s="2" t="s">
        <v>13</v>
      </c>
      <c r="F30" s="9" t="s">
        <v>101</v>
      </c>
      <c r="G30" s="12" t="s">
        <v>381</v>
      </c>
      <c r="H30" s="8" t="s">
        <v>364</v>
      </c>
      <c r="I30" s="1"/>
      <c r="J30" s="40"/>
      <c r="K30" s="41">
        <f t="shared" si="2"/>
        <v>1</v>
      </c>
      <c r="L30" s="42" t="str">
        <f t="shared" si="3"/>
        <v>100692683</v>
      </c>
      <c r="M30" s="43" t="str">
        <f t="shared" si="4"/>
        <v>100692683</v>
      </c>
      <c r="N30" s="44">
        <f t="shared" si="5"/>
        <v>1</v>
      </c>
      <c r="O30" s="44">
        <f t="shared" si="6"/>
        <v>1</v>
      </c>
      <c r="P30" s="44">
        <f t="shared" si="0"/>
        <v>1</v>
      </c>
      <c r="Q30" s="45">
        <f t="shared" si="7"/>
        <v>1</v>
      </c>
      <c r="R30" s="46" t="str">
        <f t="shared" si="8"/>
        <v>0968236994</v>
      </c>
      <c r="S30" s="42" t="str">
        <f t="shared" si="9"/>
        <v>0968236994</v>
      </c>
      <c r="T30" s="44" t="e">
        <f t="shared" si="10"/>
        <v>#VALUE!</v>
      </c>
      <c r="U30" s="42" t="str">
        <f t="shared" si="11"/>
        <v>0968236994</v>
      </c>
      <c r="V30" s="47" t="str">
        <f t="shared" si="12"/>
        <v>0968236994</v>
      </c>
      <c r="W30" s="44">
        <f t="shared" si="13"/>
        <v>1</v>
      </c>
      <c r="X30" s="48">
        <f t="shared" si="14"/>
        <v>1</v>
      </c>
      <c r="Y30" s="44">
        <f t="shared" si="1"/>
        <v>1</v>
      </c>
      <c r="Z30" s="45">
        <f t="shared" si="15"/>
        <v>1</v>
      </c>
      <c r="AA30" s="45">
        <f t="shared" si="16"/>
        <v>1</v>
      </c>
      <c r="AB30" s="52"/>
    </row>
    <row r="31" spans="1:28" ht="60" customHeight="1" x14ac:dyDescent="0.3">
      <c r="A31" s="1">
        <v>29</v>
      </c>
      <c r="B31" s="2" t="s">
        <v>102</v>
      </c>
      <c r="C31" s="2" t="s">
        <v>554</v>
      </c>
      <c r="D31" s="1" t="s">
        <v>103</v>
      </c>
      <c r="E31" s="2" t="s">
        <v>13</v>
      </c>
      <c r="F31" s="9" t="s">
        <v>104</v>
      </c>
      <c r="G31" s="12" t="s">
        <v>382</v>
      </c>
      <c r="H31" s="12" t="s">
        <v>519</v>
      </c>
      <c r="I31" s="1"/>
      <c r="J31" s="40"/>
      <c r="K31" s="41">
        <f t="shared" si="2"/>
        <v>1</v>
      </c>
      <c r="L31" s="42" t="str">
        <f t="shared" si="3"/>
        <v>250203499</v>
      </c>
      <c r="M31" s="43" t="str">
        <f t="shared" si="4"/>
        <v>250203499</v>
      </c>
      <c r="N31" s="44">
        <f t="shared" si="5"/>
        <v>1</v>
      </c>
      <c r="O31" s="44">
        <f t="shared" si="6"/>
        <v>1</v>
      </c>
      <c r="P31" s="44">
        <f t="shared" si="0"/>
        <v>1</v>
      </c>
      <c r="Q31" s="45">
        <f t="shared" si="7"/>
        <v>1</v>
      </c>
      <c r="R31" s="46" t="str">
        <f t="shared" si="8"/>
        <v>090986486</v>
      </c>
      <c r="S31" s="42" t="str">
        <f t="shared" si="9"/>
        <v>090986486</v>
      </c>
      <c r="T31" s="44" t="e">
        <f t="shared" si="10"/>
        <v>#VALUE!</v>
      </c>
      <c r="U31" s="42" t="str">
        <f t="shared" si="11"/>
        <v>090986486</v>
      </c>
      <c r="V31" s="47" t="str">
        <f t="shared" si="12"/>
        <v>090986486</v>
      </c>
      <c r="W31" s="44">
        <f t="shared" si="13"/>
        <v>1</v>
      </c>
      <c r="X31" s="48">
        <f t="shared" si="14"/>
        <v>1</v>
      </c>
      <c r="Y31" s="44">
        <f t="shared" si="1"/>
        <v>1</v>
      </c>
      <c r="Z31" s="45">
        <f t="shared" si="15"/>
        <v>1</v>
      </c>
      <c r="AA31" s="45">
        <f t="shared" si="16"/>
        <v>1</v>
      </c>
      <c r="AB31" s="52"/>
    </row>
    <row r="32" spans="1:28" ht="60" customHeight="1" x14ac:dyDescent="0.3">
      <c r="A32" s="1">
        <v>30</v>
      </c>
      <c r="B32" s="2" t="s">
        <v>105</v>
      </c>
      <c r="C32" s="2" t="s">
        <v>556</v>
      </c>
      <c r="D32" s="1" t="s">
        <v>106</v>
      </c>
      <c r="E32" s="2" t="s">
        <v>13</v>
      </c>
      <c r="F32" s="9" t="s">
        <v>107</v>
      </c>
      <c r="G32" s="12" t="s">
        <v>383</v>
      </c>
      <c r="H32" s="8" t="s">
        <v>365</v>
      </c>
      <c r="I32" s="1"/>
      <c r="J32" s="40"/>
      <c r="K32" s="41">
        <f t="shared" si="2"/>
        <v>1</v>
      </c>
      <c r="L32" s="42" t="str">
        <f t="shared" si="3"/>
        <v>110664936</v>
      </c>
      <c r="M32" s="43" t="str">
        <f t="shared" si="4"/>
        <v>110664936</v>
      </c>
      <c r="N32" s="44">
        <f t="shared" si="5"/>
        <v>1</v>
      </c>
      <c r="O32" s="44">
        <f t="shared" si="6"/>
        <v>1</v>
      </c>
      <c r="P32" s="44">
        <f t="shared" si="0"/>
        <v>1</v>
      </c>
      <c r="Q32" s="45">
        <f t="shared" si="7"/>
        <v>1</v>
      </c>
      <c r="R32" s="46" t="str">
        <f t="shared" si="8"/>
        <v>086544042</v>
      </c>
      <c r="S32" s="42" t="str">
        <f t="shared" si="9"/>
        <v>086544042</v>
      </c>
      <c r="T32" s="44" t="e">
        <f t="shared" si="10"/>
        <v>#VALUE!</v>
      </c>
      <c r="U32" s="42" t="str">
        <f t="shared" si="11"/>
        <v>086544042</v>
      </c>
      <c r="V32" s="47" t="str">
        <f t="shared" si="12"/>
        <v>086544042</v>
      </c>
      <c r="W32" s="44">
        <f t="shared" si="13"/>
        <v>1</v>
      </c>
      <c r="X32" s="48">
        <f t="shared" si="14"/>
        <v>1</v>
      </c>
      <c r="Y32" s="44">
        <f t="shared" si="1"/>
        <v>1</v>
      </c>
      <c r="Z32" s="45">
        <f t="shared" si="15"/>
        <v>1</v>
      </c>
      <c r="AA32" s="45">
        <f t="shared" si="16"/>
        <v>1</v>
      </c>
      <c r="AB32" s="52"/>
    </row>
    <row r="33" spans="1:28" ht="60" customHeight="1" x14ac:dyDescent="0.3">
      <c r="A33" s="1">
        <v>31</v>
      </c>
      <c r="B33" s="2" t="s">
        <v>108</v>
      </c>
      <c r="C33" s="2" t="s">
        <v>554</v>
      </c>
      <c r="D33" s="1" t="s">
        <v>109</v>
      </c>
      <c r="E33" s="2" t="s">
        <v>17</v>
      </c>
      <c r="F33" s="9" t="s">
        <v>110</v>
      </c>
      <c r="G33" s="12" t="s">
        <v>384</v>
      </c>
      <c r="H33" s="8" t="s">
        <v>366</v>
      </c>
      <c r="I33" s="1"/>
      <c r="J33" s="40"/>
      <c r="K33" s="41">
        <f t="shared" si="2"/>
        <v>1</v>
      </c>
      <c r="L33" s="42" t="str">
        <f t="shared" si="3"/>
        <v>050866135</v>
      </c>
      <c r="M33" s="43" t="str">
        <f t="shared" si="4"/>
        <v>050866135</v>
      </c>
      <c r="N33" s="44">
        <f t="shared" si="5"/>
        <v>1</v>
      </c>
      <c r="O33" s="44">
        <f t="shared" si="6"/>
        <v>1</v>
      </c>
      <c r="P33" s="44">
        <f t="shared" si="0"/>
        <v>1</v>
      </c>
      <c r="Q33" s="45">
        <f t="shared" si="7"/>
        <v>1</v>
      </c>
      <c r="R33" s="46" t="str">
        <f t="shared" si="8"/>
        <v>0964587373</v>
      </c>
      <c r="S33" s="42" t="str">
        <f t="shared" si="9"/>
        <v>0964587373</v>
      </c>
      <c r="T33" s="44" t="e">
        <f t="shared" si="10"/>
        <v>#VALUE!</v>
      </c>
      <c r="U33" s="42" t="str">
        <f t="shared" si="11"/>
        <v>0964587373</v>
      </c>
      <c r="V33" s="47" t="str">
        <f t="shared" si="12"/>
        <v>0964587373</v>
      </c>
      <c r="W33" s="44">
        <f t="shared" si="13"/>
        <v>1</v>
      </c>
      <c r="X33" s="48">
        <f t="shared" si="14"/>
        <v>1</v>
      </c>
      <c r="Y33" s="44">
        <f t="shared" si="1"/>
        <v>1</v>
      </c>
      <c r="Z33" s="45">
        <f t="shared" si="15"/>
        <v>1</v>
      </c>
      <c r="AA33" s="45">
        <f t="shared" si="16"/>
        <v>1</v>
      </c>
      <c r="AB33" s="52"/>
    </row>
    <row r="34" spans="1:28" ht="60" customHeight="1" x14ac:dyDescent="0.3">
      <c r="A34" s="1">
        <v>32</v>
      </c>
      <c r="B34" s="2" t="s">
        <v>111</v>
      </c>
      <c r="C34" s="2" t="s">
        <v>554</v>
      </c>
      <c r="D34" s="1" t="s">
        <v>112</v>
      </c>
      <c r="E34" s="2" t="s">
        <v>13</v>
      </c>
      <c r="F34" s="9" t="s">
        <v>113</v>
      </c>
      <c r="G34" s="12" t="s">
        <v>385</v>
      </c>
      <c r="H34" s="12" t="s">
        <v>520</v>
      </c>
      <c r="I34" s="1"/>
      <c r="J34" s="40"/>
      <c r="K34" s="41">
        <f t="shared" si="2"/>
        <v>1</v>
      </c>
      <c r="L34" s="42" t="str">
        <f t="shared" si="3"/>
        <v>150950375</v>
      </c>
      <c r="M34" s="43" t="str">
        <f t="shared" si="4"/>
        <v>150950375</v>
      </c>
      <c r="N34" s="44">
        <f t="shared" si="5"/>
        <v>1</v>
      </c>
      <c r="O34" s="44">
        <f t="shared" si="6"/>
        <v>1</v>
      </c>
      <c r="P34" s="44">
        <f t="shared" si="0"/>
        <v>1</v>
      </c>
      <c r="Q34" s="45">
        <f t="shared" si="7"/>
        <v>1</v>
      </c>
      <c r="R34" s="46" t="str">
        <f t="shared" si="8"/>
        <v>0717870940</v>
      </c>
      <c r="S34" s="42" t="str">
        <f t="shared" si="9"/>
        <v>0717870940</v>
      </c>
      <c r="T34" s="44" t="e">
        <f t="shared" si="10"/>
        <v>#VALUE!</v>
      </c>
      <c r="U34" s="42" t="str">
        <f t="shared" si="11"/>
        <v>0717870940</v>
      </c>
      <c r="V34" s="47" t="str">
        <f t="shared" si="12"/>
        <v>0717870940</v>
      </c>
      <c r="W34" s="44">
        <f t="shared" si="13"/>
        <v>1</v>
      </c>
      <c r="X34" s="48">
        <f t="shared" si="14"/>
        <v>1</v>
      </c>
      <c r="Y34" s="44">
        <f t="shared" si="1"/>
        <v>1</v>
      </c>
      <c r="Z34" s="45">
        <f t="shared" si="15"/>
        <v>1</v>
      </c>
      <c r="AA34" s="45">
        <f t="shared" si="16"/>
        <v>1</v>
      </c>
      <c r="AB34" s="52"/>
    </row>
    <row r="35" spans="1:28" ht="60" customHeight="1" x14ac:dyDescent="0.3">
      <c r="A35" s="1">
        <v>33</v>
      </c>
      <c r="B35" s="2" t="s">
        <v>114</v>
      </c>
      <c r="C35" s="2" t="s">
        <v>554</v>
      </c>
      <c r="D35" s="1" t="s">
        <v>115</v>
      </c>
      <c r="E35" s="2" t="s">
        <v>13</v>
      </c>
      <c r="F35" s="9" t="s">
        <v>116</v>
      </c>
      <c r="G35" s="12" t="s">
        <v>386</v>
      </c>
      <c r="H35" s="12" t="s">
        <v>521</v>
      </c>
      <c r="I35" s="1"/>
      <c r="J35" s="40"/>
      <c r="K35" s="41">
        <f t="shared" si="2"/>
        <v>1</v>
      </c>
      <c r="L35" s="42" t="str">
        <f t="shared" si="3"/>
        <v>150615084</v>
      </c>
      <c r="M35" s="43" t="str">
        <f t="shared" si="4"/>
        <v>150615084</v>
      </c>
      <c r="N35" s="44">
        <f t="shared" si="5"/>
        <v>1</v>
      </c>
      <c r="O35" s="44">
        <f t="shared" si="6"/>
        <v>1</v>
      </c>
      <c r="P35" s="44">
        <f t="shared" ref="P35:P66" si="17">IF(M35="បរទេស",1,IF(COUNTIF(M:M,$M35)&gt;1,2,1))</f>
        <v>1</v>
      </c>
      <c r="Q35" s="45">
        <f t="shared" si="7"/>
        <v>1</v>
      </c>
      <c r="R35" s="46" t="str">
        <f t="shared" si="8"/>
        <v>016365212</v>
      </c>
      <c r="S35" s="42" t="str">
        <f t="shared" si="9"/>
        <v>016365212</v>
      </c>
      <c r="T35" s="44" t="e">
        <f t="shared" si="10"/>
        <v>#VALUE!</v>
      </c>
      <c r="U35" s="42" t="str">
        <f t="shared" si="11"/>
        <v>016365212</v>
      </c>
      <c r="V35" s="47" t="str">
        <f t="shared" si="12"/>
        <v>016365212</v>
      </c>
      <c r="W35" s="44">
        <f t="shared" si="13"/>
        <v>1</v>
      </c>
      <c r="X35" s="48">
        <f t="shared" si="14"/>
        <v>1</v>
      </c>
      <c r="Y35" s="44">
        <f t="shared" ref="Y35:Y66" si="18">IF(V35="បរទេស",1,IF(COUNTIF(V:V,$V35)&gt;1,2,1))</f>
        <v>1</v>
      </c>
      <c r="Z35" s="45">
        <f t="shared" si="15"/>
        <v>1</v>
      </c>
      <c r="AA35" s="45">
        <f t="shared" si="16"/>
        <v>1</v>
      </c>
      <c r="AB35" s="52"/>
    </row>
    <row r="36" spans="1:28" ht="60" customHeight="1" x14ac:dyDescent="0.3">
      <c r="A36" s="1">
        <v>34</v>
      </c>
      <c r="B36" s="2" t="s">
        <v>117</v>
      </c>
      <c r="C36" s="2" t="s">
        <v>554</v>
      </c>
      <c r="D36" s="1" t="s">
        <v>118</v>
      </c>
      <c r="E36" s="2" t="s">
        <v>13</v>
      </c>
      <c r="F36" s="9" t="s">
        <v>119</v>
      </c>
      <c r="G36" s="12" t="s">
        <v>387</v>
      </c>
      <c r="H36" s="12" t="s">
        <v>522</v>
      </c>
      <c r="I36" s="1"/>
      <c r="J36" s="40"/>
      <c r="K36" s="41">
        <f t="shared" si="2"/>
        <v>1</v>
      </c>
      <c r="L36" s="42" t="str">
        <f t="shared" si="3"/>
        <v>150966305</v>
      </c>
      <c r="M36" s="43" t="str">
        <f t="shared" si="4"/>
        <v>150966305</v>
      </c>
      <c r="N36" s="44">
        <f t="shared" si="5"/>
        <v>1</v>
      </c>
      <c r="O36" s="44">
        <f t="shared" si="6"/>
        <v>1</v>
      </c>
      <c r="P36" s="44">
        <f t="shared" si="17"/>
        <v>1</v>
      </c>
      <c r="Q36" s="45">
        <f t="shared" si="7"/>
        <v>1</v>
      </c>
      <c r="R36" s="46" t="str">
        <f t="shared" si="8"/>
        <v>060676885</v>
      </c>
      <c r="S36" s="42" t="str">
        <f t="shared" si="9"/>
        <v>060676885</v>
      </c>
      <c r="T36" s="44" t="e">
        <f t="shared" si="10"/>
        <v>#VALUE!</v>
      </c>
      <c r="U36" s="42" t="str">
        <f t="shared" si="11"/>
        <v>060676885</v>
      </c>
      <c r="V36" s="47" t="str">
        <f t="shared" si="12"/>
        <v>060676885</v>
      </c>
      <c r="W36" s="44">
        <f t="shared" si="13"/>
        <v>1</v>
      </c>
      <c r="X36" s="48">
        <f t="shared" si="14"/>
        <v>1</v>
      </c>
      <c r="Y36" s="44">
        <f t="shared" si="18"/>
        <v>1</v>
      </c>
      <c r="Z36" s="45">
        <f t="shared" si="15"/>
        <v>1</v>
      </c>
      <c r="AA36" s="45">
        <f t="shared" si="16"/>
        <v>1</v>
      </c>
      <c r="AB36" s="52"/>
    </row>
    <row r="37" spans="1:28" ht="60" customHeight="1" x14ac:dyDescent="0.3">
      <c r="A37" s="1">
        <v>35</v>
      </c>
      <c r="B37" s="2" t="s">
        <v>120</v>
      </c>
      <c r="C37" s="2" t="s">
        <v>554</v>
      </c>
      <c r="D37" s="1" t="s">
        <v>121</v>
      </c>
      <c r="E37" s="2" t="s">
        <v>13</v>
      </c>
      <c r="F37" s="9" t="s">
        <v>122</v>
      </c>
      <c r="G37" s="12" t="s">
        <v>388</v>
      </c>
      <c r="H37" s="8" t="s">
        <v>367</v>
      </c>
      <c r="I37" s="1"/>
      <c r="J37" s="40"/>
      <c r="K37" s="41">
        <f t="shared" si="2"/>
        <v>1</v>
      </c>
      <c r="L37" s="42" t="str">
        <f t="shared" si="3"/>
        <v>101458926</v>
      </c>
      <c r="M37" s="43" t="str">
        <f t="shared" si="4"/>
        <v>101458926</v>
      </c>
      <c r="N37" s="44">
        <f t="shared" si="5"/>
        <v>1</v>
      </c>
      <c r="O37" s="44">
        <f t="shared" si="6"/>
        <v>1</v>
      </c>
      <c r="P37" s="44">
        <f t="shared" si="17"/>
        <v>1</v>
      </c>
      <c r="Q37" s="45">
        <f t="shared" si="7"/>
        <v>1</v>
      </c>
      <c r="R37" s="46" t="str">
        <f t="shared" si="8"/>
        <v>069401860</v>
      </c>
      <c r="S37" s="42" t="str">
        <f t="shared" si="9"/>
        <v>069401860</v>
      </c>
      <c r="T37" s="44" t="e">
        <f t="shared" si="10"/>
        <v>#VALUE!</v>
      </c>
      <c r="U37" s="42" t="str">
        <f t="shared" si="11"/>
        <v>069401860</v>
      </c>
      <c r="V37" s="47" t="str">
        <f t="shared" si="12"/>
        <v>069401860</v>
      </c>
      <c r="W37" s="44">
        <f t="shared" si="13"/>
        <v>1</v>
      </c>
      <c r="X37" s="48">
        <f t="shared" si="14"/>
        <v>1</v>
      </c>
      <c r="Y37" s="44">
        <f t="shared" si="18"/>
        <v>1</v>
      </c>
      <c r="Z37" s="45">
        <f t="shared" si="15"/>
        <v>1</v>
      </c>
      <c r="AA37" s="45">
        <f t="shared" si="16"/>
        <v>1</v>
      </c>
      <c r="AB37" s="52"/>
    </row>
    <row r="38" spans="1:28" ht="60" customHeight="1" x14ac:dyDescent="0.3">
      <c r="A38" s="1">
        <v>36</v>
      </c>
      <c r="B38" s="2" t="s">
        <v>123</v>
      </c>
      <c r="C38" s="2" t="s">
        <v>554</v>
      </c>
      <c r="D38" s="1" t="s">
        <v>124</v>
      </c>
      <c r="E38" s="2" t="s">
        <v>13</v>
      </c>
      <c r="F38" s="9" t="s">
        <v>125</v>
      </c>
      <c r="G38" s="12" t="s">
        <v>389</v>
      </c>
      <c r="H38" s="8" t="s">
        <v>368</v>
      </c>
      <c r="I38" s="1"/>
      <c r="J38" s="40"/>
      <c r="K38" s="41">
        <f t="shared" si="2"/>
        <v>1</v>
      </c>
      <c r="L38" s="42" t="str">
        <f t="shared" si="3"/>
        <v>151002892</v>
      </c>
      <c r="M38" s="43" t="str">
        <f t="shared" si="4"/>
        <v>151002892</v>
      </c>
      <c r="N38" s="44">
        <f t="shared" si="5"/>
        <v>1</v>
      </c>
      <c r="O38" s="44">
        <f t="shared" si="6"/>
        <v>1</v>
      </c>
      <c r="P38" s="44">
        <f t="shared" si="17"/>
        <v>1</v>
      </c>
      <c r="Q38" s="45">
        <f t="shared" si="7"/>
        <v>1</v>
      </c>
      <c r="R38" s="46" t="str">
        <f t="shared" si="8"/>
        <v>0978707241</v>
      </c>
      <c r="S38" s="42" t="str">
        <f t="shared" si="9"/>
        <v>0978707241</v>
      </c>
      <c r="T38" s="44" t="e">
        <f t="shared" si="10"/>
        <v>#VALUE!</v>
      </c>
      <c r="U38" s="42" t="str">
        <f t="shared" si="11"/>
        <v>0978707241</v>
      </c>
      <c r="V38" s="47" t="str">
        <f t="shared" si="12"/>
        <v>0978707241</v>
      </c>
      <c r="W38" s="44">
        <f t="shared" si="13"/>
        <v>1</v>
      </c>
      <c r="X38" s="48">
        <f t="shared" si="14"/>
        <v>1</v>
      </c>
      <c r="Y38" s="44">
        <f t="shared" si="18"/>
        <v>1</v>
      </c>
      <c r="Z38" s="45">
        <f t="shared" si="15"/>
        <v>1</v>
      </c>
      <c r="AA38" s="45">
        <f t="shared" si="16"/>
        <v>1</v>
      </c>
      <c r="AB38" s="52"/>
    </row>
    <row r="39" spans="1:28" ht="60" customHeight="1" x14ac:dyDescent="0.3">
      <c r="A39" s="1">
        <v>37</v>
      </c>
      <c r="B39" s="2" t="s">
        <v>126</v>
      </c>
      <c r="C39" s="2" t="s">
        <v>554</v>
      </c>
      <c r="D39" s="1" t="s">
        <v>127</v>
      </c>
      <c r="E39" s="2" t="s">
        <v>13</v>
      </c>
      <c r="F39" s="9" t="s">
        <v>128</v>
      </c>
      <c r="G39" s="12" t="s">
        <v>390</v>
      </c>
      <c r="H39" s="8" t="s">
        <v>369</v>
      </c>
      <c r="I39" s="1"/>
      <c r="J39" s="40"/>
      <c r="K39" s="41">
        <f t="shared" si="2"/>
        <v>1</v>
      </c>
      <c r="L39" s="42" t="str">
        <f t="shared" si="3"/>
        <v>151014712</v>
      </c>
      <c r="M39" s="43" t="str">
        <f t="shared" si="4"/>
        <v>151014712</v>
      </c>
      <c r="N39" s="44">
        <f t="shared" si="5"/>
        <v>1</v>
      </c>
      <c r="O39" s="44">
        <f t="shared" si="6"/>
        <v>1</v>
      </c>
      <c r="P39" s="44">
        <f t="shared" si="17"/>
        <v>1</v>
      </c>
      <c r="Q39" s="45">
        <f t="shared" si="7"/>
        <v>1</v>
      </c>
      <c r="R39" s="46" t="str">
        <f t="shared" si="8"/>
        <v>0883161896</v>
      </c>
      <c r="S39" s="42" t="str">
        <f t="shared" si="9"/>
        <v>0883161896</v>
      </c>
      <c r="T39" s="44" t="e">
        <f t="shared" si="10"/>
        <v>#VALUE!</v>
      </c>
      <c r="U39" s="42" t="str">
        <f t="shared" si="11"/>
        <v>0883161896</v>
      </c>
      <c r="V39" s="47" t="str">
        <f t="shared" si="12"/>
        <v>0883161896</v>
      </c>
      <c r="W39" s="44">
        <f t="shared" si="13"/>
        <v>1</v>
      </c>
      <c r="X39" s="48">
        <f t="shared" si="14"/>
        <v>1</v>
      </c>
      <c r="Y39" s="44">
        <f t="shared" si="18"/>
        <v>1</v>
      </c>
      <c r="Z39" s="45">
        <f t="shared" si="15"/>
        <v>1</v>
      </c>
      <c r="AA39" s="45">
        <f t="shared" si="16"/>
        <v>1</v>
      </c>
      <c r="AB39" s="52"/>
    </row>
    <row r="40" spans="1:28" ht="60" customHeight="1" x14ac:dyDescent="0.3">
      <c r="A40" s="1">
        <v>38</v>
      </c>
      <c r="B40" s="2" t="s">
        <v>129</v>
      </c>
      <c r="C40" s="2" t="s">
        <v>554</v>
      </c>
      <c r="D40" s="1" t="s">
        <v>130</v>
      </c>
      <c r="E40" s="2" t="s">
        <v>13</v>
      </c>
      <c r="F40" s="9" t="s">
        <v>131</v>
      </c>
      <c r="G40" s="12" t="s">
        <v>391</v>
      </c>
      <c r="H40" s="8" t="s">
        <v>370</v>
      </c>
      <c r="I40" s="1"/>
      <c r="J40" s="40"/>
      <c r="K40" s="41">
        <f t="shared" si="2"/>
        <v>1</v>
      </c>
      <c r="L40" s="42" t="str">
        <f t="shared" si="3"/>
        <v>061865982</v>
      </c>
      <c r="M40" s="43" t="str">
        <f t="shared" si="4"/>
        <v>061865982</v>
      </c>
      <c r="N40" s="44">
        <f t="shared" si="5"/>
        <v>1</v>
      </c>
      <c r="O40" s="44">
        <f t="shared" si="6"/>
        <v>1</v>
      </c>
      <c r="P40" s="44">
        <f t="shared" si="17"/>
        <v>1</v>
      </c>
      <c r="Q40" s="45">
        <f t="shared" si="7"/>
        <v>1</v>
      </c>
      <c r="R40" s="46" t="str">
        <f t="shared" si="8"/>
        <v>087334238</v>
      </c>
      <c r="S40" s="42" t="str">
        <f t="shared" si="9"/>
        <v>087334238</v>
      </c>
      <c r="T40" s="44" t="e">
        <f t="shared" si="10"/>
        <v>#VALUE!</v>
      </c>
      <c r="U40" s="42" t="str">
        <f t="shared" si="11"/>
        <v>087334238</v>
      </c>
      <c r="V40" s="47" t="str">
        <f t="shared" si="12"/>
        <v>087334238</v>
      </c>
      <c r="W40" s="44">
        <f t="shared" si="13"/>
        <v>1</v>
      </c>
      <c r="X40" s="48">
        <f t="shared" si="14"/>
        <v>1</v>
      </c>
      <c r="Y40" s="44">
        <f t="shared" si="18"/>
        <v>1</v>
      </c>
      <c r="Z40" s="45">
        <f t="shared" si="15"/>
        <v>1</v>
      </c>
      <c r="AA40" s="45">
        <f t="shared" si="16"/>
        <v>1</v>
      </c>
      <c r="AB40" s="52"/>
    </row>
    <row r="41" spans="1:28" ht="60" customHeight="1" x14ac:dyDescent="0.3">
      <c r="A41" s="1">
        <v>39</v>
      </c>
      <c r="B41" s="2" t="s">
        <v>132</v>
      </c>
      <c r="C41" s="2" t="s">
        <v>554</v>
      </c>
      <c r="D41" s="1" t="s">
        <v>133</v>
      </c>
      <c r="E41" s="2" t="s">
        <v>13</v>
      </c>
      <c r="F41" s="9">
        <v>38</v>
      </c>
      <c r="G41" s="12" t="s">
        <v>392</v>
      </c>
      <c r="H41" s="8" t="s">
        <v>371</v>
      </c>
      <c r="I41" s="1"/>
      <c r="J41" s="40"/>
      <c r="K41" s="41">
        <f t="shared" si="2"/>
        <v>1</v>
      </c>
      <c r="L41" s="42" t="str">
        <f t="shared" si="3"/>
        <v>030956344</v>
      </c>
      <c r="M41" s="43" t="str">
        <f t="shared" si="4"/>
        <v>030956344</v>
      </c>
      <c r="N41" s="44">
        <f t="shared" si="5"/>
        <v>1</v>
      </c>
      <c r="O41" s="44">
        <f t="shared" si="6"/>
        <v>1</v>
      </c>
      <c r="P41" s="44">
        <f t="shared" si="17"/>
        <v>1</v>
      </c>
      <c r="Q41" s="45">
        <f t="shared" si="7"/>
        <v>1</v>
      </c>
      <c r="R41" s="46" t="str">
        <f t="shared" si="8"/>
        <v>0963327757</v>
      </c>
      <c r="S41" s="42" t="str">
        <f t="shared" si="9"/>
        <v>0963327757</v>
      </c>
      <c r="T41" s="44" t="e">
        <f t="shared" si="10"/>
        <v>#VALUE!</v>
      </c>
      <c r="U41" s="42" t="str">
        <f t="shared" si="11"/>
        <v>0963327757</v>
      </c>
      <c r="V41" s="47" t="str">
        <f t="shared" si="12"/>
        <v>0963327757</v>
      </c>
      <c r="W41" s="44">
        <f t="shared" si="13"/>
        <v>1</v>
      </c>
      <c r="X41" s="48">
        <f t="shared" si="14"/>
        <v>1</v>
      </c>
      <c r="Y41" s="44">
        <f t="shared" si="18"/>
        <v>1</v>
      </c>
      <c r="Z41" s="45">
        <f t="shared" si="15"/>
        <v>1</v>
      </c>
      <c r="AA41" s="45">
        <f t="shared" si="16"/>
        <v>1</v>
      </c>
      <c r="AB41" s="52"/>
    </row>
    <row r="42" spans="1:28" ht="60" customHeight="1" x14ac:dyDescent="0.3">
      <c r="A42" s="1">
        <v>40</v>
      </c>
      <c r="B42" s="2" t="s">
        <v>134</v>
      </c>
      <c r="C42" s="2" t="s">
        <v>554</v>
      </c>
      <c r="D42" s="1" t="s">
        <v>135</v>
      </c>
      <c r="E42" s="2" t="s">
        <v>13</v>
      </c>
      <c r="F42" s="9" t="s">
        <v>136</v>
      </c>
      <c r="G42" s="11" t="s">
        <v>394</v>
      </c>
      <c r="H42" s="8" t="s">
        <v>372</v>
      </c>
      <c r="I42" s="1"/>
      <c r="J42" s="40"/>
      <c r="K42" s="41">
        <f t="shared" si="2"/>
        <v>1</v>
      </c>
      <c r="L42" s="42" t="str">
        <f t="shared" si="3"/>
        <v>090839606</v>
      </c>
      <c r="M42" s="43" t="str">
        <f t="shared" si="4"/>
        <v>090839606</v>
      </c>
      <c r="N42" s="44">
        <f t="shared" si="5"/>
        <v>1</v>
      </c>
      <c r="O42" s="44">
        <f t="shared" si="6"/>
        <v>1</v>
      </c>
      <c r="P42" s="44">
        <f t="shared" si="17"/>
        <v>1</v>
      </c>
      <c r="Q42" s="45">
        <f t="shared" si="7"/>
        <v>1</v>
      </c>
      <c r="R42" s="46" t="str">
        <f t="shared" si="8"/>
        <v>010725017</v>
      </c>
      <c r="S42" s="42" t="str">
        <f t="shared" si="9"/>
        <v>010725017</v>
      </c>
      <c r="T42" s="44" t="e">
        <f t="shared" si="10"/>
        <v>#VALUE!</v>
      </c>
      <c r="U42" s="42" t="str">
        <f t="shared" si="11"/>
        <v>010725017</v>
      </c>
      <c r="V42" s="47" t="str">
        <f t="shared" si="12"/>
        <v>010725017</v>
      </c>
      <c r="W42" s="44">
        <f t="shared" si="13"/>
        <v>1</v>
      </c>
      <c r="X42" s="48">
        <f t="shared" si="14"/>
        <v>1</v>
      </c>
      <c r="Y42" s="44">
        <f t="shared" si="18"/>
        <v>1</v>
      </c>
      <c r="Z42" s="45">
        <f t="shared" si="15"/>
        <v>1</v>
      </c>
      <c r="AA42" s="45">
        <f t="shared" si="16"/>
        <v>1</v>
      </c>
      <c r="AB42" s="52"/>
    </row>
    <row r="43" spans="1:28" ht="60" customHeight="1" x14ac:dyDescent="0.3">
      <c r="A43" s="1">
        <v>41</v>
      </c>
      <c r="B43" s="2" t="s">
        <v>137</v>
      </c>
      <c r="C43" s="2" t="s">
        <v>554</v>
      </c>
      <c r="D43" s="1" t="s">
        <v>138</v>
      </c>
      <c r="E43" s="2" t="s">
        <v>13</v>
      </c>
      <c r="F43" s="9" t="s">
        <v>139</v>
      </c>
      <c r="G43" s="11" t="s">
        <v>441</v>
      </c>
      <c r="H43" s="8" t="s">
        <v>448</v>
      </c>
      <c r="I43" s="6"/>
      <c r="J43" s="40"/>
      <c r="K43" s="41">
        <f t="shared" si="2"/>
        <v>1</v>
      </c>
      <c r="L43" s="42" t="str">
        <f t="shared" si="3"/>
        <v>100804048</v>
      </c>
      <c r="M43" s="43" t="str">
        <f t="shared" si="4"/>
        <v>100804048</v>
      </c>
      <c r="N43" s="44">
        <f t="shared" si="5"/>
        <v>1</v>
      </c>
      <c r="O43" s="44">
        <f t="shared" si="6"/>
        <v>1</v>
      </c>
      <c r="P43" s="44">
        <f t="shared" si="17"/>
        <v>1</v>
      </c>
      <c r="Q43" s="45">
        <f t="shared" si="7"/>
        <v>1</v>
      </c>
      <c r="R43" s="46" t="str">
        <f t="shared" si="8"/>
        <v>0973966405</v>
      </c>
      <c r="S43" s="42" t="str">
        <f t="shared" si="9"/>
        <v>0973966405</v>
      </c>
      <c r="T43" s="44" t="e">
        <f t="shared" si="10"/>
        <v>#VALUE!</v>
      </c>
      <c r="U43" s="42" t="str">
        <f t="shared" si="11"/>
        <v>0973966405</v>
      </c>
      <c r="V43" s="47" t="str">
        <f t="shared" si="12"/>
        <v>0973966405</v>
      </c>
      <c r="W43" s="44">
        <f t="shared" si="13"/>
        <v>1</v>
      </c>
      <c r="X43" s="48">
        <f t="shared" si="14"/>
        <v>1</v>
      </c>
      <c r="Y43" s="44">
        <f t="shared" si="18"/>
        <v>1</v>
      </c>
      <c r="Z43" s="45">
        <f t="shared" si="15"/>
        <v>1</v>
      </c>
      <c r="AA43" s="45">
        <f t="shared" si="16"/>
        <v>1</v>
      </c>
      <c r="AB43" s="52"/>
    </row>
    <row r="44" spans="1:28" ht="60" customHeight="1" x14ac:dyDescent="0.3">
      <c r="A44" s="1">
        <v>42</v>
      </c>
      <c r="B44" s="2" t="s">
        <v>140</v>
      </c>
      <c r="C44" s="2" t="s">
        <v>554</v>
      </c>
      <c r="D44" s="1" t="s">
        <v>141</v>
      </c>
      <c r="E44" s="2" t="s">
        <v>13</v>
      </c>
      <c r="F44" s="9" t="s">
        <v>142</v>
      </c>
      <c r="G44" s="11" t="s">
        <v>442</v>
      </c>
      <c r="H44" s="8" t="s">
        <v>449</v>
      </c>
      <c r="I44" s="6"/>
      <c r="J44" s="40"/>
      <c r="K44" s="41">
        <f t="shared" si="2"/>
        <v>1</v>
      </c>
      <c r="L44" s="42" t="str">
        <f t="shared" si="3"/>
        <v>150643786</v>
      </c>
      <c r="M44" s="43" t="str">
        <f t="shared" si="4"/>
        <v>150643786</v>
      </c>
      <c r="N44" s="44">
        <f t="shared" si="5"/>
        <v>1</v>
      </c>
      <c r="O44" s="44">
        <f t="shared" si="6"/>
        <v>1</v>
      </c>
      <c r="P44" s="44">
        <f t="shared" si="17"/>
        <v>1</v>
      </c>
      <c r="Q44" s="45">
        <f t="shared" si="7"/>
        <v>1</v>
      </c>
      <c r="R44" s="46" t="str">
        <f t="shared" si="8"/>
        <v>015815951</v>
      </c>
      <c r="S44" s="42" t="str">
        <f t="shared" si="9"/>
        <v>015815951</v>
      </c>
      <c r="T44" s="44" t="e">
        <f t="shared" si="10"/>
        <v>#VALUE!</v>
      </c>
      <c r="U44" s="42" t="str">
        <f t="shared" si="11"/>
        <v>015815951</v>
      </c>
      <c r="V44" s="47" t="str">
        <f t="shared" si="12"/>
        <v>015815951</v>
      </c>
      <c r="W44" s="44">
        <f t="shared" si="13"/>
        <v>1</v>
      </c>
      <c r="X44" s="48">
        <f t="shared" si="14"/>
        <v>1</v>
      </c>
      <c r="Y44" s="44">
        <f t="shared" si="18"/>
        <v>1</v>
      </c>
      <c r="Z44" s="45">
        <f t="shared" si="15"/>
        <v>1</v>
      </c>
      <c r="AA44" s="45">
        <f t="shared" si="16"/>
        <v>1</v>
      </c>
      <c r="AB44" s="52"/>
    </row>
    <row r="45" spans="1:28" ht="60" customHeight="1" x14ac:dyDescent="0.3">
      <c r="A45" s="1">
        <v>43</v>
      </c>
      <c r="B45" s="2" t="s">
        <v>143</v>
      </c>
      <c r="C45" s="2" t="s">
        <v>554</v>
      </c>
      <c r="D45" s="1" t="s">
        <v>144</v>
      </c>
      <c r="E45" s="2" t="s">
        <v>13</v>
      </c>
      <c r="F45" s="9" t="s">
        <v>145</v>
      </c>
      <c r="G45" s="12" t="s">
        <v>395</v>
      </c>
      <c r="H45" s="8" t="s">
        <v>450</v>
      </c>
      <c r="I45" s="6"/>
      <c r="J45" s="40"/>
      <c r="K45" s="41">
        <f t="shared" si="2"/>
        <v>1</v>
      </c>
      <c r="L45" s="42" t="str">
        <f t="shared" si="3"/>
        <v>100733915</v>
      </c>
      <c r="M45" s="43" t="str">
        <f t="shared" si="4"/>
        <v>100733915</v>
      </c>
      <c r="N45" s="44">
        <f t="shared" si="5"/>
        <v>1</v>
      </c>
      <c r="O45" s="44">
        <f t="shared" si="6"/>
        <v>1</v>
      </c>
      <c r="P45" s="44">
        <f t="shared" si="17"/>
        <v>1</v>
      </c>
      <c r="Q45" s="45">
        <f t="shared" si="7"/>
        <v>1</v>
      </c>
      <c r="R45" s="46" t="str">
        <f t="shared" si="8"/>
        <v>0976332456</v>
      </c>
      <c r="S45" s="42" t="str">
        <f t="shared" si="9"/>
        <v>0976332456</v>
      </c>
      <c r="T45" s="44" t="e">
        <f t="shared" si="10"/>
        <v>#VALUE!</v>
      </c>
      <c r="U45" s="42" t="str">
        <f t="shared" si="11"/>
        <v>0976332456</v>
      </c>
      <c r="V45" s="47" t="str">
        <f t="shared" si="12"/>
        <v>0976332456</v>
      </c>
      <c r="W45" s="44">
        <f t="shared" si="13"/>
        <v>1</v>
      </c>
      <c r="X45" s="48">
        <f t="shared" si="14"/>
        <v>1</v>
      </c>
      <c r="Y45" s="44">
        <f t="shared" si="18"/>
        <v>1</v>
      </c>
      <c r="Z45" s="45">
        <f t="shared" si="15"/>
        <v>1</v>
      </c>
      <c r="AA45" s="45">
        <f t="shared" si="16"/>
        <v>1</v>
      </c>
      <c r="AB45" s="52"/>
    </row>
    <row r="46" spans="1:28" ht="60" customHeight="1" x14ac:dyDescent="0.3">
      <c r="A46" s="1">
        <v>44</v>
      </c>
      <c r="B46" s="2" t="s">
        <v>146</v>
      </c>
      <c r="C46" s="2" t="s">
        <v>554</v>
      </c>
      <c r="D46" s="1" t="s">
        <v>147</v>
      </c>
      <c r="E46" s="2" t="s">
        <v>13</v>
      </c>
      <c r="F46" s="9" t="s">
        <v>148</v>
      </c>
      <c r="G46" s="12" t="s">
        <v>396</v>
      </c>
      <c r="H46" s="8" t="s">
        <v>451</v>
      </c>
      <c r="I46" s="6"/>
      <c r="J46" s="40"/>
      <c r="K46" s="41">
        <f t="shared" si="2"/>
        <v>1</v>
      </c>
      <c r="L46" s="42" t="str">
        <f t="shared" si="3"/>
        <v>110450034</v>
      </c>
      <c r="M46" s="43" t="str">
        <f t="shared" si="4"/>
        <v>110450034</v>
      </c>
      <c r="N46" s="44">
        <f t="shared" si="5"/>
        <v>1</v>
      </c>
      <c r="O46" s="44">
        <f t="shared" si="6"/>
        <v>1</v>
      </c>
      <c r="P46" s="44">
        <f t="shared" si="17"/>
        <v>1</v>
      </c>
      <c r="Q46" s="45">
        <f t="shared" si="7"/>
        <v>1</v>
      </c>
      <c r="R46" s="46" t="str">
        <f t="shared" si="8"/>
        <v>0979213145</v>
      </c>
      <c r="S46" s="42" t="str">
        <f t="shared" si="9"/>
        <v>0979213145</v>
      </c>
      <c r="T46" s="44" t="e">
        <f t="shared" si="10"/>
        <v>#VALUE!</v>
      </c>
      <c r="U46" s="42" t="str">
        <f t="shared" si="11"/>
        <v>0979213145</v>
      </c>
      <c r="V46" s="47" t="str">
        <f t="shared" si="12"/>
        <v>0979213145</v>
      </c>
      <c r="W46" s="44">
        <f t="shared" si="13"/>
        <v>1</v>
      </c>
      <c r="X46" s="48">
        <f t="shared" si="14"/>
        <v>1</v>
      </c>
      <c r="Y46" s="44">
        <f t="shared" si="18"/>
        <v>1</v>
      </c>
      <c r="Z46" s="45">
        <f t="shared" si="15"/>
        <v>1</v>
      </c>
      <c r="AA46" s="45">
        <f t="shared" si="16"/>
        <v>1</v>
      </c>
      <c r="AB46" s="52"/>
    </row>
    <row r="47" spans="1:28" ht="60" customHeight="1" x14ac:dyDescent="0.3">
      <c r="A47" s="1">
        <v>45</v>
      </c>
      <c r="B47" s="2" t="s">
        <v>149</v>
      </c>
      <c r="C47" s="2" t="s">
        <v>554</v>
      </c>
      <c r="D47" s="1" t="s">
        <v>150</v>
      </c>
      <c r="E47" s="2" t="s">
        <v>13</v>
      </c>
      <c r="F47" s="9" t="s">
        <v>151</v>
      </c>
      <c r="G47" s="11" t="s">
        <v>446</v>
      </c>
      <c r="H47" s="8" t="s">
        <v>452</v>
      </c>
      <c r="I47" s="6"/>
      <c r="J47" s="40"/>
      <c r="K47" s="41">
        <f t="shared" si="2"/>
        <v>1</v>
      </c>
      <c r="L47" s="42" t="str">
        <f t="shared" si="3"/>
        <v>051464214</v>
      </c>
      <c r="M47" s="43" t="str">
        <f t="shared" si="4"/>
        <v>051464214</v>
      </c>
      <c r="N47" s="44">
        <f t="shared" si="5"/>
        <v>1</v>
      </c>
      <c r="O47" s="44">
        <f t="shared" si="6"/>
        <v>1</v>
      </c>
      <c r="P47" s="44">
        <f t="shared" si="17"/>
        <v>1</v>
      </c>
      <c r="Q47" s="45">
        <f t="shared" si="7"/>
        <v>1</v>
      </c>
      <c r="R47" s="46" t="str">
        <f t="shared" si="8"/>
        <v>0969681952</v>
      </c>
      <c r="S47" s="42" t="str">
        <f t="shared" si="9"/>
        <v>0969681952</v>
      </c>
      <c r="T47" s="44" t="e">
        <f t="shared" si="10"/>
        <v>#VALUE!</v>
      </c>
      <c r="U47" s="42" t="str">
        <f t="shared" si="11"/>
        <v>0969681952</v>
      </c>
      <c r="V47" s="47" t="str">
        <f t="shared" si="12"/>
        <v>0969681952</v>
      </c>
      <c r="W47" s="44">
        <f t="shared" si="13"/>
        <v>1</v>
      </c>
      <c r="X47" s="48">
        <f t="shared" si="14"/>
        <v>1</v>
      </c>
      <c r="Y47" s="44">
        <f t="shared" si="18"/>
        <v>1</v>
      </c>
      <c r="Z47" s="45">
        <f t="shared" si="15"/>
        <v>1</v>
      </c>
      <c r="AA47" s="45">
        <f t="shared" si="16"/>
        <v>1</v>
      </c>
      <c r="AB47" s="52"/>
    </row>
    <row r="48" spans="1:28" ht="60" customHeight="1" x14ac:dyDescent="0.3">
      <c r="A48" s="1">
        <v>46</v>
      </c>
      <c r="B48" s="2" t="s">
        <v>152</v>
      </c>
      <c r="C48" s="2" t="s">
        <v>554</v>
      </c>
      <c r="D48" s="1" t="s">
        <v>153</v>
      </c>
      <c r="E48" s="2" t="s">
        <v>13</v>
      </c>
      <c r="F48" s="9" t="s">
        <v>154</v>
      </c>
      <c r="G48" s="12" t="s">
        <v>397</v>
      </c>
      <c r="H48" s="11" t="s">
        <v>456</v>
      </c>
      <c r="I48" s="6"/>
      <c r="J48" s="40"/>
      <c r="K48" s="41">
        <f t="shared" si="2"/>
        <v>1</v>
      </c>
      <c r="L48" s="42" t="str">
        <f t="shared" si="3"/>
        <v>050907175</v>
      </c>
      <c r="M48" s="43" t="str">
        <f t="shared" si="4"/>
        <v>050907175</v>
      </c>
      <c r="N48" s="44">
        <f t="shared" si="5"/>
        <v>1</v>
      </c>
      <c r="O48" s="44">
        <f t="shared" si="6"/>
        <v>1</v>
      </c>
      <c r="P48" s="44">
        <f t="shared" si="17"/>
        <v>1</v>
      </c>
      <c r="Q48" s="45">
        <f t="shared" si="7"/>
        <v>1</v>
      </c>
      <c r="R48" s="46" t="str">
        <f t="shared" si="8"/>
        <v>0963761372</v>
      </c>
      <c r="S48" s="42" t="str">
        <f t="shared" si="9"/>
        <v>0963761372</v>
      </c>
      <c r="T48" s="44" t="e">
        <f t="shared" si="10"/>
        <v>#VALUE!</v>
      </c>
      <c r="U48" s="42" t="str">
        <f t="shared" si="11"/>
        <v>0963761372</v>
      </c>
      <c r="V48" s="47" t="str">
        <f t="shared" si="12"/>
        <v>0963761372</v>
      </c>
      <c r="W48" s="44">
        <f t="shared" si="13"/>
        <v>1</v>
      </c>
      <c r="X48" s="48">
        <f t="shared" si="14"/>
        <v>1</v>
      </c>
      <c r="Y48" s="44">
        <f t="shared" si="18"/>
        <v>1</v>
      </c>
      <c r="Z48" s="45">
        <f t="shared" si="15"/>
        <v>1</v>
      </c>
      <c r="AA48" s="45">
        <f t="shared" si="16"/>
        <v>1</v>
      </c>
      <c r="AB48" s="52"/>
    </row>
    <row r="49" spans="1:28" ht="60" customHeight="1" x14ac:dyDescent="0.3">
      <c r="A49" s="1">
        <v>47</v>
      </c>
      <c r="B49" s="2" t="s">
        <v>155</v>
      </c>
      <c r="C49" s="2" t="s">
        <v>554</v>
      </c>
      <c r="D49" s="1" t="s">
        <v>156</v>
      </c>
      <c r="E49" s="2" t="s">
        <v>13</v>
      </c>
      <c r="F49" s="9" t="s">
        <v>157</v>
      </c>
      <c r="G49" s="12" t="s">
        <v>398</v>
      </c>
      <c r="H49" s="8" t="s">
        <v>453</v>
      </c>
      <c r="I49" s="6"/>
      <c r="J49" s="40"/>
      <c r="K49" s="41">
        <f t="shared" si="2"/>
        <v>1</v>
      </c>
      <c r="L49" s="42" t="str">
        <f t="shared" si="3"/>
        <v>150643593</v>
      </c>
      <c r="M49" s="43" t="str">
        <f t="shared" si="4"/>
        <v>150643593</v>
      </c>
      <c r="N49" s="44">
        <f t="shared" si="5"/>
        <v>1</v>
      </c>
      <c r="O49" s="44">
        <f t="shared" si="6"/>
        <v>1</v>
      </c>
      <c r="P49" s="44">
        <f t="shared" si="17"/>
        <v>1</v>
      </c>
      <c r="Q49" s="45">
        <f t="shared" si="7"/>
        <v>1</v>
      </c>
      <c r="R49" s="46" t="str">
        <f t="shared" si="8"/>
        <v>0889826076</v>
      </c>
      <c r="S49" s="42" t="str">
        <f t="shared" si="9"/>
        <v>0889826076</v>
      </c>
      <c r="T49" s="44" t="e">
        <f t="shared" si="10"/>
        <v>#VALUE!</v>
      </c>
      <c r="U49" s="42" t="str">
        <f t="shared" si="11"/>
        <v>0889826076</v>
      </c>
      <c r="V49" s="47" t="str">
        <f t="shared" si="12"/>
        <v>0889826076</v>
      </c>
      <c r="W49" s="44">
        <f t="shared" si="13"/>
        <v>1</v>
      </c>
      <c r="X49" s="48">
        <f t="shared" si="14"/>
        <v>1</v>
      </c>
      <c r="Y49" s="44">
        <f t="shared" si="18"/>
        <v>1</v>
      </c>
      <c r="Z49" s="45">
        <f t="shared" si="15"/>
        <v>1</v>
      </c>
      <c r="AA49" s="45">
        <f t="shared" si="16"/>
        <v>1</v>
      </c>
      <c r="AB49" s="52"/>
    </row>
    <row r="50" spans="1:28" ht="60" customHeight="1" x14ac:dyDescent="0.3">
      <c r="A50" s="1">
        <v>48</v>
      </c>
      <c r="B50" s="2" t="s">
        <v>158</v>
      </c>
      <c r="C50" s="2" t="s">
        <v>554</v>
      </c>
      <c r="D50" s="1" t="s">
        <v>159</v>
      </c>
      <c r="E50" s="2" t="s">
        <v>13</v>
      </c>
      <c r="F50" s="9" t="s">
        <v>160</v>
      </c>
      <c r="G50" s="11" t="s">
        <v>560</v>
      </c>
      <c r="H50" s="8" t="s">
        <v>454</v>
      </c>
      <c r="I50" s="6"/>
      <c r="J50" s="40"/>
      <c r="K50" s="41">
        <f t="shared" si="2"/>
        <v>1</v>
      </c>
      <c r="L50" s="42" t="str">
        <f t="shared" si="3"/>
        <v>020785299</v>
      </c>
      <c r="M50" s="43" t="str">
        <f t="shared" si="4"/>
        <v>020785299</v>
      </c>
      <c r="N50" s="44">
        <f t="shared" si="5"/>
        <v>1</v>
      </c>
      <c r="O50" s="44">
        <f t="shared" si="6"/>
        <v>1</v>
      </c>
      <c r="P50" s="44">
        <f t="shared" si="17"/>
        <v>1</v>
      </c>
      <c r="Q50" s="45">
        <f t="shared" si="7"/>
        <v>1</v>
      </c>
      <c r="R50" s="46" t="str">
        <f t="shared" si="8"/>
        <v>0972268305</v>
      </c>
      <c r="S50" s="42" t="str">
        <f t="shared" si="9"/>
        <v>0972268305</v>
      </c>
      <c r="T50" s="44" t="e">
        <f t="shared" si="10"/>
        <v>#VALUE!</v>
      </c>
      <c r="U50" s="42" t="str">
        <f t="shared" si="11"/>
        <v>0972268305</v>
      </c>
      <c r="V50" s="47" t="str">
        <f t="shared" si="12"/>
        <v>0972268305</v>
      </c>
      <c r="W50" s="44">
        <f t="shared" si="13"/>
        <v>1</v>
      </c>
      <c r="X50" s="48">
        <f t="shared" si="14"/>
        <v>1</v>
      </c>
      <c r="Y50" s="44">
        <f t="shared" si="18"/>
        <v>1</v>
      </c>
      <c r="Z50" s="45">
        <f t="shared" si="15"/>
        <v>1</v>
      </c>
      <c r="AA50" s="45">
        <f t="shared" si="16"/>
        <v>1</v>
      </c>
      <c r="AB50" s="52"/>
    </row>
    <row r="51" spans="1:28" ht="60" customHeight="1" x14ac:dyDescent="0.3">
      <c r="A51" s="1">
        <v>49</v>
      </c>
      <c r="B51" s="2" t="s">
        <v>161</v>
      </c>
      <c r="C51" s="2" t="s">
        <v>556</v>
      </c>
      <c r="D51" s="1" t="s">
        <v>162</v>
      </c>
      <c r="E51" s="2" t="s">
        <v>36</v>
      </c>
      <c r="F51" s="9" t="s">
        <v>163</v>
      </c>
      <c r="G51" s="12" t="s">
        <v>399</v>
      </c>
      <c r="H51" s="12" t="s">
        <v>523</v>
      </c>
      <c r="I51" s="6"/>
      <c r="J51" s="40"/>
      <c r="K51" s="41">
        <f t="shared" si="2"/>
        <v>1</v>
      </c>
      <c r="L51" s="42" t="str">
        <f t="shared" si="3"/>
        <v>030988440</v>
      </c>
      <c r="M51" s="43" t="str">
        <f t="shared" si="4"/>
        <v>030988440</v>
      </c>
      <c r="N51" s="44">
        <f t="shared" si="5"/>
        <v>1</v>
      </c>
      <c r="O51" s="44">
        <f t="shared" si="6"/>
        <v>1</v>
      </c>
      <c r="P51" s="44">
        <f t="shared" si="17"/>
        <v>1</v>
      </c>
      <c r="Q51" s="45">
        <f t="shared" si="7"/>
        <v>1</v>
      </c>
      <c r="R51" s="46" t="str">
        <f t="shared" si="8"/>
        <v>0963947583</v>
      </c>
      <c r="S51" s="42" t="str">
        <f t="shared" si="9"/>
        <v>0963947583</v>
      </c>
      <c r="T51" s="44" t="e">
        <f t="shared" si="10"/>
        <v>#VALUE!</v>
      </c>
      <c r="U51" s="42" t="str">
        <f t="shared" si="11"/>
        <v>0963947583</v>
      </c>
      <c r="V51" s="47" t="str">
        <f t="shared" si="12"/>
        <v>0963947583</v>
      </c>
      <c r="W51" s="44">
        <f t="shared" si="13"/>
        <v>1</v>
      </c>
      <c r="X51" s="48">
        <f t="shared" si="14"/>
        <v>1</v>
      </c>
      <c r="Y51" s="44">
        <f t="shared" si="18"/>
        <v>1</v>
      </c>
      <c r="Z51" s="45">
        <f t="shared" si="15"/>
        <v>1</v>
      </c>
      <c r="AA51" s="45">
        <f t="shared" si="16"/>
        <v>1</v>
      </c>
      <c r="AB51" s="52"/>
    </row>
    <row r="52" spans="1:28" ht="60" customHeight="1" x14ac:dyDescent="0.3">
      <c r="A52" s="1">
        <v>50</v>
      </c>
      <c r="B52" s="2" t="s">
        <v>164</v>
      </c>
      <c r="C52" s="2" t="s">
        <v>556</v>
      </c>
      <c r="D52" s="1" t="s">
        <v>165</v>
      </c>
      <c r="E52" s="2" t="s">
        <v>13</v>
      </c>
      <c r="F52" s="9" t="s">
        <v>166</v>
      </c>
      <c r="G52" s="12" t="s">
        <v>400</v>
      </c>
      <c r="H52" s="11" t="s">
        <v>505</v>
      </c>
      <c r="I52" s="6"/>
      <c r="J52" s="40"/>
      <c r="K52" s="41">
        <f t="shared" si="2"/>
        <v>1</v>
      </c>
      <c r="L52" s="42" t="str">
        <f t="shared" si="3"/>
        <v>070330727</v>
      </c>
      <c r="M52" s="43" t="str">
        <f t="shared" si="4"/>
        <v>070330727</v>
      </c>
      <c r="N52" s="44">
        <f t="shared" si="5"/>
        <v>1</v>
      </c>
      <c r="O52" s="44">
        <f t="shared" si="6"/>
        <v>1</v>
      </c>
      <c r="P52" s="44">
        <f t="shared" si="17"/>
        <v>1</v>
      </c>
      <c r="Q52" s="45">
        <f t="shared" si="7"/>
        <v>1</v>
      </c>
      <c r="R52" s="46" t="str">
        <f t="shared" si="8"/>
        <v>016579129</v>
      </c>
      <c r="S52" s="42" t="str">
        <f t="shared" si="9"/>
        <v>016579129</v>
      </c>
      <c r="T52" s="44" t="e">
        <f t="shared" si="10"/>
        <v>#VALUE!</v>
      </c>
      <c r="U52" s="42" t="str">
        <f t="shared" si="11"/>
        <v>016579129</v>
      </c>
      <c r="V52" s="47" t="str">
        <f t="shared" si="12"/>
        <v>016579129</v>
      </c>
      <c r="W52" s="44">
        <f t="shared" si="13"/>
        <v>1</v>
      </c>
      <c r="X52" s="48">
        <f t="shared" si="14"/>
        <v>1</v>
      </c>
      <c r="Y52" s="44">
        <f t="shared" si="18"/>
        <v>1</v>
      </c>
      <c r="Z52" s="45">
        <f t="shared" si="15"/>
        <v>1</v>
      </c>
      <c r="AA52" s="45">
        <f t="shared" si="16"/>
        <v>1</v>
      </c>
      <c r="AB52" s="52"/>
    </row>
    <row r="53" spans="1:28" ht="60" customHeight="1" x14ac:dyDescent="0.3">
      <c r="A53" s="1">
        <v>51</v>
      </c>
      <c r="B53" s="2" t="s">
        <v>167</v>
      </c>
      <c r="C53" s="2" t="s">
        <v>556</v>
      </c>
      <c r="D53" s="1" t="s">
        <v>168</v>
      </c>
      <c r="E53" s="2" t="s">
        <v>13</v>
      </c>
      <c r="F53" s="9" t="s">
        <v>169</v>
      </c>
      <c r="G53" s="12" t="s">
        <v>506</v>
      </c>
      <c r="H53" s="8" t="s">
        <v>455</v>
      </c>
      <c r="I53" s="6"/>
      <c r="J53" s="40"/>
      <c r="K53" s="41">
        <f t="shared" si="2"/>
        <v>1</v>
      </c>
      <c r="L53" s="42" t="str">
        <f t="shared" si="3"/>
        <v>051630059</v>
      </c>
      <c r="M53" s="43" t="str">
        <f t="shared" si="4"/>
        <v>051630059</v>
      </c>
      <c r="N53" s="44">
        <f t="shared" si="5"/>
        <v>1</v>
      </c>
      <c r="O53" s="44">
        <f t="shared" si="6"/>
        <v>1</v>
      </c>
      <c r="P53" s="44">
        <f t="shared" si="17"/>
        <v>1</v>
      </c>
      <c r="Q53" s="45">
        <f t="shared" si="7"/>
        <v>1</v>
      </c>
      <c r="R53" s="46" t="str">
        <f t="shared" si="8"/>
        <v>070953604</v>
      </c>
      <c r="S53" s="42" t="str">
        <f t="shared" si="9"/>
        <v>070953604</v>
      </c>
      <c r="T53" s="44" t="e">
        <f t="shared" si="10"/>
        <v>#VALUE!</v>
      </c>
      <c r="U53" s="42" t="str">
        <f t="shared" si="11"/>
        <v>070953604</v>
      </c>
      <c r="V53" s="47" t="str">
        <f t="shared" si="12"/>
        <v>070953604</v>
      </c>
      <c r="W53" s="44">
        <f t="shared" si="13"/>
        <v>1</v>
      </c>
      <c r="X53" s="48">
        <f t="shared" si="14"/>
        <v>1</v>
      </c>
      <c r="Y53" s="44">
        <f t="shared" si="18"/>
        <v>1</v>
      </c>
      <c r="Z53" s="45">
        <f t="shared" si="15"/>
        <v>1</v>
      </c>
      <c r="AA53" s="45">
        <f t="shared" si="16"/>
        <v>1</v>
      </c>
      <c r="AB53" s="52"/>
    </row>
    <row r="54" spans="1:28" ht="60" customHeight="1" x14ac:dyDescent="0.3">
      <c r="A54" s="1">
        <v>52</v>
      </c>
      <c r="B54" s="2" t="s">
        <v>170</v>
      </c>
      <c r="C54" s="2" t="s">
        <v>554</v>
      </c>
      <c r="D54" s="1" t="s">
        <v>171</v>
      </c>
      <c r="E54" s="2" t="s">
        <v>13</v>
      </c>
      <c r="F54" s="9" t="s">
        <v>172</v>
      </c>
      <c r="G54" s="12" t="s">
        <v>401</v>
      </c>
      <c r="H54" s="12" t="s">
        <v>457</v>
      </c>
      <c r="I54" s="6"/>
      <c r="J54" s="40"/>
      <c r="K54" s="41">
        <f t="shared" si="2"/>
        <v>1</v>
      </c>
      <c r="L54" s="42" t="str">
        <f t="shared" si="3"/>
        <v>101327636</v>
      </c>
      <c r="M54" s="43" t="str">
        <f t="shared" si="4"/>
        <v>101327636</v>
      </c>
      <c r="N54" s="44">
        <f t="shared" si="5"/>
        <v>1</v>
      </c>
      <c r="O54" s="44">
        <f t="shared" si="6"/>
        <v>1</v>
      </c>
      <c r="P54" s="44">
        <f t="shared" si="17"/>
        <v>1</v>
      </c>
      <c r="Q54" s="45">
        <f t="shared" si="7"/>
        <v>1</v>
      </c>
      <c r="R54" s="46" t="str">
        <f t="shared" si="8"/>
        <v>0967511956</v>
      </c>
      <c r="S54" s="42" t="str">
        <f t="shared" si="9"/>
        <v>0967511956</v>
      </c>
      <c r="T54" s="44" t="e">
        <f t="shared" si="10"/>
        <v>#VALUE!</v>
      </c>
      <c r="U54" s="42" t="str">
        <f t="shared" si="11"/>
        <v>0967511956</v>
      </c>
      <c r="V54" s="47" t="str">
        <f t="shared" si="12"/>
        <v>0967511956</v>
      </c>
      <c r="W54" s="44">
        <f t="shared" si="13"/>
        <v>1</v>
      </c>
      <c r="X54" s="48">
        <f t="shared" si="14"/>
        <v>1</v>
      </c>
      <c r="Y54" s="44">
        <f t="shared" si="18"/>
        <v>1</v>
      </c>
      <c r="Z54" s="45">
        <f t="shared" si="15"/>
        <v>1</v>
      </c>
      <c r="AA54" s="45">
        <f t="shared" si="16"/>
        <v>1</v>
      </c>
      <c r="AB54" s="52"/>
    </row>
    <row r="55" spans="1:28" ht="60" customHeight="1" x14ac:dyDescent="0.3">
      <c r="A55" s="1">
        <v>53</v>
      </c>
      <c r="B55" s="2" t="s">
        <v>173</v>
      </c>
      <c r="C55" s="2" t="s">
        <v>556</v>
      </c>
      <c r="D55" s="1" t="s">
        <v>174</v>
      </c>
      <c r="E55" s="2" t="s">
        <v>13</v>
      </c>
      <c r="F55" s="9" t="s">
        <v>175</v>
      </c>
      <c r="G55" s="12" t="s">
        <v>402</v>
      </c>
      <c r="H55" s="12" t="s">
        <v>458</v>
      </c>
      <c r="I55" s="6"/>
      <c r="J55" s="40"/>
      <c r="K55" s="41">
        <f t="shared" si="2"/>
        <v>1</v>
      </c>
      <c r="L55" s="42" t="str">
        <f t="shared" si="3"/>
        <v>150929510</v>
      </c>
      <c r="M55" s="43" t="str">
        <f t="shared" si="4"/>
        <v>150929510</v>
      </c>
      <c r="N55" s="44">
        <f t="shared" si="5"/>
        <v>1</v>
      </c>
      <c r="O55" s="44">
        <f t="shared" si="6"/>
        <v>1</v>
      </c>
      <c r="P55" s="44">
        <f t="shared" si="17"/>
        <v>1</v>
      </c>
      <c r="Q55" s="45">
        <f t="shared" si="7"/>
        <v>1</v>
      </c>
      <c r="R55" s="46" t="str">
        <f t="shared" si="8"/>
        <v>010565574</v>
      </c>
      <c r="S55" s="42" t="str">
        <f t="shared" si="9"/>
        <v>010565574</v>
      </c>
      <c r="T55" s="44" t="e">
        <f t="shared" si="10"/>
        <v>#VALUE!</v>
      </c>
      <c r="U55" s="42" t="str">
        <f t="shared" si="11"/>
        <v>010565574</v>
      </c>
      <c r="V55" s="47" t="str">
        <f t="shared" si="12"/>
        <v>010565574</v>
      </c>
      <c r="W55" s="44">
        <f t="shared" si="13"/>
        <v>1</v>
      </c>
      <c r="X55" s="48">
        <f t="shared" si="14"/>
        <v>1</v>
      </c>
      <c r="Y55" s="44">
        <f t="shared" si="18"/>
        <v>1</v>
      </c>
      <c r="Z55" s="45">
        <f t="shared" si="15"/>
        <v>1</v>
      </c>
      <c r="AA55" s="45">
        <f t="shared" si="16"/>
        <v>1</v>
      </c>
      <c r="AB55" s="52"/>
    </row>
    <row r="56" spans="1:28" ht="60" customHeight="1" x14ac:dyDescent="0.3">
      <c r="A56" s="1">
        <v>54</v>
      </c>
      <c r="B56" s="2" t="s">
        <v>176</v>
      </c>
      <c r="C56" s="2" t="s">
        <v>554</v>
      </c>
      <c r="D56" s="1" t="s">
        <v>177</v>
      </c>
      <c r="E56" s="2" t="s">
        <v>13</v>
      </c>
      <c r="F56" s="9" t="s">
        <v>178</v>
      </c>
      <c r="G56" s="12" t="s">
        <v>403</v>
      </c>
      <c r="H56" s="12" t="s">
        <v>507</v>
      </c>
      <c r="I56" s="6"/>
      <c r="J56" s="40"/>
      <c r="K56" s="41">
        <f t="shared" si="2"/>
        <v>1</v>
      </c>
      <c r="L56" s="42" t="str">
        <f t="shared" si="3"/>
        <v>062260324</v>
      </c>
      <c r="M56" s="43" t="str">
        <f t="shared" si="4"/>
        <v>062260324</v>
      </c>
      <c r="N56" s="44">
        <f t="shared" si="5"/>
        <v>1</v>
      </c>
      <c r="O56" s="44">
        <f t="shared" si="6"/>
        <v>1</v>
      </c>
      <c r="P56" s="44">
        <f t="shared" si="17"/>
        <v>1</v>
      </c>
      <c r="Q56" s="45">
        <f t="shared" si="7"/>
        <v>1</v>
      </c>
      <c r="R56" s="46" t="str">
        <f t="shared" si="8"/>
        <v>0714430993</v>
      </c>
      <c r="S56" s="42" t="str">
        <f t="shared" si="9"/>
        <v>0714430993</v>
      </c>
      <c r="T56" s="44" t="e">
        <f t="shared" si="10"/>
        <v>#VALUE!</v>
      </c>
      <c r="U56" s="42" t="str">
        <f t="shared" si="11"/>
        <v>0714430993</v>
      </c>
      <c r="V56" s="47" t="str">
        <f t="shared" si="12"/>
        <v>0714430993</v>
      </c>
      <c r="W56" s="44">
        <f t="shared" si="13"/>
        <v>1</v>
      </c>
      <c r="X56" s="48">
        <f t="shared" si="14"/>
        <v>1</v>
      </c>
      <c r="Y56" s="44">
        <f t="shared" si="18"/>
        <v>1</v>
      </c>
      <c r="Z56" s="45">
        <f t="shared" si="15"/>
        <v>1</v>
      </c>
      <c r="AA56" s="45">
        <f t="shared" si="16"/>
        <v>1</v>
      </c>
      <c r="AB56" s="52"/>
    </row>
    <row r="57" spans="1:28" ht="60" customHeight="1" x14ac:dyDescent="0.3">
      <c r="A57" s="1">
        <v>55</v>
      </c>
      <c r="B57" s="2" t="s">
        <v>179</v>
      </c>
      <c r="C57" s="2" t="s">
        <v>554</v>
      </c>
      <c r="D57" s="1" t="s">
        <v>180</v>
      </c>
      <c r="E57" s="2" t="s">
        <v>13</v>
      </c>
      <c r="F57" s="9" t="s">
        <v>181</v>
      </c>
      <c r="G57" s="12" t="s">
        <v>404</v>
      </c>
      <c r="H57" s="12" t="s">
        <v>459</v>
      </c>
      <c r="I57" s="6"/>
      <c r="J57" s="40"/>
      <c r="K57" s="41">
        <f t="shared" si="2"/>
        <v>1</v>
      </c>
      <c r="L57" s="42" t="str">
        <f t="shared" si="3"/>
        <v>150643969</v>
      </c>
      <c r="M57" s="43" t="str">
        <f t="shared" si="4"/>
        <v>150643969</v>
      </c>
      <c r="N57" s="44">
        <f t="shared" si="5"/>
        <v>1</v>
      </c>
      <c r="O57" s="44">
        <f t="shared" si="6"/>
        <v>1</v>
      </c>
      <c r="P57" s="44">
        <f t="shared" si="17"/>
        <v>1</v>
      </c>
      <c r="Q57" s="45">
        <f t="shared" si="7"/>
        <v>1</v>
      </c>
      <c r="R57" s="46" t="str">
        <f t="shared" si="8"/>
        <v>0973934492</v>
      </c>
      <c r="S57" s="42" t="str">
        <f t="shared" si="9"/>
        <v>0973934492</v>
      </c>
      <c r="T57" s="44" t="e">
        <f t="shared" si="10"/>
        <v>#VALUE!</v>
      </c>
      <c r="U57" s="42" t="str">
        <f t="shared" si="11"/>
        <v>0973934492</v>
      </c>
      <c r="V57" s="47" t="str">
        <f t="shared" si="12"/>
        <v>0973934492</v>
      </c>
      <c r="W57" s="44">
        <f t="shared" si="13"/>
        <v>1</v>
      </c>
      <c r="X57" s="48">
        <f t="shared" si="14"/>
        <v>1</v>
      </c>
      <c r="Y57" s="44">
        <f t="shared" si="18"/>
        <v>1</v>
      </c>
      <c r="Z57" s="45">
        <f t="shared" si="15"/>
        <v>1</v>
      </c>
      <c r="AA57" s="45">
        <f t="shared" si="16"/>
        <v>1</v>
      </c>
      <c r="AB57" s="52"/>
    </row>
    <row r="58" spans="1:28" ht="60" customHeight="1" x14ac:dyDescent="0.3">
      <c r="A58" s="1">
        <v>56</v>
      </c>
      <c r="B58" s="2" t="s">
        <v>182</v>
      </c>
      <c r="C58" s="2" t="s">
        <v>554</v>
      </c>
      <c r="D58" s="1" t="s">
        <v>183</v>
      </c>
      <c r="E58" s="2" t="s">
        <v>13</v>
      </c>
      <c r="F58" s="9" t="s">
        <v>184</v>
      </c>
      <c r="G58" s="12" t="s">
        <v>405</v>
      </c>
      <c r="H58" s="12" t="s">
        <v>508</v>
      </c>
      <c r="I58" s="6"/>
      <c r="J58" s="40"/>
      <c r="K58" s="41">
        <f t="shared" si="2"/>
        <v>1</v>
      </c>
      <c r="L58" s="42" t="str">
        <f t="shared" si="3"/>
        <v>150553269</v>
      </c>
      <c r="M58" s="43" t="str">
        <f t="shared" si="4"/>
        <v>150553269</v>
      </c>
      <c r="N58" s="44">
        <f t="shared" si="5"/>
        <v>1</v>
      </c>
      <c r="O58" s="44">
        <f t="shared" si="6"/>
        <v>1</v>
      </c>
      <c r="P58" s="44">
        <f t="shared" si="17"/>
        <v>1</v>
      </c>
      <c r="Q58" s="45">
        <f t="shared" si="7"/>
        <v>1</v>
      </c>
      <c r="R58" s="46" t="str">
        <f t="shared" si="8"/>
        <v>0965689202</v>
      </c>
      <c r="S58" s="42" t="str">
        <f t="shared" si="9"/>
        <v>0965689202</v>
      </c>
      <c r="T58" s="44" t="e">
        <f t="shared" si="10"/>
        <v>#VALUE!</v>
      </c>
      <c r="U58" s="42" t="str">
        <f t="shared" si="11"/>
        <v>0965689202</v>
      </c>
      <c r="V58" s="47" t="str">
        <f t="shared" si="12"/>
        <v>0965689202</v>
      </c>
      <c r="W58" s="44">
        <f t="shared" si="13"/>
        <v>1</v>
      </c>
      <c r="X58" s="48">
        <f t="shared" si="14"/>
        <v>1</v>
      </c>
      <c r="Y58" s="44">
        <f t="shared" si="18"/>
        <v>1</v>
      </c>
      <c r="Z58" s="45">
        <f t="shared" si="15"/>
        <v>1</v>
      </c>
      <c r="AA58" s="45">
        <f t="shared" si="16"/>
        <v>1</v>
      </c>
      <c r="AB58" s="52"/>
    </row>
    <row r="59" spans="1:28" ht="60" customHeight="1" x14ac:dyDescent="0.3">
      <c r="A59" s="1">
        <v>57</v>
      </c>
      <c r="B59" s="2" t="s">
        <v>185</v>
      </c>
      <c r="C59" s="2" t="s">
        <v>556</v>
      </c>
      <c r="D59" s="1" t="s">
        <v>186</v>
      </c>
      <c r="E59" s="2" t="s">
        <v>13</v>
      </c>
      <c r="F59" s="9" t="s">
        <v>187</v>
      </c>
      <c r="G59" s="12" t="s">
        <v>406</v>
      </c>
      <c r="H59" s="12" t="s">
        <v>460</v>
      </c>
      <c r="I59" s="6"/>
      <c r="J59" s="40"/>
      <c r="K59" s="41">
        <f t="shared" si="2"/>
        <v>1</v>
      </c>
      <c r="L59" s="42" t="str">
        <f t="shared" si="3"/>
        <v>101066642</v>
      </c>
      <c r="M59" s="43" t="str">
        <f t="shared" si="4"/>
        <v>101066642</v>
      </c>
      <c r="N59" s="44">
        <f t="shared" si="5"/>
        <v>1</v>
      </c>
      <c r="O59" s="44">
        <f t="shared" si="6"/>
        <v>1</v>
      </c>
      <c r="P59" s="44">
        <f t="shared" si="17"/>
        <v>1</v>
      </c>
      <c r="Q59" s="45">
        <f t="shared" si="7"/>
        <v>1</v>
      </c>
      <c r="R59" s="46" t="str">
        <f t="shared" si="8"/>
        <v>0973477484</v>
      </c>
      <c r="S59" s="42" t="str">
        <f t="shared" si="9"/>
        <v>0973477484</v>
      </c>
      <c r="T59" s="44" t="e">
        <f t="shared" si="10"/>
        <v>#VALUE!</v>
      </c>
      <c r="U59" s="42" t="str">
        <f t="shared" si="11"/>
        <v>0973477484</v>
      </c>
      <c r="V59" s="47" t="str">
        <f t="shared" si="12"/>
        <v>0973477484</v>
      </c>
      <c r="W59" s="44">
        <f t="shared" si="13"/>
        <v>1</v>
      </c>
      <c r="X59" s="48">
        <f t="shared" si="14"/>
        <v>1</v>
      </c>
      <c r="Y59" s="44">
        <f t="shared" si="18"/>
        <v>1</v>
      </c>
      <c r="Z59" s="45">
        <f t="shared" si="15"/>
        <v>1</v>
      </c>
      <c r="AA59" s="45">
        <f t="shared" si="16"/>
        <v>1</v>
      </c>
      <c r="AB59" s="52"/>
    </row>
    <row r="60" spans="1:28" ht="60" customHeight="1" x14ac:dyDescent="0.3">
      <c r="A60" s="1">
        <v>58</v>
      </c>
      <c r="B60" s="2" t="s">
        <v>188</v>
      </c>
      <c r="C60" s="2" t="s">
        <v>554</v>
      </c>
      <c r="D60" s="1" t="s">
        <v>189</v>
      </c>
      <c r="E60" s="2" t="s">
        <v>13</v>
      </c>
      <c r="F60" s="9" t="s">
        <v>190</v>
      </c>
      <c r="G60" s="12" t="s">
        <v>407</v>
      </c>
      <c r="H60" s="12" t="s">
        <v>509</v>
      </c>
      <c r="I60" s="6"/>
      <c r="J60" s="40"/>
      <c r="K60" s="41">
        <f t="shared" si="2"/>
        <v>1</v>
      </c>
      <c r="L60" s="42" t="str">
        <f t="shared" si="3"/>
        <v>150963667</v>
      </c>
      <c r="M60" s="43" t="str">
        <f t="shared" si="4"/>
        <v>150963667</v>
      </c>
      <c r="N60" s="44">
        <f t="shared" si="5"/>
        <v>1</v>
      </c>
      <c r="O60" s="44">
        <f t="shared" si="6"/>
        <v>1</v>
      </c>
      <c r="P60" s="44">
        <f t="shared" si="17"/>
        <v>1</v>
      </c>
      <c r="Q60" s="45">
        <f t="shared" si="7"/>
        <v>1</v>
      </c>
      <c r="R60" s="46" t="str">
        <f t="shared" si="8"/>
        <v>015680871</v>
      </c>
      <c r="S60" s="42" t="str">
        <f t="shared" si="9"/>
        <v>015680871</v>
      </c>
      <c r="T60" s="44" t="e">
        <f t="shared" si="10"/>
        <v>#VALUE!</v>
      </c>
      <c r="U60" s="42" t="str">
        <f t="shared" si="11"/>
        <v>015680871</v>
      </c>
      <c r="V60" s="47" t="str">
        <f t="shared" si="12"/>
        <v>015680871</v>
      </c>
      <c r="W60" s="44">
        <f t="shared" si="13"/>
        <v>1</v>
      </c>
      <c r="X60" s="48">
        <f t="shared" si="14"/>
        <v>1</v>
      </c>
      <c r="Y60" s="44">
        <f t="shared" si="18"/>
        <v>1</v>
      </c>
      <c r="Z60" s="45">
        <f t="shared" si="15"/>
        <v>1</v>
      </c>
      <c r="AA60" s="45">
        <f t="shared" si="16"/>
        <v>1</v>
      </c>
      <c r="AB60" s="52"/>
    </row>
    <row r="61" spans="1:28" ht="60" customHeight="1" x14ac:dyDescent="0.3">
      <c r="A61" s="1">
        <v>59</v>
      </c>
      <c r="B61" s="2" t="s">
        <v>191</v>
      </c>
      <c r="C61" s="2" t="s">
        <v>554</v>
      </c>
      <c r="D61" s="1" t="s">
        <v>192</v>
      </c>
      <c r="E61" s="2" t="s">
        <v>13</v>
      </c>
      <c r="F61" s="9" t="s">
        <v>193</v>
      </c>
      <c r="G61" s="12" t="s">
        <v>408</v>
      </c>
      <c r="H61" s="12" t="s">
        <v>461</v>
      </c>
      <c r="I61" s="6"/>
      <c r="J61" s="40"/>
      <c r="K61" s="41">
        <f t="shared" si="2"/>
        <v>1</v>
      </c>
      <c r="L61" s="42" t="str">
        <f t="shared" si="3"/>
        <v>061825314</v>
      </c>
      <c r="M61" s="43" t="str">
        <f t="shared" si="4"/>
        <v>061825314</v>
      </c>
      <c r="N61" s="44">
        <f t="shared" si="5"/>
        <v>1</v>
      </c>
      <c r="O61" s="44">
        <f t="shared" si="6"/>
        <v>1</v>
      </c>
      <c r="P61" s="44">
        <f t="shared" si="17"/>
        <v>1</v>
      </c>
      <c r="Q61" s="45">
        <f t="shared" si="7"/>
        <v>1</v>
      </c>
      <c r="R61" s="46" t="str">
        <f t="shared" si="8"/>
        <v>0888613771</v>
      </c>
      <c r="S61" s="42" t="str">
        <f t="shared" si="9"/>
        <v>0888613771</v>
      </c>
      <c r="T61" s="44" t="e">
        <f t="shared" si="10"/>
        <v>#VALUE!</v>
      </c>
      <c r="U61" s="42" t="str">
        <f t="shared" si="11"/>
        <v>0888613771</v>
      </c>
      <c r="V61" s="47" t="str">
        <f t="shared" si="12"/>
        <v>0888613771</v>
      </c>
      <c r="W61" s="44">
        <f t="shared" si="13"/>
        <v>1</v>
      </c>
      <c r="X61" s="48">
        <f t="shared" si="14"/>
        <v>1</v>
      </c>
      <c r="Y61" s="44">
        <f t="shared" si="18"/>
        <v>1</v>
      </c>
      <c r="Z61" s="45">
        <f t="shared" si="15"/>
        <v>1</v>
      </c>
      <c r="AA61" s="45">
        <f t="shared" si="16"/>
        <v>1</v>
      </c>
      <c r="AB61" s="52"/>
    </row>
    <row r="62" spans="1:28" ht="60" customHeight="1" x14ac:dyDescent="0.3">
      <c r="A62" s="1">
        <v>60</v>
      </c>
      <c r="B62" s="2" t="s">
        <v>194</v>
      </c>
      <c r="C62" s="2" t="s">
        <v>554</v>
      </c>
      <c r="D62" s="1" t="s">
        <v>195</v>
      </c>
      <c r="E62" s="2" t="s">
        <v>13</v>
      </c>
      <c r="F62" s="9" t="s">
        <v>196</v>
      </c>
      <c r="G62" s="12" t="s">
        <v>561</v>
      </c>
      <c r="H62" s="12" t="s">
        <v>462</v>
      </c>
      <c r="I62" s="6"/>
      <c r="J62" s="40"/>
      <c r="K62" s="41">
        <f t="shared" si="2"/>
        <v>1</v>
      </c>
      <c r="L62" s="42" t="str">
        <f t="shared" si="3"/>
        <v>150538806</v>
      </c>
      <c r="M62" s="43" t="str">
        <f t="shared" si="4"/>
        <v>150538806</v>
      </c>
      <c r="N62" s="44">
        <f t="shared" si="5"/>
        <v>1</v>
      </c>
      <c r="O62" s="44">
        <f t="shared" si="6"/>
        <v>1</v>
      </c>
      <c r="P62" s="44">
        <f t="shared" si="17"/>
        <v>1</v>
      </c>
      <c r="Q62" s="45">
        <f t="shared" si="7"/>
        <v>1</v>
      </c>
      <c r="R62" s="46" t="str">
        <f t="shared" si="8"/>
        <v>077218155</v>
      </c>
      <c r="S62" s="42" t="str">
        <f t="shared" si="9"/>
        <v>077218155</v>
      </c>
      <c r="T62" s="44" t="e">
        <f t="shared" si="10"/>
        <v>#VALUE!</v>
      </c>
      <c r="U62" s="42" t="str">
        <f t="shared" si="11"/>
        <v>077218155</v>
      </c>
      <c r="V62" s="47" t="str">
        <f t="shared" si="12"/>
        <v>077218155</v>
      </c>
      <c r="W62" s="44">
        <f t="shared" si="13"/>
        <v>1</v>
      </c>
      <c r="X62" s="48">
        <f t="shared" si="14"/>
        <v>1</v>
      </c>
      <c r="Y62" s="44">
        <f t="shared" si="18"/>
        <v>1</v>
      </c>
      <c r="Z62" s="45">
        <f t="shared" si="15"/>
        <v>1</v>
      </c>
      <c r="AA62" s="45">
        <f t="shared" si="16"/>
        <v>1</v>
      </c>
      <c r="AB62" s="52"/>
    </row>
    <row r="63" spans="1:28" ht="60" customHeight="1" x14ac:dyDescent="0.3">
      <c r="A63" s="1">
        <v>61</v>
      </c>
      <c r="B63" s="2" t="s">
        <v>197</v>
      </c>
      <c r="C63" s="2" t="s">
        <v>554</v>
      </c>
      <c r="D63" s="1" t="s">
        <v>198</v>
      </c>
      <c r="E63" s="2" t="s">
        <v>13</v>
      </c>
      <c r="F63" s="9" t="s">
        <v>199</v>
      </c>
      <c r="G63" s="12" t="s">
        <v>410</v>
      </c>
      <c r="H63" s="12" t="s">
        <v>463</v>
      </c>
      <c r="I63" s="6"/>
      <c r="J63" s="40"/>
      <c r="K63" s="41">
        <f t="shared" si="2"/>
        <v>1</v>
      </c>
      <c r="L63" s="42" t="str">
        <f t="shared" si="3"/>
        <v>061699731</v>
      </c>
      <c r="M63" s="43" t="str">
        <f t="shared" si="4"/>
        <v>061699731</v>
      </c>
      <c r="N63" s="44">
        <f t="shared" si="5"/>
        <v>1</v>
      </c>
      <c r="O63" s="44">
        <f t="shared" si="6"/>
        <v>1</v>
      </c>
      <c r="P63" s="44">
        <f t="shared" si="17"/>
        <v>1</v>
      </c>
      <c r="Q63" s="45">
        <f t="shared" si="7"/>
        <v>1</v>
      </c>
      <c r="R63" s="46" t="str">
        <f t="shared" si="8"/>
        <v>010888614</v>
      </c>
      <c r="S63" s="42" t="str">
        <f t="shared" si="9"/>
        <v>010888614</v>
      </c>
      <c r="T63" s="44" t="e">
        <f t="shared" si="10"/>
        <v>#VALUE!</v>
      </c>
      <c r="U63" s="42" t="str">
        <f t="shared" si="11"/>
        <v>010888614</v>
      </c>
      <c r="V63" s="47" t="str">
        <f t="shared" si="12"/>
        <v>010888614</v>
      </c>
      <c r="W63" s="44">
        <f t="shared" si="13"/>
        <v>1</v>
      </c>
      <c r="X63" s="48">
        <f t="shared" si="14"/>
        <v>1</v>
      </c>
      <c r="Y63" s="44">
        <f t="shared" si="18"/>
        <v>1</v>
      </c>
      <c r="Z63" s="45">
        <f t="shared" si="15"/>
        <v>1</v>
      </c>
      <c r="AA63" s="45">
        <f t="shared" si="16"/>
        <v>1</v>
      </c>
      <c r="AB63" s="52"/>
    </row>
    <row r="64" spans="1:28" ht="60" customHeight="1" x14ac:dyDescent="0.3">
      <c r="A64" s="1">
        <v>62</v>
      </c>
      <c r="B64" s="2" t="s">
        <v>200</v>
      </c>
      <c r="C64" s="2" t="s">
        <v>554</v>
      </c>
      <c r="D64" s="1" t="s">
        <v>201</v>
      </c>
      <c r="E64" s="2" t="s">
        <v>13</v>
      </c>
      <c r="F64" s="9">
        <v>61</v>
      </c>
      <c r="G64" s="12" t="s">
        <v>411</v>
      </c>
      <c r="H64" s="12" t="s">
        <v>464</v>
      </c>
      <c r="I64" s="6"/>
      <c r="J64" s="40"/>
      <c r="K64" s="41">
        <f t="shared" si="2"/>
        <v>1</v>
      </c>
      <c r="L64" s="42" t="str">
        <f t="shared" si="3"/>
        <v>021090917</v>
      </c>
      <c r="M64" s="43" t="str">
        <f t="shared" si="4"/>
        <v>021090917</v>
      </c>
      <c r="N64" s="44">
        <f t="shared" si="5"/>
        <v>1</v>
      </c>
      <c r="O64" s="44">
        <f t="shared" si="6"/>
        <v>1</v>
      </c>
      <c r="P64" s="44">
        <f t="shared" si="17"/>
        <v>1</v>
      </c>
      <c r="Q64" s="45">
        <f t="shared" si="7"/>
        <v>1</v>
      </c>
      <c r="R64" s="46" t="str">
        <f t="shared" si="8"/>
        <v>066669487</v>
      </c>
      <c r="S64" s="42" t="str">
        <f t="shared" si="9"/>
        <v>066669487</v>
      </c>
      <c r="T64" s="44" t="e">
        <f t="shared" si="10"/>
        <v>#VALUE!</v>
      </c>
      <c r="U64" s="42" t="str">
        <f t="shared" si="11"/>
        <v>066669487</v>
      </c>
      <c r="V64" s="47" t="str">
        <f t="shared" si="12"/>
        <v>066669487</v>
      </c>
      <c r="W64" s="44">
        <f t="shared" si="13"/>
        <v>1</v>
      </c>
      <c r="X64" s="48">
        <f t="shared" si="14"/>
        <v>1</v>
      </c>
      <c r="Y64" s="44">
        <f t="shared" si="18"/>
        <v>1</v>
      </c>
      <c r="Z64" s="45">
        <f t="shared" si="15"/>
        <v>1</v>
      </c>
      <c r="AA64" s="45">
        <f t="shared" si="16"/>
        <v>1</v>
      </c>
      <c r="AB64" s="52"/>
    </row>
    <row r="65" spans="1:28" ht="60" customHeight="1" x14ac:dyDescent="0.3">
      <c r="A65" s="1">
        <v>63</v>
      </c>
      <c r="B65" s="2" t="s">
        <v>202</v>
      </c>
      <c r="C65" s="2" t="s">
        <v>556</v>
      </c>
      <c r="D65" s="1" t="s">
        <v>203</v>
      </c>
      <c r="E65" s="2" t="s">
        <v>204</v>
      </c>
      <c r="F65" s="9" t="s">
        <v>205</v>
      </c>
      <c r="G65" s="11" t="s">
        <v>443</v>
      </c>
      <c r="H65" s="12" t="s">
        <v>465</v>
      </c>
      <c r="I65" s="6"/>
      <c r="J65" s="40"/>
      <c r="K65" s="41">
        <f t="shared" si="2"/>
        <v>1</v>
      </c>
      <c r="L65" s="42" t="str">
        <f t="shared" si="3"/>
        <v>010993652</v>
      </c>
      <c r="M65" s="43" t="str">
        <f t="shared" si="4"/>
        <v>010993652</v>
      </c>
      <c r="N65" s="44">
        <f t="shared" si="5"/>
        <v>1</v>
      </c>
      <c r="O65" s="44">
        <f t="shared" si="6"/>
        <v>1</v>
      </c>
      <c r="P65" s="44">
        <f t="shared" si="17"/>
        <v>1</v>
      </c>
      <c r="Q65" s="45">
        <f t="shared" si="7"/>
        <v>1</v>
      </c>
      <c r="R65" s="46" t="str">
        <f t="shared" si="8"/>
        <v>0963671118</v>
      </c>
      <c r="S65" s="42" t="str">
        <f t="shared" si="9"/>
        <v>0963671118</v>
      </c>
      <c r="T65" s="44" t="e">
        <f t="shared" si="10"/>
        <v>#VALUE!</v>
      </c>
      <c r="U65" s="42" t="str">
        <f t="shared" si="11"/>
        <v>0963671118</v>
      </c>
      <c r="V65" s="47" t="str">
        <f t="shared" si="12"/>
        <v>0963671118</v>
      </c>
      <c r="W65" s="44">
        <f t="shared" si="13"/>
        <v>1</v>
      </c>
      <c r="X65" s="48">
        <f t="shared" si="14"/>
        <v>1</v>
      </c>
      <c r="Y65" s="44">
        <f t="shared" si="18"/>
        <v>1</v>
      </c>
      <c r="Z65" s="45">
        <f t="shared" si="15"/>
        <v>1</v>
      </c>
      <c r="AA65" s="45">
        <f t="shared" si="16"/>
        <v>1</v>
      </c>
      <c r="AB65" s="52"/>
    </row>
    <row r="66" spans="1:28" ht="60" customHeight="1" x14ac:dyDescent="0.3">
      <c r="A66" s="1">
        <v>64</v>
      </c>
      <c r="B66" s="2" t="s">
        <v>206</v>
      </c>
      <c r="C66" s="2" t="s">
        <v>556</v>
      </c>
      <c r="D66" s="1" t="s">
        <v>207</v>
      </c>
      <c r="E66" s="2" t="s">
        <v>204</v>
      </c>
      <c r="F66" s="9" t="s">
        <v>208</v>
      </c>
      <c r="G66" s="12" t="s">
        <v>412</v>
      </c>
      <c r="H66" s="12" t="s">
        <v>466</v>
      </c>
      <c r="I66" s="6"/>
      <c r="J66" s="40"/>
      <c r="K66" s="41">
        <f t="shared" si="2"/>
        <v>1</v>
      </c>
      <c r="L66" s="42" t="str">
        <f t="shared" si="3"/>
        <v>061952601</v>
      </c>
      <c r="M66" s="43" t="str">
        <f t="shared" si="4"/>
        <v>061952601</v>
      </c>
      <c r="N66" s="44">
        <f t="shared" si="5"/>
        <v>1</v>
      </c>
      <c r="O66" s="44">
        <f t="shared" si="6"/>
        <v>1</v>
      </c>
      <c r="P66" s="44">
        <f t="shared" si="17"/>
        <v>1</v>
      </c>
      <c r="Q66" s="45">
        <f t="shared" si="7"/>
        <v>1</v>
      </c>
      <c r="R66" s="46" t="str">
        <f t="shared" si="8"/>
        <v>015557742</v>
      </c>
      <c r="S66" s="42" t="str">
        <f t="shared" si="9"/>
        <v>015557742</v>
      </c>
      <c r="T66" s="44" t="e">
        <f t="shared" si="10"/>
        <v>#VALUE!</v>
      </c>
      <c r="U66" s="42" t="str">
        <f t="shared" si="11"/>
        <v>015557742</v>
      </c>
      <c r="V66" s="47" t="str">
        <f t="shared" si="12"/>
        <v>015557742</v>
      </c>
      <c r="W66" s="44">
        <f t="shared" si="13"/>
        <v>1</v>
      </c>
      <c r="X66" s="48">
        <f t="shared" si="14"/>
        <v>1</v>
      </c>
      <c r="Y66" s="44">
        <f t="shared" si="18"/>
        <v>1</v>
      </c>
      <c r="Z66" s="45">
        <f t="shared" si="15"/>
        <v>1</v>
      </c>
      <c r="AA66" s="45">
        <f t="shared" si="16"/>
        <v>1</v>
      </c>
      <c r="AB66" s="52"/>
    </row>
    <row r="67" spans="1:28" ht="60" customHeight="1" x14ac:dyDescent="0.3">
      <c r="A67" s="1">
        <v>65</v>
      </c>
      <c r="B67" s="2" t="s">
        <v>209</v>
      </c>
      <c r="C67" s="2" t="s">
        <v>554</v>
      </c>
      <c r="D67" s="1" t="s">
        <v>210</v>
      </c>
      <c r="E67" s="2" t="s">
        <v>17</v>
      </c>
      <c r="F67" s="9" t="s">
        <v>211</v>
      </c>
      <c r="G67" s="12" t="s">
        <v>414</v>
      </c>
      <c r="H67" s="12" t="s">
        <v>467</v>
      </c>
      <c r="I67" s="6"/>
      <c r="J67" s="40"/>
      <c r="K67" s="41">
        <f t="shared" si="2"/>
        <v>1</v>
      </c>
      <c r="L67" s="42" t="str">
        <f t="shared" si="3"/>
        <v>101080977</v>
      </c>
      <c r="M67" s="43" t="str">
        <f t="shared" si="4"/>
        <v>101080977</v>
      </c>
      <c r="N67" s="44">
        <f t="shared" si="5"/>
        <v>1</v>
      </c>
      <c r="O67" s="44">
        <f t="shared" si="6"/>
        <v>1</v>
      </c>
      <c r="P67" s="44">
        <f t="shared" ref="P67:P102" si="19">IF(M67="បរទេស",1,IF(COUNTIF(M:M,$M67)&gt;1,2,1))</f>
        <v>1</v>
      </c>
      <c r="Q67" s="45">
        <f t="shared" si="7"/>
        <v>1</v>
      </c>
      <c r="R67" s="46" t="str">
        <f t="shared" si="8"/>
        <v>015374357</v>
      </c>
      <c r="S67" s="42" t="str">
        <f t="shared" si="9"/>
        <v>015374357</v>
      </c>
      <c r="T67" s="44" t="e">
        <f t="shared" si="10"/>
        <v>#VALUE!</v>
      </c>
      <c r="U67" s="42" t="str">
        <f t="shared" si="11"/>
        <v>015374357</v>
      </c>
      <c r="V67" s="47" t="str">
        <f t="shared" si="12"/>
        <v>015374357</v>
      </c>
      <c r="W67" s="44">
        <f t="shared" si="13"/>
        <v>1</v>
      </c>
      <c r="X67" s="48">
        <f t="shared" si="14"/>
        <v>1</v>
      </c>
      <c r="Y67" s="44">
        <f t="shared" ref="Y67:Y102" si="20">IF(V67="បរទេស",1,IF(COUNTIF(V:V,$V67)&gt;1,2,1))</f>
        <v>1</v>
      </c>
      <c r="Z67" s="45">
        <f t="shared" si="15"/>
        <v>1</v>
      </c>
      <c r="AA67" s="45">
        <f t="shared" si="16"/>
        <v>1</v>
      </c>
      <c r="AB67" s="52"/>
    </row>
    <row r="68" spans="1:28" ht="60" customHeight="1" x14ac:dyDescent="0.3">
      <c r="A68" s="1">
        <v>66</v>
      </c>
      <c r="B68" s="2" t="s">
        <v>212</v>
      </c>
      <c r="C68" s="2" t="s">
        <v>554</v>
      </c>
      <c r="D68" s="1" t="s">
        <v>213</v>
      </c>
      <c r="E68" s="2" t="s">
        <v>17</v>
      </c>
      <c r="F68" s="9" t="s">
        <v>214</v>
      </c>
      <c r="G68" s="11" t="s">
        <v>444</v>
      </c>
      <c r="H68" s="12" t="s">
        <v>468</v>
      </c>
      <c r="I68" s="6"/>
      <c r="J68" s="40"/>
      <c r="K68" s="41">
        <f t="shared" ref="K68:K102" si="21">IF(OR(H68="បរទេស",G68="បរទេស"),2,1)</f>
        <v>1</v>
      </c>
      <c r="L68" s="42" t="str">
        <f t="shared" ref="L68:L102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050878083</v>
      </c>
      <c r="M68" s="43" t="str">
        <f t="shared" ref="M68:M102" si="23">IF(L68="បរទេស","បរទេស",IF(AND($BC$2=1,LEN(L68)=8),"0"&amp;L68,IF(LEN(L68)&gt;9,2,LEFT(L68,9))))</f>
        <v>050878083</v>
      </c>
      <c r="N68" s="44">
        <f t="shared" ref="N68:N102" si="24">IF(L68="បរទេស",1,IF((LEN($M68)-9)=0,1,2))</f>
        <v>1</v>
      </c>
      <c r="O68" s="44">
        <f t="shared" ref="O68:O102" si="25">IF(M68="",2,1)</f>
        <v>1</v>
      </c>
      <c r="P68" s="44">
        <f t="shared" si="19"/>
        <v>1</v>
      </c>
      <c r="Q68" s="45">
        <f t="shared" ref="Q68:Q102" si="26">IF(M68="បរទេស",1,MAX(N68:P68))</f>
        <v>1</v>
      </c>
      <c r="R68" s="46" t="str">
        <f t="shared" ref="R68:R102" si="27">H68</f>
        <v>0967063618</v>
      </c>
      <c r="S68" s="42" t="str">
        <f t="shared" ref="S68:S102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0967063618</v>
      </c>
      <c r="T68" s="44" t="e">
        <f t="shared" ref="T68:T102" si="29">LEFT(S68, SEARCH("/",S68,1)-1)</f>
        <v>#VALUE!</v>
      </c>
      <c r="U68" s="42" t="str">
        <f t="shared" ref="U68:U102" si="30">IFERROR(T68,S68)</f>
        <v>0967063618</v>
      </c>
      <c r="V68" s="47" t="str">
        <f t="shared" ref="V68:V102" si="31">IF(LEFT(U68,5)="បរទេស","បរទេស",IF(LEFT(U68,3)="855","0"&amp;MID(U68,4,10),IF(LEFT(U68,1)="0",MID(U68,1,10),IF(LEFT(U68,1)&gt;=1,"0"&amp;MID(U68,1,10),U68))))</f>
        <v>0967063618</v>
      </c>
      <c r="W68" s="44">
        <f t="shared" ref="W68:W102" si="32">IF(V68="បរទេស",1,IF(OR(LEN(V68)=9,LEN(V68)=10),1,2))</f>
        <v>1</v>
      </c>
      <c r="X68" s="48">
        <f t="shared" ref="X68:X102" si="33">IF(V68="",2,1)</f>
        <v>1</v>
      </c>
      <c r="Y68" s="44">
        <f t="shared" si="20"/>
        <v>1</v>
      </c>
      <c r="Z68" s="45">
        <f t="shared" ref="Z68:Z102" si="34">IF(V68="បរទេស",1,MAX(W68:Y68))</f>
        <v>1</v>
      </c>
      <c r="AA68" s="45">
        <f t="shared" ref="AA68:AA102" si="35">IF(K68=2,2,MAX(J68,Q68,Z68,Z68))</f>
        <v>1</v>
      </c>
      <c r="AB68" s="52"/>
    </row>
    <row r="69" spans="1:28" ht="60" customHeight="1" x14ac:dyDescent="0.3">
      <c r="A69" s="1">
        <v>67</v>
      </c>
      <c r="B69" s="2" t="s">
        <v>215</v>
      </c>
      <c r="C69" s="2" t="s">
        <v>554</v>
      </c>
      <c r="D69" s="1" t="s">
        <v>216</v>
      </c>
      <c r="E69" s="2" t="s">
        <v>17</v>
      </c>
      <c r="F69" s="9" t="s">
        <v>217</v>
      </c>
      <c r="G69" s="12" t="s">
        <v>415</v>
      </c>
      <c r="H69" s="12" t="s">
        <v>469</v>
      </c>
      <c r="I69" s="6"/>
      <c r="J69" s="40"/>
      <c r="K69" s="41">
        <f t="shared" si="21"/>
        <v>1</v>
      </c>
      <c r="L69" s="42" t="str">
        <f t="shared" si="22"/>
        <v>101210511</v>
      </c>
      <c r="M69" s="43" t="str">
        <f t="shared" si="23"/>
        <v>101210511</v>
      </c>
      <c r="N69" s="44">
        <f t="shared" si="24"/>
        <v>1</v>
      </c>
      <c r="O69" s="44">
        <f t="shared" si="25"/>
        <v>1</v>
      </c>
      <c r="P69" s="44">
        <f t="shared" si="19"/>
        <v>1</v>
      </c>
      <c r="Q69" s="45">
        <f t="shared" si="26"/>
        <v>1</v>
      </c>
      <c r="R69" s="46" t="str">
        <f t="shared" si="27"/>
        <v>0962996875</v>
      </c>
      <c r="S69" s="42" t="str">
        <f t="shared" si="28"/>
        <v>0962996875</v>
      </c>
      <c r="T69" s="44" t="e">
        <f t="shared" si="29"/>
        <v>#VALUE!</v>
      </c>
      <c r="U69" s="42" t="str">
        <f t="shared" si="30"/>
        <v>0962996875</v>
      </c>
      <c r="V69" s="47" t="str">
        <f t="shared" si="31"/>
        <v>0962996875</v>
      </c>
      <c r="W69" s="44">
        <f t="shared" si="32"/>
        <v>1</v>
      </c>
      <c r="X69" s="48">
        <f t="shared" si="33"/>
        <v>1</v>
      </c>
      <c r="Y69" s="44">
        <f t="shared" si="20"/>
        <v>1</v>
      </c>
      <c r="Z69" s="45">
        <f t="shared" si="34"/>
        <v>1</v>
      </c>
      <c r="AA69" s="45">
        <f t="shared" si="35"/>
        <v>1</v>
      </c>
      <c r="AB69" s="52"/>
    </row>
    <row r="70" spans="1:28" ht="60" customHeight="1" x14ac:dyDescent="0.3">
      <c r="A70" s="1">
        <v>68</v>
      </c>
      <c r="B70" s="2" t="s">
        <v>218</v>
      </c>
      <c r="C70" s="2" t="s">
        <v>554</v>
      </c>
      <c r="D70" s="1" t="s">
        <v>219</v>
      </c>
      <c r="E70" s="2" t="s">
        <v>17</v>
      </c>
      <c r="F70" s="9" t="s">
        <v>220</v>
      </c>
      <c r="G70" s="12" t="s">
        <v>416</v>
      </c>
      <c r="H70" s="12" t="s">
        <v>510</v>
      </c>
      <c r="I70" s="6"/>
      <c r="J70" s="40"/>
      <c r="K70" s="41">
        <f t="shared" si="21"/>
        <v>1</v>
      </c>
      <c r="L70" s="42" t="str">
        <f t="shared" si="22"/>
        <v>100695621</v>
      </c>
      <c r="M70" s="43" t="str">
        <f t="shared" si="23"/>
        <v>100695621</v>
      </c>
      <c r="N70" s="44">
        <f t="shared" si="24"/>
        <v>1</v>
      </c>
      <c r="O70" s="44">
        <f t="shared" si="25"/>
        <v>1</v>
      </c>
      <c r="P70" s="44">
        <f t="shared" si="19"/>
        <v>1</v>
      </c>
      <c r="Q70" s="45">
        <f t="shared" si="26"/>
        <v>1</v>
      </c>
      <c r="R70" s="46" t="str">
        <f t="shared" si="27"/>
        <v>0963384828</v>
      </c>
      <c r="S70" s="42" t="str">
        <f t="shared" si="28"/>
        <v>0963384828</v>
      </c>
      <c r="T70" s="44" t="e">
        <f t="shared" si="29"/>
        <v>#VALUE!</v>
      </c>
      <c r="U70" s="42" t="str">
        <f t="shared" si="30"/>
        <v>0963384828</v>
      </c>
      <c r="V70" s="47" t="str">
        <f t="shared" si="31"/>
        <v>0963384828</v>
      </c>
      <c r="W70" s="44">
        <f t="shared" si="32"/>
        <v>1</v>
      </c>
      <c r="X70" s="48">
        <f t="shared" si="33"/>
        <v>1</v>
      </c>
      <c r="Y70" s="44">
        <f t="shared" si="20"/>
        <v>1</v>
      </c>
      <c r="Z70" s="45">
        <f t="shared" si="34"/>
        <v>1</v>
      </c>
      <c r="AA70" s="45">
        <f t="shared" si="35"/>
        <v>1</v>
      </c>
      <c r="AB70" s="52"/>
    </row>
    <row r="71" spans="1:28" ht="60" customHeight="1" x14ac:dyDescent="0.3">
      <c r="A71" s="1">
        <v>69</v>
      </c>
      <c r="B71" s="2" t="s">
        <v>221</v>
      </c>
      <c r="C71" s="2" t="s">
        <v>554</v>
      </c>
      <c r="D71" s="1" t="s">
        <v>222</v>
      </c>
      <c r="E71" s="2" t="s">
        <v>17</v>
      </c>
      <c r="F71" s="9" t="s">
        <v>223</v>
      </c>
      <c r="G71" s="12" t="s">
        <v>417</v>
      </c>
      <c r="H71" s="12" t="s">
        <v>470</v>
      </c>
      <c r="I71" s="6"/>
      <c r="J71" s="40"/>
      <c r="K71" s="41">
        <f t="shared" si="21"/>
        <v>1</v>
      </c>
      <c r="L71" s="42" t="str">
        <f t="shared" si="22"/>
        <v>250080603</v>
      </c>
      <c r="M71" s="43" t="str">
        <f t="shared" si="23"/>
        <v>250080603</v>
      </c>
      <c r="N71" s="44">
        <f t="shared" si="24"/>
        <v>1</v>
      </c>
      <c r="O71" s="44">
        <f t="shared" si="25"/>
        <v>1</v>
      </c>
      <c r="P71" s="44">
        <f t="shared" si="19"/>
        <v>1</v>
      </c>
      <c r="Q71" s="45">
        <f t="shared" si="26"/>
        <v>1</v>
      </c>
      <c r="R71" s="46" t="str">
        <f t="shared" si="27"/>
        <v>0966488682</v>
      </c>
      <c r="S71" s="42" t="str">
        <f t="shared" si="28"/>
        <v>0966488682</v>
      </c>
      <c r="T71" s="44" t="e">
        <f t="shared" si="29"/>
        <v>#VALUE!</v>
      </c>
      <c r="U71" s="42" t="str">
        <f t="shared" si="30"/>
        <v>0966488682</v>
      </c>
      <c r="V71" s="47" t="str">
        <f t="shared" si="31"/>
        <v>0966488682</v>
      </c>
      <c r="W71" s="44">
        <f t="shared" si="32"/>
        <v>1</v>
      </c>
      <c r="X71" s="48">
        <f t="shared" si="33"/>
        <v>1</v>
      </c>
      <c r="Y71" s="44">
        <f t="shared" si="20"/>
        <v>1</v>
      </c>
      <c r="Z71" s="45">
        <f t="shared" si="34"/>
        <v>1</v>
      </c>
      <c r="AA71" s="45">
        <f t="shared" si="35"/>
        <v>1</v>
      </c>
      <c r="AB71" s="52"/>
    </row>
    <row r="72" spans="1:28" ht="60" customHeight="1" x14ac:dyDescent="0.3">
      <c r="A72" s="1">
        <v>70</v>
      </c>
      <c r="B72" s="2" t="s">
        <v>224</v>
      </c>
      <c r="C72" s="2" t="s">
        <v>554</v>
      </c>
      <c r="D72" s="1" t="s">
        <v>225</v>
      </c>
      <c r="E72" s="2" t="s">
        <v>17</v>
      </c>
      <c r="F72" s="9" t="s">
        <v>226</v>
      </c>
      <c r="G72" s="12" t="s">
        <v>418</v>
      </c>
      <c r="H72" s="12" t="s">
        <v>471</v>
      </c>
      <c r="I72" s="6"/>
      <c r="J72" s="40"/>
      <c r="K72" s="41">
        <f t="shared" si="21"/>
        <v>1</v>
      </c>
      <c r="L72" s="42" t="str">
        <f t="shared" si="22"/>
        <v>101287221</v>
      </c>
      <c r="M72" s="43" t="str">
        <f t="shared" si="23"/>
        <v>101287221</v>
      </c>
      <c r="N72" s="44">
        <f t="shared" si="24"/>
        <v>1</v>
      </c>
      <c r="O72" s="44">
        <f t="shared" si="25"/>
        <v>1</v>
      </c>
      <c r="P72" s="44">
        <f t="shared" si="19"/>
        <v>1</v>
      </c>
      <c r="Q72" s="45">
        <f t="shared" si="26"/>
        <v>1</v>
      </c>
      <c r="R72" s="46" t="str">
        <f t="shared" si="27"/>
        <v>0965254856</v>
      </c>
      <c r="S72" s="42" t="str">
        <f t="shared" si="28"/>
        <v>0965254856</v>
      </c>
      <c r="T72" s="44" t="e">
        <f t="shared" si="29"/>
        <v>#VALUE!</v>
      </c>
      <c r="U72" s="42" t="str">
        <f t="shared" si="30"/>
        <v>0965254856</v>
      </c>
      <c r="V72" s="47" t="str">
        <f t="shared" si="31"/>
        <v>0965254856</v>
      </c>
      <c r="W72" s="44">
        <f t="shared" si="32"/>
        <v>1</v>
      </c>
      <c r="X72" s="48">
        <f t="shared" si="33"/>
        <v>1</v>
      </c>
      <c r="Y72" s="44">
        <f t="shared" si="20"/>
        <v>1</v>
      </c>
      <c r="Z72" s="45">
        <f t="shared" si="34"/>
        <v>1</v>
      </c>
      <c r="AA72" s="45">
        <f t="shared" si="35"/>
        <v>1</v>
      </c>
      <c r="AB72" s="52"/>
    </row>
    <row r="73" spans="1:28" ht="60" customHeight="1" x14ac:dyDescent="0.3">
      <c r="A73" s="1">
        <v>71</v>
      </c>
      <c r="B73" s="2" t="s">
        <v>227</v>
      </c>
      <c r="C73" s="2" t="s">
        <v>554</v>
      </c>
      <c r="D73" s="1" t="s">
        <v>228</v>
      </c>
      <c r="E73" s="2" t="s">
        <v>17</v>
      </c>
      <c r="F73" s="9" t="s">
        <v>229</v>
      </c>
      <c r="G73" s="12" t="s">
        <v>419</v>
      </c>
      <c r="H73" s="12" t="s">
        <v>511</v>
      </c>
      <c r="I73" s="6"/>
      <c r="J73" s="40"/>
      <c r="K73" s="41">
        <f t="shared" si="21"/>
        <v>1</v>
      </c>
      <c r="L73" s="42" t="str">
        <f t="shared" si="22"/>
        <v>160540173</v>
      </c>
      <c r="M73" s="43" t="str">
        <f t="shared" si="23"/>
        <v>160540173</v>
      </c>
      <c r="N73" s="44">
        <f t="shared" si="24"/>
        <v>1</v>
      </c>
      <c r="O73" s="44">
        <f t="shared" si="25"/>
        <v>1</v>
      </c>
      <c r="P73" s="44">
        <f t="shared" si="19"/>
        <v>1</v>
      </c>
      <c r="Q73" s="45">
        <f t="shared" si="26"/>
        <v>1</v>
      </c>
      <c r="R73" s="46" t="str">
        <f t="shared" si="27"/>
        <v>069244958</v>
      </c>
      <c r="S73" s="42" t="str">
        <f t="shared" si="28"/>
        <v>069244958</v>
      </c>
      <c r="T73" s="44" t="e">
        <f t="shared" si="29"/>
        <v>#VALUE!</v>
      </c>
      <c r="U73" s="42" t="str">
        <f t="shared" si="30"/>
        <v>069244958</v>
      </c>
      <c r="V73" s="47" t="str">
        <f t="shared" si="31"/>
        <v>069244958</v>
      </c>
      <c r="W73" s="44">
        <f t="shared" si="32"/>
        <v>1</v>
      </c>
      <c r="X73" s="48">
        <f t="shared" si="33"/>
        <v>1</v>
      </c>
      <c r="Y73" s="44">
        <f t="shared" si="20"/>
        <v>1</v>
      </c>
      <c r="Z73" s="45">
        <f t="shared" si="34"/>
        <v>1</v>
      </c>
      <c r="AA73" s="45">
        <f t="shared" si="35"/>
        <v>1</v>
      </c>
      <c r="AB73" s="52"/>
    </row>
    <row r="74" spans="1:28" ht="60" customHeight="1" x14ac:dyDescent="0.3">
      <c r="A74" s="1">
        <v>72</v>
      </c>
      <c r="B74" s="2" t="s">
        <v>230</v>
      </c>
      <c r="C74" s="2" t="s">
        <v>554</v>
      </c>
      <c r="D74" s="1" t="s">
        <v>231</v>
      </c>
      <c r="E74" s="2" t="s">
        <v>17</v>
      </c>
      <c r="F74" s="9" t="s">
        <v>232</v>
      </c>
      <c r="G74" s="12" t="s">
        <v>420</v>
      </c>
      <c r="H74" s="12" t="s">
        <v>472</v>
      </c>
      <c r="I74" s="6"/>
      <c r="J74" s="40"/>
      <c r="K74" s="41">
        <f t="shared" si="21"/>
        <v>1</v>
      </c>
      <c r="L74" s="42" t="str">
        <f t="shared" si="22"/>
        <v>150912440</v>
      </c>
      <c r="M74" s="43" t="str">
        <f t="shared" si="23"/>
        <v>150912440</v>
      </c>
      <c r="N74" s="44">
        <f t="shared" si="24"/>
        <v>1</v>
      </c>
      <c r="O74" s="44">
        <f t="shared" si="25"/>
        <v>1</v>
      </c>
      <c r="P74" s="44">
        <f t="shared" si="19"/>
        <v>1</v>
      </c>
      <c r="Q74" s="45">
        <f t="shared" si="26"/>
        <v>1</v>
      </c>
      <c r="R74" s="46" t="str">
        <f t="shared" si="27"/>
        <v>090587497</v>
      </c>
      <c r="S74" s="42" t="str">
        <f t="shared" si="28"/>
        <v>090587497</v>
      </c>
      <c r="T74" s="44" t="e">
        <f t="shared" si="29"/>
        <v>#VALUE!</v>
      </c>
      <c r="U74" s="42" t="str">
        <f t="shared" si="30"/>
        <v>090587497</v>
      </c>
      <c r="V74" s="47" t="str">
        <f t="shared" si="31"/>
        <v>090587497</v>
      </c>
      <c r="W74" s="44">
        <f t="shared" si="32"/>
        <v>1</v>
      </c>
      <c r="X74" s="48">
        <f t="shared" si="33"/>
        <v>1</v>
      </c>
      <c r="Y74" s="44">
        <f t="shared" si="20"/>
        <v>1</v>
      </c>
      <c r="Z74" s="45">
        <f t="shared" si="34"/>
        <v>1</v>
      </c>
      <c r="AA74" s="45">
        <f t="shared" si="35"/>
        <v>1</v>
      </c>
      <c r="AB74" s="52"/>
    </row>
    <row r="75" spans="1:28" ht="60" customHeight="1" x14ac:dyDescent="0.3">
      <c r="A75" s="1">
        <v>73</v>
      </c>
      <c r="B75" s="2" t="s">
        <v>233</v>
      </c>
      <c r="C75" s="2" t="s">
        <v>554</v>
      </c>
      <c r="D75" s="1" t="s">
        <v>234</v>
      </c>
      <c r="E75" s="2" t="s">
        <v>17</v>
      </c>
      <c r="F75" s="9" t="s">
        <v>235</v>
      </c>
      <c r="G75" s="11" t="s">
        <v>478</v>
      </c>
      <c r="H75" s="12" t="s">
        <v>473</v>
      </c>
      <c r="I75" s="6"/>
      <c r="J75" s="40"/>
      <c r="K75" s="41">
        <f t="shared" si="21"/>
        <v>1</v>
      </c>
      <c r="L75" s="42" t="str">
        <f t="shared" si="22"/>
        <v>150485140</v>
      </c>
      <c r="M75" s="43" t="str">
        <f t="shared" si="23"/>
        <v>150485140</v>
      </c>
      <c r="N75" s="44">
        <f t="shared" si="24"/>
        <v>1</v>
      </c>
      <c r="O75" s="44">
        <f t="shared" si="25"/>
        <v>1</v>
      </c>
      <c r="P75" s="44">
        <f t="shared" si="19"/>
        <v>1</v>
      </c>
      <c r="Q75" s="45">
        <f t="shared" si="26"/>
        <v>1</v>
      </c>
      <c r="R75" s="46" t="str">
        <f t="shared" si="27"/>
        <v>078212447</v>
      </c>
      <c r="S75" s="42" t="str">
        <f t="shared" si="28"/>
        <v>078212447</v>
      </c>
      <c r="T75" s="44" t="e">
        <f t="shared" si="29"/>
        <v>#VALUE!</v>
      </c>
      <c r="U75" s="42" t="str">
        <f t="shared" si="30"/>
        <v>078212447</v>
      </c>
      <c r="V75" s="47" t="str">
        <f t="shared" si="31"/>
        <v>078212447</v>
      </c>
      <c r="W75" s="44">
        <f t="shared" si="32"/>
        <v>1</v>
      </c>
      <c r="X75" s="48">
        <f t="shared" si="33"/>
        <v>1</v>
      </c>
      <c r="Y75" s="44">
        <f t="shared" si="20"/>
        <v>1</v>
      </c>
      <c r="Z75" s="45">
        <f t="shared" si="34"/>
        <v>1</v>
      </c>
      <c r="AA75" s="45">
        <f t="shared" si="35"/>
        <v>1</v>
      </c>
      <c r="AB75" s="52"/>
    </row>
    <row r="76" spans="1:28" ht="60" customHeight="1" x14ac:dyDescent="0.3">
      <c r="A76" s="1">
        <v>74</v>
      </c>
      <c r="B76" s="2" t="s">
        <v>236</v>
      </c>
      <c r="C76" s="2" t="s">
        <v>554</v>
      </c>
      <c r="D76" s="1" t="s">
        <v>237</v>
      </c>
      <c r="E76" s="2" t="s">
        <v>17</v>
      </c>
      <c r="F76" s="9" t="s">
        <v>238</v>
      </c>
      <c r="G76" s="12" t="s">
        <v>421</v>
      </c>
      <c r="H76" s="12" t="s">
        <v>474</v>
      </c>
      <c r="I76" s="6"/>
      <c r="J76" s="40"/>
      <c r="K76" s="41">
        <f t="shared" si="21"/>
        <v>1</v>
      </c>
      <c r="L76" s="42" t="str">
        <f t="shared" si="22"/>
        <v>051139760</v>
      </c>
      <c r="M76" s="43" t="str">
        <f t="shared" si="23"/>
        <v>051139760</v>
      </c>
      <c r="N76" s="44">
        <f t="shared" si="24"/>
        <v>1</v>
      </c>
      <c r="O76" s="44">
        <f t="shared" si="25"/>
        <v>1</v>
      </c>
      <c r="P76" s="44">
        <f t="shared" si="19"/>
        <v>1</v>
      </c>
      <c r="Q76" s="45">
        <f t="shared" si="26"/>
        <v>1</v>
      </c>
      <c r="R76" s="46" t="str">
        <f t="shared" si="27"/>
        <v>070297191</v>
      </c>
      <c r="S76" s="42" t="str">
        <f t="shared" si="28"/>
        <v>070297191</v>
      </c>
      <c r="T76" s="44" t="e">
        <f t="shared" si="29"/>
        <v>#VALUE!</v>
      </c>
      <c r="U76" s="42" t="str">
        <f t="shared" si="30"/>
        <v>070297191</v>
      </c>
      <c r="V76" s="47" t="str">
        <f t="shared" si="31"/>
        <v>070297191</v>
      </c>
      <c r="W76" s="44">
        <f t="shared" si="32"/>
        <v>1</v>
      </c>
      <c r="X76" s="48">
        <f t="shared" si="33"/>
        <v>1</v>
      </c>
      <c r="Y76" s="44">
        <f t="shared" si="20"/>
        <v>1</v>
      </c>
      <c r="Z76" s="45">
        <f t="shared" si="34"/>
        <v>1</v>
      </c>
      <c r="AA76" s="45">
        <f t="shared" si="35"/>
        <v>1</v>
      </c>
      <c r="AB76" s="52"/>
    </row>
    <row r="77" spans="1:28" ht="60" customHeight="1" x14ac:dyDescent="0.3">
      <c r="A77" s="1">
        <v>75</v>
      </c>
      <c r="B77" s="2" t="s">
        <v>239</v>
      </c>
      <c r="C77" s="2" t="s">
        <v>554</v>
      </c>
      <c r="D77" s="1" t="s">
        <v>240</v>
      </c>
      <c r="E77" s="2" t="s">
        <v>17</v>
      </c>
      <c r="F77" s="9" t="s">
        <v>241</v>
      </c>
      <c r="G77" s="12" t="s">
        <v>422</v>
      </c>
      <c r="H77" s="12" t="s">
        <v>475</v>
      </c>
      <c r="I77" s="6"/>
      <c r="J77" s="40"/>
      <c r="K77" s="41">
        <f t="shared" si="21"/>
        <v>1</v>
      </c>
      <c r="L77" s="42" t="str">
        <f t="shared" si="22"/>
        <v>171035633</v>
      </c>
      <c r="M77" s="43" t="str">
        <f t="shared" si="23"/>
        <v>171035633</v>
      </c>
      <c r="N77" s="44">
        <f t="shared" si="24"/>
        <v>1</v>
      </c>
      <c r="O77" s="44">
        <f t="shared" si="25"/>
        <v>1</v>
      </c>
      <c r="P77" s="44">
        <f t="shared" si="19"/>
        <v>1</v>
      </c>
      <c r="Q77" s="45">
        <f t="shared" si="26"/>
        <v>1</v>
      </c>
      <c r="R77" s="46" t="str">
        <f t="shared" si="27"/>
        <v>093964734</v>
      </c>
      <c r="S77" s="42" t="str">
        <f t="shared" si="28"/>
        <v>093964734</v>
      </c>
      <c r="T77" s="44" t="e">
        <f t="shared" si="29"/>
        <v>#VALUE!</v>
      </c>
      <c r="U77" s="42" t="str">
        <f t="shared" si="30"/>
        <v>093964734</v>
      </c>
      <c r="V77" s="47" t="str">
        <f t="shared" si="31"/>
        <v>093964734</v>
      </c>
      <c r="W77" s="44">
        <f t="shared" si="32"/>
        <v>1</v>
      </c>
      <c r="X77" s="48">
        <f t="shared" si="33"/>
        <v>1</v>
      </c>
      <c r="Y77" s="44">
        <f t="shared" si="20"/>
        <v>1</v>
      </c>
      <c r="Z77" s="45">
        <f t="shared" si="34"/>
        <v>1</v>
      </c>
      <c r="AA77" s="45">
        <f t="shared" si="35"/>
        <v>1</v>
      </c>
      <c r="AB77" s="52"/>
    </row>
    <row r="78" spans="1:28" ht="60" customHeight="1" x14ac:dyDescent="0.3">
      <c r="A78" s="1">
        <v>76</v>
      </c>
      <c r="B78" s="2" t="s">
        <v>242</v>
      </c>
      <c r="C78" s="2" t="s">
        <v>554</v>
      </c>
      <c r="D78" s="1" t="s">
        <v>243</v>
      </c>
      <c r="E78" s="2" t="s">
        <v>17</v>
      </c>
      <c r="F78" s="9" t="s">
        <v>244</v>
      </c>
      <c r="G78" s="12" t="s">
        <v>423</v>
      </c>
      <c r="H78" s="12" t="s">
        <v>476</v>
      </c>
      <c r="I78" s="6"/>
      <c r="J78" s="40"/>
      <c r="K78" s="41">
        <f t="shared" si="21"/>
        <v>1</v>
      </c>
      <c r="L78" s="42" t="str">
        <f t="shared" si="22"/>
        <v>011439033</v>
      </c>
      <c r="M78" s="43" t="str">
        <f t="shared" si="23"/>
        <v>011439033</v>
      </c>
      <c r="N78" s="44">
        <f t="shared" si="24"/>
        <v>1</v>
      </c>
      <c r="O78" s="44">
        <f t="shared" si="25"/>
        <v>1</v>
      </c>
      <c r="P78" s="44">
        <f t="shared" si="19"/>
        <v>1</v>
      </c>
      <c r="Q78" s="45">
        <f t="shared" si="26"/>
        <v>1</v>
      </c>
      <c r="R78" s="46" t="str">
        <f t="shared" si="27"/>
        <v>0962217390</v>
      </c>
      <c r="S78" s="42" t="str">
        <f t="shared" si="28"/>
        <v>0962217390</v>
      </c>
      <c r="T78" s="44" t="e">
        <f t="shared" si="29"/>
        <v>#VALUE!</v>
      </c>
      <c r="U78" s="42" t="str">
        <f t="shared" si="30"/>
        <v>0962217390</v>
      </c>
      <c r="V78" s="47" t="str">
        <f t="shared" si="31"/>
        <v>0962217390</v>
      </c>
      <c r="W78" s="44">
        <f t="shared" si="32"/>
        <v>1</v>
      </c>
      <c r="X78" s="48">
        <f t="shared" si="33"/>
        <v>1</v>
      </c>
      <c r="Y78" s="44">
        <f t="shared" si="20"/>
        <v>1</v>
      </c>
      <c r="Z78" s="45">
        <f t="shared" si="34"/>
        <v>1</v>
      </c>
      <c r="AA78" s="45">
        <f t="shared" si="35"/>
        <v>1</v>
      </c>
      <c r="AB78" s="52"/>
    </row>
    <row r="79" spans="1:28" ht="60" customHeight="1" x14ac:dyDescent="0.3">
      <c r="A79" s="1">
        <v>77</v>
      </c>
      <c r="B79" s="2" t="s">
        <v>245</v>
      </c>
      <c r="C79" s="2" t="s">
        <v>554</v>
      </c>
      <c r="D79" s="1" t="s">
        <v>246</v>
      </c>
      <c r="E79" s="2" t="s">
        <v>17</v>
      </c>
      <c r="F79" s="9" t="s">
        <v>247</v>
      </c>
      <c r="G79" s="12" t="s">
        <v>424</v>
      </c>
      <c r="H79" s="13" t="s">
        <v>477</v>
      </c>
      <c r="I79" s="6"/>
      <c r="J79" s="40"/>
      <c r="K79" s="41">
        <f t="shared" si="21"/>
        <v>1</v>
      </c>
      <c r="L79" s="42" t="str">
        <f t="shared" si="22"/>
        <v>061652867</v>
      </c>
      <c r="M79" s="43" t="str">
        <f t="shared" si="23"/>
        <v>061652867</v>
      </c>
      <c r="N79" s="44">
        <f t="shared" si="24"/>
        <v>1</v>
      </c>
      <c r="O79" s="44">
        <f t="shared" si="25"/>
        <v>1</v>
      </c>
      <c r="P79" s="44">
        <f t="shared" si="19"/>
        <v>1</v>
      </c>
      <c r="Q79" s="45">
        <f t="shared" si="26"/>
        <v>1</v>
      </c>
      <c r="R79" s="46" t="str">
        <f t="shared" si="27"/>
        <v>0965049700</v>
      </c>
      <c r="S79" s="42" t="str">
        <f t="shared" si="28"/>
        <v>0965049700</v>
      </c>
      <c r="T79" s="44" t="e">
        <f t="shared" si="29"/>
        <v>#VALUE!</v>
      </c>
      <c r="U79" s="42" t="str">
        <f t="shared" si="30"/>
        <v>0965049700</v>
      </c>
      <c r="V79" s="47" t="str">
        <f t="shared" si="31"/>
        <v>0965049700</v>
      </c>
      <c r="W79" s="44">
        <f t="shared" si="32"/>
        <v>1</v>
      </c>
      <c r="X79" s="48">
        <f t="shared" si="33"/>
        <v>1</v>
      </c>
      <c r="Y79" s="44">
        <f t="shared" si="20"/>
        <v>1</v>
      </c>
      <c r="Z79" s="45">
        <f t="shared" si="34"/>
        <v>1</v>
      </c>
      <c r="AA79" s="45">
        <f t="shared" si="35"/>
        <v>1</v>
      </c>
      <c r="AB79" s="52"/>
    </row>
    <row r="80" spans="1:28" ht="60" customHeight="1" x14ac:dyDescent="0.3">
      <c r="A80" s="1">
        <v>78</v>
      </c>
      <c r="B80" s="2" t="s">
        <v>248</v>
      </c>
      <c r="C80" s="2" t="s">
        <v>554</v>
      </c>
      <c r="D80" s="1" t="s">
        <v>249</v>
      </c>
      <c r="E80" s="2" t="s">
        <v>17</v>
      </c>
      <c r="F80" s="9" t="s">
        <v>250</v>
      </c>
      <c r="G80" s="12" t="s">
        <v>425</v>
      </c>
      <c r="H80" s="12" t="s">
        <v>512</v>
      </c>
      <c r="I80" s="6"/>
      <c r="J80" s="40"/>
      <c r="K80" s="41">
        <f t="shared" si="21"/>
        <v>1</v>
      </c>
      <c r="L80" s="42" t="str">
        <f t="shared" si="22"/>
        <v>100964960</v>
      </c>
      <c r="M80" s="43" t="str">
        <f t="shared" si="23"/>
        <v>100964960</v>
      </c>
      <c r="N80" s="44">
        <f t="shared" si="24"/>
        <v>1</v>
      </c>
      <c r="O80" s="44">
        <f t="shared" si="25"/>
        <v>1</v>
      </c>
      <c r="P80" s="44">
        <f t="shared" si="19"/>
        <v>1</v>
      </c>
      <c r="Q80" s="45">
        <f t="shared" si="26"/>
        <v>1</v>
      </c>
      <c r="R80" s="46" t="str">
        <f t="shared" si="27"/>
        <v>0966472348</v>
      </c>
      <c r="S80" s="42" t="str">
        <f t="shared" si="28"/>
        <v>0966472348</v>
      </c>
      <c r="T80" s="44" t="e">
        <f t="shared" si="29"/>
        <v>#VALUE!</v>
      </c>
      <c r="U80" s="42" t="str">
        <f t="shared" si="30"/>
        <v>0966472348</v>
      </c>
      <c r="V80" s="47" t="str">
        <f t="shared" si="31"/>
        <v>0966472348</v>
      </c>
      <c r="W80" s="44">
        <f t="shared" si="32"/>
        <v>1</v>
      </c>
      <c r="X80" s="48">
        <f t="shared" si="33"/>
        <v>1</v>
      </c>
      <c r="Y80" s="44">
        <f t="shared" si="20"/>
        <v>1</v>
      </c>
      <c r="Z80" s="45">
        <f t="shared" si="34"/>
        <v>1</v>
      </c>
      <c r="AA80" s="45">
        <f t="shared" si="35"/>
        <v>1</v>
      </c>
      <c r="AB80" s="52"/>
    </row>
    <row r="81" spans="1:28" ht="60" customHeight="1" x14ac:dyDescent="0.3">
      <c r="A81" s="1">
        <v>79</v>
      </c>
      <c r="B81" s="2" t="s">
        <v>251</v>
      </c>
      <c r="C81" s="2" t="s">
        <v>554</v>
      </c>
      <c r="D81" s="1" t="s">
        <v>252</v>
      </c>
      <c r="E81" s="2" t="s">
        <v>17</v>
      </c>
      <c r="F81" s="9" t="s">
        <v>253</v>
      </c>
      <c r="G81" s="12" t="s">
        <v>426</v>
      </c>
      <c r="H81" s="12" t="s">
        <v>513</v>
      </c>
      <c r="I81" s="6"/>
      <c r="J81" s="40"/>
      <c r="K81" s="41">
        <f t="shared" si="21"/>
        <v>1</v>
      </c>
      <c r="L81" s="42" t="str">
        <f t="shared" si="22"/>
        <v>021185953</v>
      </c>
      <c r="M81" s="43" t="str">
        <f t="shared" si="23"/>
        <v>021185953</v>
      </c>
      <c r="N81" s="44">
        <f t="shared" si="24"/>
        <v>1</v>
      </c>
      <c r="O81" s="44">
        <f t="shared" si="25"/>
        <v>1</v>
      </c>
      <c r="P81" s="44">
        <f t="shared" si="19"/>
        <v>1</v>
      </c>
      <c r="Q81" s="45">
        <f t="shared" si="26"/>
        <v>1</v>
      </c>
      <c r="R81" s="46" t="str">
        <f t="shared" si="27"/>
        <v>0882185893</v>
      </c>
      <c r="S81" s="42" t="str">
        <f t="shared" si="28"/>
        <v>0882185893</v>
      </c>
      <c r="T81" s="44" t="e">
        <f t="shared" si="29"/>
        <v>#VALUE!</v>
      </c>
      <c r="U81" s="42" t="str">
        <f t="shared" si="30"/>
        <v>0882185893</v>
      </c>
      <c r="V81" s="47" t="str">
        <f t="shared" si="31"/>
        <v>0882185893</v>
      </c>
      <c r="W81" s="44">
        <f t="shared" si="32"/>
        <v>1</v>
      </c>
      <c r="X81" s="48">
        <f t="shared" si="33"/>
        <v>1</v>
      </c>
      <c r="Y81" s="44">
        <f t="shared" si="20"/>
        <v>1</v>
      </c>
      <c r="Z81" s="45">
        <f t="shared" si="34"/>
        <v>1</v>
      </c>
      <c r="AA81" s="45">
        <f t="shared" si="35"/>
        <v>1</v>
      </c>
      <c r="AB81" s="52"/>
    </row>
    <row r="82" spans="1:28" ht="60" customHeight="1" x14ac:dyDescent="0.3">
      <c r="A82" s="1">
        <v>80</v>
      </c>
      <c r="B82" s="2" t="s">
        <v>254</v>
      </c>
      <c r="C82" s="2" t="s">
        <v>554</v>
      </c>
      <c r="D82" s="1" t="s">
        <v>255</v>
      </c>
      <c r="E82" s="2" t="s">
        <v>17</v>
      </c>
      <c r="F82" s="9" t="s">
        <v>256</v>
      </c>
      <c r="G82" s="12" t="s">
        <v>427</v>
      </c>
      <c r="H82" s="12" t="s">
        <v>479</v>
      </c>
      <c r="I82" s="6"/>
      <c r="J82" s="40"/>
      <c r="K82" s="41">
        <f t="shared" si="21"/>
        <v>1</v>
      </c>
      <c r="L82" s="42" t="str">
        <f t="shared" si="22"/>
        <v>061819458</v>
      </c>
      <c r="M82" s="43" t="str">
        <f t="shared" si="23"/>
        <v>061819458</v>
      </c>
      <c r="N82" s="44">
        <f t="shared" si="24"/>
        <v>1</v>
      </c>
      <c r="O82" s="44">
        <f t="shared" si="25"/>
        <v>1</v>
      </c>
      <c r="P82" s="44">
        <f t="shared" si="19"/>
        <v>1</v>
      </c>
      <c r="Q82" s="45">
        <f t="shared" si="26"/>
        <v>1</v>
      </c>
      <c r="R82" s="46" t="str">
        <f t="shared" si="27"/>
        <v>0967513594</v>
      </c>
      <c r="S82" s="42" t="str">
        <f t="shared" si="28"/>
        <v>0967513594</v>
      </c>
      <c r="T82" s="44" t="e">
        <f t="shared" si="29"/>
        <v>#VALUE!</v>
      </c>
      <c r="U82" s="42" t="str">
        <f t="shared" si="30"/>
        <v>0967513594</v>
      </c>
      <c r="V82" s="47" t="str">
        <f t="shared" si="31"/>
        <v>0967513594</v>
      </c>
      <c r="W82" s="44">
        <f t="shared" si="32"/>
        <v>1</v>
      </c>
      <c r="X82" s="48">
        <f t="shared" si="33"/>
        <v>1</v>
      </c>
      <c r="Y82" s="44">
        <f t="shared" si="20"/>
        <v>1</v>
      </c>
      <c r="Z82" s="45">
        <f t="shared" si="34"/>
        <v>1</v>
      </c>
      <c r="AA82" s="45">
        <f t="shared" si="35"/>
        <v>1</v>
      </c>
      <c r="AB82" s="52"/>
    </row>
    <row r="83" spans="1:28" ht="60" customHeight="1" x14ac:dyDescent="0.3">
      <c r="A83" s="1">
        <v>81</v>
      </c>
      <c r="B83" s="2" t="s">
        <v>257</v>
      </c>
      <c r="C83" s="2" t="s">
        <v>554</v>
      </c>
      <c r="D83" s="1" t="s">
        <v>258</v>
      </c>
      <c r="E83" s="2" t="s">
        <v>17</v>
      </c>
      <c r="F83" s="9" t="s">
        <v>259</v>
      </c>
      <c r="G83" s="12" t="s">
        <v>428</v>
      </c>
      <c r="H83" s="12" t="s">
        <v>514</v>
      </c>
      <c r="I83" s="6"/>
      <c r="J83" s="40"/>
      <c r="K83" s="41">
        <f t="shared" si="21"/>
        <v>1</v>
      </c>
      <c r="L83" s="42" t="str">
        <f t="shared" si="22"/>
        <v>250146563</v>
      </c>
      <c r="M83" s="43" t="str">
        <f t="shared" si="23"/>
        <v>250146563</v>
      </c>
      <c r="N83" s="44">
        <f t="shared" si="24"/>
        <v>1</v>
      </c>
      <c r="O83" s="44">
        <f t="shared" si="25"/>
        <v>1</v>
      </c>
      <c r="P83" s="44">
        <f t="shared" si="19"/>
        <v>1</v>
      </c>
      <c r="Q83" s="45">
        <f t="shared" si="26"/>
        <v>1</v>
      </c>
      <c r="R83" s="46" t="str">
        <f t="shared" si="27"/>
        <v>0972542739</v>
      </c>
      <c r="S83" s="42" t="str">
        <f t="shared" si="28"/>
        <v>0972542739</v>
      </c>
      <c r="T83" s="44" t="e">
        <f t="shared" si="29"/>
        <v>#VALUE!</v>
      </c>
      <c r="U83" s="42" t="str">
        <f t="shared" si="30"/>
        <v>0972542739</v>
      </c>
      <c r="V83" s="47" t="str">
        <f t="shared" si="31"/>
        <v>0972542739</v>
      </c>
      <c r="W83" s="44">
        <f t="shared" si="32"/>
        <v>1</v>
      </c>
      <c r="X83" s="48">
        <f t="shared" si="33"/>
        <v>1</v>
      </c>
      <c r="Y83" s="44">
        <f t="shared" si="20"/>
        <v>1</v>
      </c>
      <c r="Z83" s="45">
        <f t="shared" si="34"/>
        <v>1</v>
      </c>
      <c r="AA83" s="45">
        <f t="shared" si="35"/>
        <v>1</v>
      </c>
      <c r="AB83" s="52"/>
    </row>
    <row r="84" spans="1:28" ht="60" customHeight="1" x14ac:dyDescent="0.3">
      <c r="A84" s="1">
        <v>82</v>
      </c>
      <c r="B84" s="2" t="s">
        <v>260</v>
      </c>
      <c r="C84" s="2" t="s">
        <v>554</v>
      </c>
      <c r="D84" s="1" t="s">
        <v>261</v>
      </c>
      <c r="E84" s="2" t="s">
        <v>17</v>
      </c>
      <c r="F84" s="9" t="s">
        <v>262</v>
      </c>
      <c r="G84" s="12" t="s">
        <v>429</v>
      </c>
      <c r="H84" s="12" t="s">
        <v>480</v>
      </c>
      <c r="I84" s="6"/>
      <c r="J84" s="40"/>
      <c r="K84" s="41">
        <f t="shared" si="21"/>
        <v>1</v>
      </c>
      <c r="L84" s="42" t="str">
        <f t="shared" si="22"/>
        <v>101045634</v>
      </c>
      <c r="M84" s="43" t="str">
        <f t="shared" si="23"/>
        <v>101045634</v>
      </c>
      <c r="N84" s="44">
        <f t="shared" si="24"/>
        <v>1</v>
      </c>
      <c r="O84" s="44">
        <f t="shared" si="25"/>
        <v>1</v>
      </c>
      <c r="P84" s="44">
        <f t="shared" si="19"/>
        <v>1</v>
      </c>
      <c r="Q84" s="45">
        <f t="shared" si="26"/>
        <v>1</v>
      </c>
      <c r="R84" s="46" t="str">
        <f t="shared" si="27"/>
        <v>015562704</v>
      </c>
      <c r="S84" s="42" t="str">
        <f t="shared" si="28"/>
        <v>015562704</v>
      </c>
      <c r="T84" s="44" t="e">
        <f t="shared" si="29"/>
        <v>#VALUE!</v>
      </c>
      <c r="U84" s="42" t="str">
        <f t="shared" si="30"/>
        <v>015562704</v>
      </c>
      <c r="V84" s="47" t="str">
        <f t="shared" si="31"/>
        <v>015562704</v>
      </c>
      <c r="W84" s="44">
        <f t="shared" si="32"/>
        <v>1</v>
      </c>
      <c r="X84" s="48">
        <f t="shared" si="33"/>
        <v>1</v>
      </c>
      <c r="Y84" s="44">
        <f t="shared" si="20"/>
        <v>1</v>
      </c>
      <c r="Z84" s="45">
        <f t="shared" si="34"/>
        <v>1</v>
      </c>
      <c r="AA84" s="45">
        <f t="shared" si="35"/>
        <v>1</v>
      </c>
      <c r="AB84" s="52"/>
    </row>
    <row r="85" spans="1:28" ht="60" customHeight="1" x14ac:dyDescent="0.3">
      <c r="A85" s="1">
        <v>83</v>
      </c>
      <c r="B85" s="2" t="s">
        <v>263</v>
      </c>
      <c r="C85" s="2" t="s">
        <v>554</v>
      </c>
      <c r="D85" s="1" t="s">
        <v>264</v>
      </c>
      <c r="E85" s="2" t="s">
        <v>17</v>
      </c>
      <c r="F85" s="9" t="s">
        <v>265</v>
      </c>
      <c r="G85" s="12" t="s">
        <v>430</v>
      </c>
      <c r="H85" s="12" t="s">
        <v>481</v>
      </c>
      <c r="I85" s="6"/>
      <c r="J85" s="40"/>
      <c r="K85" s="41">
        <f t="shared" si="21"/>
        <v>1</v>
      </c>
      <c r="L85" s="42" t="str">
        <f t="shared" si="22"/>
        <v>061585790</v>
      </c>
      <c r="M85" s="43" t="str">
        <f t="shared" si="23"/>
        <v>061585790</v>
      </c>
      <c r="N85" s="44">
        <f t="shared" si="24"/>
        <v>1</v>
      </c>
      <c r="O85" s="44">
        <f t="shared" si="25"/>
        <v>1</v>
      </c>
      <c r="P85" s="44">
        <f t="shared" si="19"/>
        <v>1</v>
      </c>
      <c r="Q85" s="45">
        <f t="shared" si="26"/>
        <v>1</v>
      </c>
      <c r="R85" s="46" t="str">
        <f t="shared" si="27"/>
        <v>0963307454</v>
      </c>
      <c r="S85" s="42" t="str">
        <f t="shared" si="28"/>
        <v>0963307454</v>
      </c>
      <c r="T85" s="44" t="e">
        <f t="shared" si="29"/>
        <v>#VALUE!</v>
      </c>
      <c r="U85" s="42" t="str">
        <f t="shared" si="30"/>
        <v>0963307454</v>
      </c>
      <c r="V85" s="47" t="str">
        <f t="shared" si="31"/>
        <v>0963307454</v>
      </c>
      <c r="W85" s="44">
        <f t="shared" si="32"/>
        <v>1</v>
      </c>
      <c r="X85" s="48">
        <f t="shared" si="33"/>
        <v>1</v>
      </c>
      <c r="Y85" s="44">
        <f t="shared" si="20"/>
        <v>1</v>
      </c>
      <c r="Z85" s="45">
        <f t="shared" si="34"/>
        <v>1</v>
      </c>
      <c r="AA85" s="45">
        <f t="shared" si="35"/>
        <v>1</v>
      </c>
      <c r="AB85" s="52"/>
    </row>
    <row r="86" spans="1:28" ht="60" customHeight="1" x14ac:dyDescent="0.3">
      <c r="A86" s="1">
        <v>84</v>
      </c>
      <c r="B86" s="2" t="s">
        <v>266</v>
      </c>
      <c r="C86" s="2" t="s">
        <v>554</v>
      </c>
      <c r="D86" s="1" t="s">
        <v>267</v>
      </c>
      <c r="E86" s="2" t="s">
        <v>17</v>
      </c>
      <c r="F86" s="9" t="s">
        <v>268</v>
      </c>
      <c r="G86" s="12" t="s">
        <v>431</v>
      </c>
      <c r="H86" s="12" t="s">
        <v>482</v>
      </c>
      <c r="I86" s="6"/>
      <c r="J86" s="40"/>
      <c r="K86" s="41">
        <f t="shared" si="21"/>
        <v>1</v>
      </c>
      <c r="L86" s="42" t="str">
        <f t="shared" si="22"/>
        <v>150929044</v>
      </c>
      <c r="M86" s="43" t="str">
        <f t="shared" si="23"/>
        <v>150929044</v>
      </c>
      <c r="N86" s="44">
        <f t="shared" si="24"/>
        <v>1</v>
      </c>
      <c r="O86" s="44">
        <f t="shared" si="25"/>
        <v>1</v>
      </c>
      <c r="P86" s="44">
        <f t="shared" si="19"/>
        <v>1</v>
      </c>
      <c r="Q86" s="45">
        <f t="shared" si="26"/>
        <v>1</v>
      </c>
      <c r="R86" s="46" t="str">
        <f t="shared" si="27"/>
        <v>0889418387</v>
      </c>
      <c r="S86" s="42" t="str">
        <f t="shared" si="28"/>
        <v>0889418387</v>
      </c>
      <c r="T86" s="44" t="e">
        <f t="shared" si="29"/>
        <v>#VALUE!</v>
      </c>
      <c r="U86" s="42" t="str">
        <f t="shared" si="30"/>
        <v>0889418387</v>
      </c>
      <c r="V86" s="47" t="str">
        <f t="shared" si="31"/>
        <v>0889418387</v>
      </c>
      <c r="W86" s="44">
        <f t="shared" si="32"/>
        <v>1</v>
      </c>
      <c r="X86" s="48">
        <f t="shared" si="33"/>
        <v>1</v>
      </c>
      <c r="Y86" s="44">
        <f t="shared" si="20"/>
        <v>1</v>
      </c>
      <c r="Z86" s="45">
        <f t="shared" si="34"/>
        <v>1</v>
      </c>
      <c r="AA86" s="45">
        <f t="shared" si="35"/>
        <v>1</v>
      </c>
      <c r="AB86" s="52"/>
    </row>
    <row r="87" spans="1:28" ht="60" customHeight="1" x14ac:dyDescent="0.3">
      <c r="A87" s="1">
        <v>85</v>
      </c>
      <c r="B87" s="2" t="s">
        <v>269</v>
      </c>
      <c r="C87" s="2" t="s">
        <v>554</v>
      </c>
      <c r="D87" s="1" t="s">
        <v>270</v>
      </c>
      <c r="E87" s="2" t="s">
        <v>17</v>
      </c>
      <c r="F87" s="9" t="s">
        <v>271</v>
      </c>
      <c r="G87" s="12" t="s">
        <v>432</v>
      </c>
      <c r="H87" s="12" t="s">
        <v>483</v>
      </c>
      <c r="I87" s="6"/>
      <c r="J87" s="40"/>
      <c r="K87" s="41">
        <f t="shared" si="21"/>
        <v>1</v>
      </c>
      <c r="L87" s="42" t="str">
        <f t="shared" si="22"/>
        <v>061475265</v>
      </c>
      <c r="M87" s="43" t="str">
        <f t="shared" si="23"/>
        <v>061475265</v>
      </c>
      <c r="N87" s="44">
        <f t="shared" si="24"/>
        <v>1</v>
      </c>
      <c r="O87" s="44">
        <f t="shared" si="25"/>
        <v>1</v>
      </c>
      <c r="P87" s="44">
        <f t="shared" si="19"/>
        <v>1</v>
      </c>
      <c r="Q87" s="45">
        <f t="shared" si="26"/>
        <v>1</v>
      </c>
      <c r="R87" s="46" t="str">
        <f t="shared" si="27"/>
        <v>0962046003</v>
      </c>
      <c r="S87" s="42" t="str">
        <f t="shared" si="28"/>
        <v>0962046003</v>
      </c>
      <c r="T87" s="44" t="e">
        <f t="shared" si="29"/>
        <v>#VALUE!</v>
      </c>
      <c r="U87" s="42" t="str">
        <f t="shared" si="30"/>
        <v>0962046003</v>
      </c>
      <c r="V87" s="47" t="str">
        <f t="shared" si="31"/>
        <v>0962046003</v>
      </c>
      <c r="W87" s="44">
        <f t="shared" si="32"/>
        <v>1</v>
      </c>
      <c r="X87" s="48">
        <f t="shared" si="33"/>
        <v>1</v>
      </c>
      <c r="Y87" s="44">
        <f t="shared" si="20"/>
        <v>1</v>
      </c>
      <c r="Z87" s="45">
        <f t="shared" si="34"/>
        <v>1</v>
      </c>
      <c r="AA87" s="45">
        <f t="shared" si="35"/>
        <v>1</v>
      </c>
      <c r="AB87" s="52"/>
    </row>
    <row r="88" spans="1:28" ht="60" customHeight="1" x14ac:dyDescent="0.3">
      <c r="A88" s="1">
        <v>86</v>
      </c>
      <c r="B88" s="2" t="s">
        <v>272</v>
      </c>
      <c r="C88" s="2" t="s">
        <v>554</v>
      </c>
      <c r="D88" s="1" t="s">
        <v>273</v>
      </c>
      <c r="E88" s="2" t="s">
        <v>17</v>
      </c>
      <c r="F88" s="9" t="s">
        <v>274</v>
      </c>
      <c r="G88" s="12" t="s">
        <v>433</v>
      </c>
      <c r="H88" s="12" t="s">
        <v>484</v>
      </c>
      <c r="I88" s="6"/>
      <c r="J88" s="40"/>
      <c r="K88" s="41">
        <f t="shared" si="21"/>
        <v>1</v>
      </c>
      <c r="L88" s="42" t="str">
        <f t="shared" si="22"/>
        <v>051139398</v>
      </c>
      <c r="M88" s="43" t="str">
        <f t="shared" si="23"/>
        <v>051139398</v>
      </c>
      <c r="N88" s="44">
        <f t="shared" si="24"/>
        <v>1</v>
      </c>
      <c r="O88" s="44">
        <f t="shared" si="25"/>
        <v>1</v>
      </c>
      <c r="P88" s="44">
        <f t="shared" si="19"/>
        <v>1</v>
      </c>
      <c r="Q88" s="45">
        <f t="shared" si="26"/>
        <v>1</v>
      </c>
      <c r="R88" s="46" t="str">
        <f t="shared" si="27"/>
        <v>077643069</v>
      </c>
      <c r="S88" s="42" t="str">
        <f t="shared" si="28"/>
        <v>077643069</v>
      </c>
      <c r="T88" s="44" t="e">
        <f t="shared" si="29"/>
        <v>#VALUE!</v>
      </c>
      <c r="U88" s="42" t="str">
        <f t="shared" si="30"/>
        <v>077643069</v>
      </c>
      <c r="V88" s="47" t="str">
        <f t="shared" si="31"/>
        <v>077643069</v>
      </c>
      <c r="W88" s="44">
        <f t="shared" si="32"/>
        <v>1</v>
      </c>
      <c r="X88" s="48">
        <f t="shared" si="33"/>
        <v>1</v>
      </c>
      <c r="Y88" s="44">
        <f t="shared" si="20"/>
        <v>1</v>
      </c>
      <c r="Z88" s="45">
        <f t="shared" si="34"/>
        <v>1</v>
      </c>
      <c r="AA88" s="45">
        <f t="shared" si="35"/>
        <v>1</v>
      </c>
      <c r="AB88" s="52"/>
    </row>
    <row r="89" spans="1:28" ht="60" customHeight="1" x14ac:dyDescent="0.3">
      <c r="A89" s="1">
        <v>87</v>
      </c>
      <c r="B89" s="2" t="s">
        <v>275</v>
      </c>
      <c r="C89" s="2" t="s">
        <v>554</v>
      </c>
      <c r="D89" s="1" t="s">
        <v>276</v>
      </c>
      <c r="E89" s="2" t="s">
        <v>17</v>
      </c>
      <c r="F89" s="9" t="s">
        <v>277</v>
      </c>
      <c r="G89" s="12" t="s">
        <v>434</v>
      </c>
      <c r="H89" s="12" t="s">
        <v>485</v>
      </c>
      <c r="I89" s="6"/>
      <c r="J89" s="40"/>
      <c r="K89" s="41">
        <f t="shared" si="21"/>
        <v>1</v>
      </c>
      <c r="L89" s="42" t="str">
        <f t="shared" si="22"/>
        <v>101068890</v>
      </c>
      <c r="M89" s="43" t="str">
        <f t="shared" si="23"/>
        <v>101068890</v>
      </c>
      <c r="N89" s="44">
        <f t="shared" si="24"/>
        <v>1</v>
      </c>
      <c r="O89" s="44">
        <f t="shared" si="25"/>
        <v>1</v>
      </c>
      <c r="P89" s="44">
        <f t="shared" si="19"/>
        <v>1</v>
      </c>
      <c r="Q89" s="45">
        <f t="shared" si="26"/>
        <v>1</v>
      </c>
      <c r="R89" s="46" t="str">
        <f t="shared" si="27"/>
        <v>070583872</v>
      </c>
      <c r="S89" s="42" t="str">
        <f t="shared" si="28"/>
        <v>070583872</v>
      </c>
      <c r="T89" s="44" t="e">
        <f t="shared" si="29"/>
        <v>#VALUE!</v>
      </c>
      <c r="U89" s="42" t="str">
        <f t="shared" si="30"/>
        <v>070583872</v>
      </c>
      <c r="V89" s="47" t="str">
        <f t="shared" si="31"/>
        <v>070583872</v>
      </c>
      <c r="W89" s="44">
        <f t="shared" si="32"/>
        <v>1</v>
      </c>
      <c r="X89" s="48">
        <f t="shared" si="33"/>
        <v>1</v>
      </c>
      <c r="Y89" s="44">
        <f t="shared" si="20"/>
        <v>1</v>
      </c>
      <c r="Z89" s="45">
        <f t="shared" si="34"/>
        <v>1</v>
      </c>
      <c r="AA89" s="45">
        <f t="shared" si="35"/>
        <v>1</v>
      </c>
      <c r="AB89" s="52"/>
    </row>
    <row r="90" spans="1:28" ht="60" customHeight="1" x14ac:dyDescent="0.3">
      <c r="A90" s="1">
        <v>88</v>
      </c>
      <c r="B90" s="2" t="s">
        <v>278</v>
      </c>
      <c r="C90" s="2" t="s">
        <v>554</v>
      </c>
      <c r="D90" s="1" t="s">
        <v>279</v>
      </c>
      <c r="E90" s="2" t="s">
        <v>17</v>
      </c>
      <c r="F90" s="9" t="s">
        <v>280</v>
      </c>
      <c r="G90" s="12" t="s">
        <v>435</v>
      </c>
      <c r="H90" s="12" t="s">
        <v>486</v>
      </c>
      <c r="I90" s="6"/>
      <c r="J90" s="40"/>
      <c r="K90" s="41">
        <f t="shared" si="21"/>
        <v>1</v>
      </c>
      <c r="L90" s="42" t="str">
        <f t="shared" si="22"/>
        <v>062175592</v>
      </c>
      <c r="M90" s="43" t="str">
        <f t="shared" si="23"/>
        <v>062175592</v>
      </c>
      <c r="N90" s="44">
        <f t="shared" si="24"/>
        <v>1</v>
      </c>
      <c r="O90" s="44">
        <f t="shared" si="25"/>
        <v>1</v>
      </c>
      <c r="P90" s="44">
        <f t="shared" si="19"/>
        <v>1</v>
      </c>
      <c r="Q90" s="45">
        <f t="shared" si="26"/>
        <v>1</v>
      </c>
      <c r="R90" s="46" t="str">
        <f t="shared" si="27"/>
        <v>0974086802</v>
      </c>
      <c r="S90" s="42" t="str">
        <f t="shared" si="28"/>
        <v>0974086802</v>
      </c>
      <c r="T90" s="44" t="e">
        <f t="shared" si="29"/>
        <v>#VALUE!</v>
      </c>
      <c r="U90" s="42" t="str">
        <f t="shared" si="30"/>
        <v>0974086802</v>
      </c>
      <c r="V90" s="47" t="str">
        <f t="shared" si="31"/>
        <v>0974086802</v>
      </c>
      <c r="W90" s="44">
        <f t="shared" si="32"/>
        <v>1</v>
      </c>
      <c r="X90" s="48">
        <f t="shared" si="33"/>
        <v>1</v>
      </c>
      <c r="Y90" s="44">
        <f t="shared" si="20"/>
        <v>1</v>
      </c>
      <c r="Z90" s="45">
        <f t="shared" si="34"/>
        <v>1</v>
      </c>
      <c r="AA90" s="45">
        <f t="shared" si="35"/>
        <v>1</v>
      </c>
      <c r="AB90" s="52"/>
    </row>
    <row r="91" spans="1:28" ht="60" customHeight="1" x14ac:dyDescent="0.3">
      <c r="A91" s="1">
        <v>89</v>
      </c>
      <c r="B91" s="2" t="s">
        <v>281</v>
      </c>
      <c r="C91" s="2" t="s">
        <v>554</v>
      </c>
      <c r="D91" s="1" t="s">
        <v>282</v>
      </c>
      <c r="E91" s="2" t="s">
        <v>17</v>
      </c>
      <c r="F91" s="9" t="s">
        <v>516</v>
      </c>
      <c r="G91" s="12" t="s">
        <v>436</v>
      </c>
      <c r="H91" s="12" t="s">
        <v>487</v>
      </c>
      <c r="I91" s="6"/>
      <c r="J91" s="40"/>
      <c r="K91" s="41">
        <f t="shared" si="21"/>
        <v>1</v>
      </c>
      <c r="L91" s="42" t="str">
        <f t="shared" si="22"/>
        <v>051748453</v>
      </c>
      <c r="M91" s="43" t="str">
        <f t="shared" si="23"/>
        <v>051748453</v>
      </c>
      <c r="N91" s="44">
        <f t="shared" si="24"/>
        <v>1</v>
      </c>
      <c r="O91" s="44">
        <f t="shared" si="25"/>
        <v>1</v>
      </c>
      <c r="P91" s="44">
        <f t="shared" si="19"/>
        <v>1</v>
      </c>
      <c r="Q91" s="45">
        <f t="shared" si="26"/>
        <v>1</v>
      </c>
      <c r="R91" s="46" t="str">
        <f t="shared" si="27"/>
        <v>0973903270</v>
      </c>
      <c r="S91" s="42" t="str">
        <f t="shared" si="28"/>
        <v>0973903270</v>
      </c>
      <c r="T91" s="44" t="e">
        <f t="shared" si="29"/>
        <v>#VALUE!</v>
      </c>
      <c r="U91" s="42" t="str">
        <f t="shared" si="30"/>
        <v>0973903270</v>
      </c>
      <c r="V91" s="47" t="str">
        <f t="shared" si="31"/>
        <v>0973903270</v>
      </c>
      <c r="W91" s="44">
        <f t="shared" si="32"/>
        <v>1</v>
      </c>
      <c r="X91" s="48">
        <f t="shared" si="33"/>
        <v>1</v>
      </c>
      <c r="Y91" s="44">
        <f t="shared" si="20"/>
        <v>1</v>
      </c>
      <c r="Z91" s="45">
        <f t="shared" si="34"/>
        <v>1</v>
      </c>
      <c r="AA91" s="45">
        <f t="shared" si="35"/>
        <v>1</v>
      </c>
      <c r="AB91" s="52"/>
    </row>
    <row r="92" spans="1:28" ht="60" customHeight="1" x14ac:dyDescent="0.3">
      <c r="A92" s="1">
        <v>90</v>
      </c>
      <c r="B92" s="2" t="s">
        <v>283</v>
      </c>
      <c r="C92" s="2" t="s">
        <v>554</v>
      </c>
      <c r="D92" s="1" t="s">
        <v>284</v>
      </c>
      <c r="E92" s="2" t="s">
        <v>17</v>
      </c>
      <c r="F92" s="9" t="s">
        <v>285</v>
      </c>
      <c r="G92" s="12" t="s">
        <v>437</v>
      </c>
      <c r="H92" s="12" t="s">
        <v>488</v>
      </c>
      <c r="I92" s="6"/>
      <c r="J92" s="40"/>
      <c r="K92" s="41">
        <f t="shared" si="21"/>
        <v>1</v>
      </c>
      <c r="L92" s="42" t="str">
        <f t="shared" si="22"/>
        <v>051596210</v>
      </c>
      <c r="M92" s="43" t="str">
        <f t="shared" si="23"/>
        <v>051596210</v>
      </c>
      <c r="N92" s="44">
        <f t="shared" si="24"/>
        <v>1</v>
      </c>
      <c r="O92" s="44">
        <f t="shared" si="25"/>
        <v>1</v>
      </c>
      <c r="P92" s="44">
        <f t="shared" si="19"/>
        <v>1</v>
      </c>
      <c r="Q92" s="45">
        <f t="shared" si="26"/>
        <v>1</v>
      </c>
      <c r="R92" s="46" t="str">
        <f t="shared" si="27"/>
        <v>0969108291</v>
      </c>
      <c r="S92" s="42" t="str">
        <f t="shared" si="28"/>
        <v>0969108291</v>
      </c>
      <c r="T92" s="44" t="e">
        <f t="shared" si="29"/>
        <v>#VALUE!</v>
      </c>
      <c r="U92" s="42" t="str">
        <f t="shared" si="30"/>
        <v>0969108291</v>
      </c>
      <c r="V92" s="47" t="str">
        <f t="shared" si="31"/>
        <v>0969108291</v>
      </c>
      <c r="W92" s="44">
        <f t="shared" si="32"/>
        <v>1</v>
      </c>
      <c r="X92" s="48">
        <f t="shared" si="33"/>
        <v>1</v>
      </c>
      <c r="Y92" s="44">
        <f t="shared" si="20"/>
        <v>1</v>
      </c>
      <c r="Z92" s="45">
        <f t="shared" si="34"/>
        <v>1</v>
      </c>
      <c r="AA92" s="45">
        <f t="shared" si="35"/>
        <v>1</v>
      </c>
      <c r="AB92" s="52"/>
    </row>
    <row r="93" spans="1:28" ht="60" customHeight="1" x14ac:dyDescent="0.3">
      <c r="A93" s="1">
        <v>91</v>
      </c>
      <c r="B93" s="2" t="s">
        <v>286</v>
      </c>
      <c r="C93" s="2" t="s">
        <v>554</v>
      </c>
      <c r="D93" s="1" t="s">
        <v>287</v>
      </c>
      <c r="E93" s="2" t="s">
        <v>17</v>
      </c>
      <c r="F93" s="9">
        <v>90</v>
      </c>
      <c r="G93" s="12" t="s">
        <v>438</v>
      </c>
      <c r="H93" s="12" t="s">
        <v>489</v>
      </c>
      <c r="I93" s="6"/>
      <c r="J93" s="40"/>
      <c r="K93" s="41">
        <f t="shared" si="21"/>
        <v>1</v>
      </c>
      <c r="L93" s="42" t="str">
        <f t="shared" si="22"/>
        <v>150983780</v>
      </c>
      <c r="M93" s="43" t="str">
        <f t="shared" si="23"/>
        <v>150983780</v>
      </c>
      <c r="N93" s="44">
        <f t="shared" si="24"/>
        <v>1</v>
      </c>
      <c r="O93" s="44">
        <f t="shared" si="25"/>
        <v>1</v>
      </c>
      <c r="P93" s="44">
        <f t="shared" si="19"/>
        <v>1</v>
      </c>
      <c r="Q93" s="45">
        <f t="shared" si="26"/>
        <v>1</v>
      </c>
      <c r="R93" s="46" t="str">
        <f t="shared" si="27"/>
        <v>0975856964</v>
      </c>
      <c r="S93" s="42" t="str">
        <f t="shared" si="28"/>
        <v>0975856964</v>
      </c>
      <c r="T93" s="44" t="e">
        <f t="shared" si="29"/>
        <v>#VALUE!</v>
      </c>
      <c r="U93" s="42" t="str">
        <f t="shared" si="30"/>
        <v>0975856964</v>
      </c>
      <c r="V93" s="47" t="str">
        <f t="shared" si="31"/>
        <v>0975856964</v>
      </c>
      <c r="W93" s="44">
        <f t="shared" si="32"/>
        <v>1</v>
      </c>
      <c r="X93" s="48">
        <f t="shared" si="33"/>
        <v>1</v>
      </c>
      <c r="Y93" s="44">
        <f t="shared" si="20"/>
        <v>1</v>
      </c>
      <c r="Z93" s="45">
        <f t="shared" si="34"/>
        <v>1</v>
      </c>
      <c r="AA93" s="45">
        <f t="shared" si="35"/>
        <v>1</v>
      </c>
      <c r="AB93" s="52"/>
    </row>
    <row r="94" spans="1:28" ht="60" customHeight="1" x14ac:dyDescent="0.3">
      <c r="A94" s="1">
        <v>92</v>
      </c>
      <c r="B94" s="2" t="s">
        <v>288</v>
      </c>
      <c r="C94" s="2" t="s">
        <v>554</v>
      </c>
      <c r="D94" s="1" t="s">
        <v>289</v>
      </c>
      <c r="E94" s="2" t="s">
        <v>290</v>
      </c>
      <c r="F94" s="9" t="s">
        <v>291</v>
      </c>
      <c r="G94" s="12" t="s">
        <v>439</v>
      </c>
      <c r="H94" s="12" t="s">
        <v>490</v>
      </c>
      <c r="I94" s="6"/>
      <c r="J94" s="40"/>
      <c r="K94" s="41">
        <f t="shared" si="21"/>
        <v>1</v>
      </c>
      <c r="L94" s="42" t="str">
        <f t="shared" si="22"/>
        <v>011147758</v>
      </c>
      <c r="M94" s="43" t="str">
        <f t="shared" si="23"/>
        <v>011147758</v>
      </c>
      <c r="N94" s="44">
        <f t="shared" si="24"/>
        <v>1</v>
      </c>
      <c r="O94" s="44">
        <f t="shared" si="25"/>
        <v>1</v>
      </c>
      <c r="P94" s="44">
        <f t="shared" si="19"/>
        <v>1</v>
      </c>
      <c r="Q94" s="45">
        <f t="shared" si="26"/>
        <v>1</v>
      </c>
      <c r="R94" s="46" t="str">
        <f t="shared" si="27"/>
        <v>070955221</v>
      </c>
      <c r="S94" s="42" t="str">
        <f t="shared" si="28"/>
        <v>070955221</v>
      </c>
      <c r="T94" s="44" t="e">
        <f t="shared" si="29"/>
        <v>#VALUE!</v>
      </c>
      <c r="U94" s="42" t="str">
        <f t="shared" si="30"/>
        <v>070955221</v>
      </c>
      <c r="V94" s="47" t="str">
        <f t="shared" si="31"/>
        <v>070955221</v>
      </c>
      <c r="W94" s="44">
        <f t="shared" si="32"/>
        <v>1</v>
      </c>
      <c r="X94" s="48">
        <f t="shared" si="33"/>
        <v>1</v>
      </c>
      <c r="Y94" s="44">
        <f t="shared" si="20"/>
        <v>1</v>
      </c>
      <c r="Z94" s="45">
        <f t="shared" si="34"/>
        <v>1</v>
      </c>
      <c r="AA94" s="45">
        <f t="shared" si="35"/>
        <v>1</v>
      </c>
      <c r="AB94" s="52"/>
    </row>
    <row r="95" spans="1:28" ht="60" customHeight="1" x14ac:dyDescent="0.3">
      <c r="A95" s="1">
        <v>93</v>
      </c>
      <c r="B95" s="2" t="s">
        <v>292</v>
      </c>
      <c r="C95" s="2" t="s">
        <v>556</v>
      </c>
      <c r="D95" s="1" t="s">
        <v>293</v>
      </c>
      <c r="E95" s="2" t="s">
        <v>294</v>
      </c>
      <c r="F95" s="9" t="s">
        <v>295</v>
      </c>
      <c r="G95" s="11" t="s">
        <v>445</v>
      </c>
      <c r="H95" s="12" t="s">
        <v>515</v>
      </c>
      <c r="I95" s="6"/>
      <c r="J95" s="40"/>
      <c r="K95" s="41">
        <f t="shared" si="21"/>
        <v>1</v>
      </c>
      <c r="L95" s="42" t="str">
        <f t="shared" si="22"/>
        <v>030917952</v>
      </c>
      <c r="M95" s="43" t="str">
        <f t="shared" si="23"/>
        <v>030917952</v>
      </c>
      <c r="N95" s="44">
        <f t="shared" si="24"/>
        <v>1</v>
      </c>
      <c r="O95" s="44">
        <f t="shared" si="25"/>
        <v>1</v>
      </c>
      <c r="P95" s="44">
        <f t="shared" si="19"/>
        <v>1</v>
      </c>
      <c r="Q95" s="45">
        <f t="shared" si="26"/>
        <v>1</v>
      </c>
      <c r="R95" s="46" t="str">
        <f t="shared" si="27"/>
        <v>087327921</v>
      </c>
      <c r="S95" s="42" t="str">
        <f t="shared" si="28"/>
        <v>087327921</v>
      </c>
      <c r="T95" s="44" t="e">
        <f t="shared" si="29"/>
        <v>#VALUE!</v>
      </c>
      <c r="U95" s="42" t="str">
        <f t="shared" si="30"/>
        <v>087327921</v>
      </c>
      <c r="V95" s="47" t="str">
        <f t="shared" si="31"/>
        <v>087327921</v>
      </c>
      <c r="W95" s="44">
        <f t="shared" si="32"/>
        <v>1</v>
      </c>
      <c r="X95" s="48">
        <f t="shared" si="33"/>
        <v>1</v>
      </c>
      <c r="Y95" s="44">
        <f t="shared" si="20"/>
        <v>1</v>
      </c>
      <c r="Z95" s="45">
        <f t="shared" si="34"/>
        <v>1</v>
      </c>
      <c r="AA95" s="45">
        <f t="shared" si="35"/>
        <v>1</v>
      </c>
      <c r="AB95" s="52"/>
    </row>
    <row r="96" spans="1:28" ht="60" customHeight="1" x14ac:dyDescent="0.3">
      <c r="A96" s="1">
        <v>94</v>
      </c>
      <c r="B96" s="2" t="s">
        <v>296</v>
      </c>
      <c r="C96" s="2" t="s">
        <v>554</v>
      </c>
      <c r="D96" s="1" t="s">
        <v>82</v>
      </c>
      <c r="E96" s="2" t="s">
        <v>13</v>
      </c>
      <c r="F96" s="9" t="s">
        <v>297</v>
      </c>
      <c r="G96" s="12" t="s">
        <v>440</v>
      </c>
      <c r="H96" s="13" t="s">
        <v>491</v>
      </c>
      <c r="I96" s="6"/>
      <c r="J96" s="40"/>
      <c r="K96" s="41">
        <f t="shared" si="21"/>
        <v>1</v>
      </c>
      <c r="L96" s="42" t="str">
        <f t="shared" si="22"/>
        <v>101132553</v>
      </c>
      <c r="M96" s="43" t="str">
        <f t="shared" si="23"/>
        <v>101132553</v>
      </c>
      <c r="N96" s="44">
        <f t="shared" si="24"/>
        <v>1</v>
      </c>
      <c r="O96" s="44">
        <f t="shared" si="25"/>
        <v>1</v>
      </c>
      <c r="P96" s="44">
        <f t="shared" si="19"/>
        <v>1</v>
      </c>
      <c r="Q96" s="45">
        <f t="shared" si="26"/>
        <v>1</v>
      </c>
      <c r="R96" s="46" t="str">
        <f t="shared" si="27"/>
        <v>0967473543</v>
      </c>
      <c r="S96" s="42" t="str">
        <f t="shared" si="28"/>
        <v>0967473543</v>
      </c>
      <c r="T96" s="44" t="e">
        <f t="shared" si="29"/>
        <v>#VALUE!</v>
      </c>
      <c r="U96" s="42" t="str">
        <f t="shared" si="30"/>
        <v>0967473543</v>
      </c>
      <c r="V96" s="47" t="str">
        <f t="shared" si="31"/>
        <v>0967473543</v>
      </c>
      <c r="W96" s="44">
        <f t="shared" si="32"/>
        <v>1</v>
      </c>
      <c r="X96" s="48">
        <f t="shared" si="33"/>
        <v>1</v>
      </c>
      <c r="Y96" s="44">
        <f t="shared" si="20"/>
        <v>1</v>
      </c>
      <c r="Z96" s="45">
        <f t="shared" si="34"/>
        <v>1</v>
      </c>
      <c r="AA96" s="45">
        <f t="shared" si="35"/>
        <v>1</v>
      </c>
      <c r="AB96" s="52"/>
    </row>
    <row r="97" spans="1:28" ht="60" customHeight="1" x14ac:dyDescent="0.3">
      <c r="A97" s="1">
        <v>95</v>
      </c>
      <c r="B97" s="2" t="s">
        <v>298</v>
      </c>
      <c r="C97" s="2" t="s">
        <v>554</v>
      </c>
      <c r="D97" s="1" t="s">
        <v>299</v>
      </c>
      <c r="E97" s="2" t="s">
        <v>300</v>
      </c>
      <c r="F97" s="9" t="s">
        <v>301</v>
      </c>
      <c r="G97" s="15" t="s">
        <v>499</v>
      </c>
      <c r="H97" s="15" t="s">
        <v>500</v>
      </c>
      <c r="I97" s="1"/>
      <c r="J97" s="40"/>
      <c r="K97" s="41">
        <f t="shared" si="21"/>
        <v>1</v>
      </c>
      <c r="L97" s="42" t="str">
        <f t="shared" si="22"/>
        <v>010712380</v>
      </c>
      <c r="M97" s="43" t="str">
        <f t="shared" si="23"/>
        <v>010712380</v>
      </c>
      <c r="N97" s="44">
        <f t="shared" si="24"/>
        <v>1</v>
      </c>
      <c r="O97" s="44">
        <f t="shared" si="25"/>
        <v>1</v>
      </c>
      <c r="P97" s="44">
        <f t="shared" si="19"/>
        <v>1</v>
      </c>
      <c r="Q97" s="45">
        <f t="shared" si="26"/>
        <v>1</v>
      </c>
      <c r="R97" s="46" t="str">
        <f t="shared" si="27"/>
        <v>089710505</v>
      </c>
      <c r="S97" s="42" t="str">
        <f t="shared" si="28"/>
        <v>089710505</v>
      </c>
      <c r="T97" s="44" t="e">
        <f t="shared" si="29"/>
        <v>#VALUE!</v>
      </c>
      <c r="U97" s="42" t="str">
        <f t="shared" si="30"/>
        <v>089710505</v>
      </c>
      <c r="V97" s="47" t="str">
        <f t="shared" si="31"/>
        <v>089710505</v>
      </c>
      <c r="W97" s="44">
        <f t="shared" si="32"/>
        <v>1</v>
      </c>
      <c r="X97" s="48">
        <f t="shared" si="33"/>
        <v>1</v>
      </c>
      <c r="Y97" s="44">
        <f t="shared" si="20"/>
        <v>1</v>
      </c>
      <c r="Z97" s="45">
        <f t="shared" si="34"/>
        <v>1</v>
      </c>
      <c r="AA97" s="45">
        <f t="shared" si="35"/>
        <v>1</v>
      </c>
      <c r="AB97" s="52"/>
    </row>
    <row r="98" spans="1:28" ht="60" customHeight="1" x14ac:dyDescent="0.3">
      <c r="A98" s="1">
        <v>96</v>
      </c>
      <c r="B98" s="2" t="s">
        <v>302</v>
      </c>
      <c r="C98" s="2" t="s">
        <v>556</v>
      </c>
      <c r="D98" s="1" t="s">
        <v>303</v>
      </c>
      <c r="E98" s="2" t="s">
        <v>304</v>
      </c>
      <c r="F98" s="9" t="s">
        <v>305</v>
      </c>
      <c r="G98" s="15" t="s">
        <v>496</v>
      </c>
      <c r="H98" s="15" t="s">
        <v>497</v>
      </c>
      <c r="I98" s="6"/>
      <c r="J98" s="40"/>
      <c r="K98" s="41">
        <f t="shared" si="21"/>
        <v>1</v>
      </c>
      <c r="L98" s="42" t="str">
        <f t="shared" si="22"/>
        <v>010353282</v>
      </c>
      <c r="M98" s="43" t="str">
        <f t="shared" si="23"/>
        <v>010353282</v>
      </c>
      <c r="N98" s="44">
        <f t="shared" si="24"/>
        <v>1</v>
      </c>
      <c r="O98" s="44">
        <f t="shared" si="25"/>
        <v>1</v>
      </c>
      <c r="P98" s="44">
        <f t="shared" si="19"/>
        <v>1</v>
      </c>
      <c r="Q98" s="45">
        <f t="shared" si="26"/>
        <v>1</v>
      </c>
      <c r="R98" s="46" t="str">
        <f t="shared" si="27"/>
        <v>093729729</v>
      </c>
      <c r="S98" s="42" t="str">
        <f t="shared" si="28"/>
        <v>093729729</v>
      </c>
      <c r="T98" s="44" t="e">
        <f t="shared" si="29"/>
        <v>#VALUE!</v>
      </c>
      <c r="U98" s="42" t="str">
        <f t="shared" si="30"/>
        <v>093729729</v>
      </c>
      <c r="V98" s="47" t="str">
        <f t="shared" si="31"/>
        <v>093729729</v>
      </c>
      <c r="W98" s="44">
        <f t="shared" si="32"/>
        <v>1</v>
      </c>
      <c r="X98" s="48">
        <f t="shared" si="33"/>
        <v>1</v>
      </c>
      <c r="Y98" s="44">
        <f t="shared" si="20"/>
        <v>1</v>
      </c>
      <c r="Z98" s="45">
        <f t="shared" si="34"/>
        <v>1</v>
      </c>
      <c r="AA98" s="45">
        <f t="shared" si="35"/>
        <v>1</v>
      </c>
      <c r="AB98" s="52"/>
    </row>
    <row r="99" spans="1:28" ht="60" customHeight="1" x14ac:dyDescent="0.3">
      <c r="A99" s="1">
        <v>97</v>
      </c>
      <c r="B99" s="2" t="s">
        <v>306</v>
      </c>
      <c r="C99" s="2" t="s">
        <v>554</v>
      </c>
      <c r="D99" s="1" t="s">
        <v>307</v>
      </c>
      <c r="E99" s="2" t="s">
        <v>308</v>
      </c>
      <c r="F99" s="9" t="s">
        <v>309</v>
      </c>
      <c r="G99" s="15" t="s">
        <v>413</v>
      </c>
      <c r="H99" s="15" t="s">
        <v>498</v>
      </c>
      <c r="I99" s="1"/>
      <c r="J99" s="40"/>
      <c r="K99" s="41">
        <f t="shared" si="21"/>
        <v>1</v>
      </c>
      <c r="L99" s="42" t="str">
        <f t="shared" si="22"/>
        <v>010534835</v>
      </c>
      <c r="M99" s="43" t="str">
        <f t="shared" si="23"/>
        <v>010534835</v>
      </c>
      <c r="N99" s="44">
        <f t="shared" si="24"/>
        <v>1</v>
      </c>
      <c r="O99" s="44">
        <f t="shared" si="25"/>
        <v>1</v>
      </c>
      <c r="P99" s="44">
        <f t="shared" si="19"/>
        <v>1</v>
      </c>
      <c r="Q99" s="45">
        <f t="shared" si="26"/>
        <v>1</v>
      </c>
      <c r="R99" s="46" t="str">
        <f t="shared" si="27"/>
        <v>070946640</v>
      </c>
      <c r="S99" s="42" t="str">
        <f t="shared" si="28"/>
        <v>070946640</v>
      </c>
      <c r="T99" s="44" t="e">
        <f t="shared" si="29"/>
        <v>#VALUE!</v>
      </c>
      <c r="U99" s="42" t="str">
        <f t="shared" si="30"/>
        <v>070946640</v>
      </c>
      <c r="V99" s="47" t="str">
        <f t="shared" si="31"/>
        <v>070946640</v>
      </c>
      <c r="W99" s="44">
        <f t="shared" si="32"/>
        <v>1</v>
      </c>
      <c r="X99" s="48">
        <f t="shared" si="33"/>
        <v>1</v>
      </c>
      <c r="Y99" s="44">
        <f t="shared" si="20"/>
        <v>1</v>
      </c>
      <c r="Z99" s="45">
        <f t="shared" si="34"/>
        <v>1</v>
      </c>
      <c r="AA99" s="45">
        <f t="shared" si="35"/>
        <v>1</v>
      </c>
      <c r="AB99" s="52"/>
    </row>
    <row r="100" spans="1:28" ht="60" customHeight="1" x14ac:dyDescent="0.3">
      <c r="A100" s="1">
        <v>98</v>
      </c>
      <c r="B100" s="2" t="s">
        <v>310</v>
      </c>
      <c r="C100" s="2" t="s">
        <v>556</v>
      </c>
      <c r="D100" s="1" t="s">
        <v>311</v>
      </c>
      <c r="E100" s="2" t="s">
        <v>312</v>
      </c>
      <c r="F100" s="9" t="s">
        <v>313</v>
      </c>
      <c r="G100" s="15" t="s">
        <v>495</v>
      </c>
      <c r="H100" s="15" t="s">
        <v>494</v>
      </c>
      <c r="I100" s="6"/>
      <c r="J100" s="40"/>
      <c r="K100" s="41">
        <f t="shared" si="21"/>
        <v>1</v>
      </c>
      <c r="L100" s="42" t="str">
        <f t="shared" si="22"/>
        <v>101349180</v>
      </c>
      <c r="M100" s="43" t="str">
        <f t="shared" si="23"/>
        <v>101349180</v>
      </c>
      <c r="N100" s="44">
        <f t="shared" si="24"/>
        <v>1</v>
      </c>
      <c r="O100" s="44">
        <f t="shared" si="25"/>
        <v>1</v>
      </c>
      <c r="P100" s="44">
        <f t="shared" si="19"/>
        <v>1</v>
      </c>
      <c r="Q100" s="45">
        <f t="shared" si="26"/>
        <v>1</v>
      </c>
      <c r="R100" s="46" t="str">
        <f t="shared" si="27"/>
        <v>0966544677</v>
      </c>
      <c r="S100" s="42" t="str">
        <f t="shared" si="28"/>
        <v>0966544677</v>
      </c>
      <c r="T100" s="44" t="e">
        <f t="shared" si="29"/>
        <v>#VALUE!</v>
      </c>
      <c r="U100" s="42" t="str">
        <f t="shared" si="30"/>
        <v>0966544677</v>
      </c>
      <c r="V100" s="47" t="str">
        <f t="shared" si="31"/>
        <v>0966544677</v>
      </c>
      <c r="W100" s="44">
        <f t="shared" si="32"/>
        <v>1</v>
      </c>
      <c r="X100" s="48">
        <f t="shared" si="33"/>
        <v>1</v>
      </c>
      <c r="Y100" s="44">
        <f t="shared" si="20"/>
        <v>1</v>
      </c>
      <c r="Z100" s="45">
        <f t="shared" si="34"/>
        <v>1</v>
      </c>
      <c r="AA100" s="45">
        <f t="shared" si="35"/>
        <v>1</v>
      </c>
      <c r="AB100" s="52"/>
    </row>
    <row r="101" spans="1:28" ht="60" customHeight="1" x14ac:dyDescent="0.3">
      <c r="A101" s="1">
        <v>99</v>
      </c>
      <c r="B101" s="2" t="s">
        <v>314</v>
      </c>
      <c r="C101" s="2" t="s">
        <v>554</v>
      </c>
      <c r="D101" s="1" t="s">
        <v>315</v>
      </c>
      <c r="E101" s="2" t="s">
        <v>316</v>
      </c>
      <c r="F101" s="9" t="s">
        <v>317</v>
      </c>
      <c r="G101" s="14" t="s">
        <v>502</v>
      </c>
      <c r="H101" s="15" t="s">
        <v>501</v>
      </c>
      <c r="I101" s="6"/>
      <c r="J101" s="40"/>
      <c r="K101" s="41">
        <f t="shared" si="21"/>
        <v>1</v>
      </c>
      <c r="L101" s="42" t="str">
        <f t="shared" si="22"/>
        <v>110360404</v>
      </c>
      <c r="M101" s="43" t="str">
        <f t="shared" si="23"/>
        <v>110360404</v>
      </c>
      <c r="N101" s="44">
        <f t="shared" si="24"/>
        <v>1</v>
      </c>
      <c r="O101" s="44">
        <f t="shared" si="25"/>
        <v>1</v>
      </c>
      <c r="P101" s="44">
        <f t="shared" si="19"/>
        <v>1</v>
      </c>
      <c r="Q101" s="45">
        <f t="shared" si="26"/>
        <v>1</v>
      </c>
      <c r="R101" s="46" t="str">
        <f t="shared" si="27"/>
        <v>0975746710</v>
      </c>
      <c r="S101" s="42" t="str">
        <f t="shared" si="28"/>
        <v>0975746710</v>
      </c>
      <c r="T101" s="44" t="e">
        <f t="shared" si="29"/>
        <v>#VALUE!</v>
      </c>
      <c r="U101" s="42" t="str">
        <f t="shared" si="30"/>
        <v>0975746710</v>
      </c>
      <c r="V101" s="47" t="str">
        <f t="shared" si="31"/>
        <v>0975746710</v>
      </c>
      <c r="W101" s="44">
        <f t="shared" si="32"/>
        <v>1</v>
      </c>
      <c r="X101" s="48">
        <f t="shared" si="33"/>
        <v>1</v>
      </c>
      <c r="Y101" s="44">
        <f t="shared" si="20"/>
        <v>1</v>
      </c>
      <c r="Z101" s="45">
        <f t="shared" si="34"/>
        <v>1</v>
      </c>
      <c r="AA101" s="45">
        <f t="shared" si="35"/>
        <v>1</v>
      </c>
      <c r="AB101" s="52"/>
    </row>
    <row r="102" spans="1:28" ht="60" customHeight="1" x14ac:dyDescent="0.3">
      <c r="A102" s="1">
        <v>100</v>
      </c>
      <c r="B102" s="2" t="s">
        <v>318</v>
      </c>
      <c r="C102" s="2" t="s">
        <v>556</v>
      </c>
      <c r="D102" s="1" t="s">
        <v>319</v>
      </c>
      <c r="E102" s="2" t="s">
        <v>312</v>
      </c>
      <c r="F102" s="9" t="s">
        <v>320</v>
      </c>
      <c r="G102" s="15" t="s">
        <v>492</v>
      </c>
      <c r="H102" s="15" t="s">
        <v>493</v>
      </c>
      <c r="I102" s="6"/>
      <c r="J102" s="40"/>
      <c r="K102" s="41">
        <f t="shared" si="21"/>
        <v>1</v>
      </c>
      <c r="L102" s="42" t="str">
        <f t="shared" si="22"/>
        <v>010753215</v>
      </c>
      <c r="M102" s="43" t="str">
        <f t="shared" si="23"/>
        <v>010753215</v>
      </c>
      <c r="N102" s="44">
        <f t="shared" si="24"/>
        <v>1</v>
      </c>
      <c r="O102" s="44">
        <f t="shared" si="25"/>
        <v>1</v>
      </c>
      <c r="P102" s="44">
        <f t="shared" si="19"/>
        <v>1</v>
      </c>
      <c r="Q102" s="45">
        <f t="shared" si="26"/>
        <v>1</v>
      </c>
      <c r="R102" s="46" t="str">
        <f t="shared" si="27"/>
        <v>010465790</v>
      </c>
      <c r="S102" s="42" t="str">
        <f t="shared" si="28"/>
        <v>010465790</v>
      </c>
      <c r="T102" s="44" t="e">
        <f t="shared" si="29"/>
        <v>#VALUE!</v>
      </c>
      <c r="U102" s="42" t="str">
        <f t="shared" si="30"/>
        <v>010465790</v>
      </c>
      <c r="V102" s="47" t="str">
        <f t="shared" si="31"/>
        <v>010465790</v>
      </c>
      <c r="W102" s="44">
        <f t="shared" si="32"/>
        <v>1</v>
      </c>
      <c r="X102" s="48">
        <f t="shared" si="33"/>
        <v>1</v>
      </c>
      <c r="Y102" s="44">
        <f t="shared" si="20"/>
        <v>1</v>
      </c>
      <c r="Z102" s="45">
        <f t="shared" si="34"/>
        <v>1</v>
      </c>
      <c r="AA102" s="45">
        <f t="shared" si="35"/>
        <v>1</v>
      </c>
      <c r="AB102" s="52"/>
    </row>
    <row r="103" spans="1:28" ht="15" customHeight="1" x14ac:dyDescent="0.3">
      <c r="M103" s="52"/>
      <c r="V103" s="52"/>
      <c r="AB103" s="52"/>
    </row>
    <row r="104" spans="1:28" ht="15" customHeight="1" x14ac:dyDescent="0.3">
      <c r="M104" s="52"/>
      <c r="V104" s="52"/>
      <c r="AB104" s="52"/>
    </row>
    <row r="105" spans="1:28" ht="15" customHeight="1" x14ac:dyDescent="0.3">
      <c r="M105" s="52"/>
      <c r="V105" s="52"/>
      <c r="AB105" s="52"/>
    </row>
    <row r="106" spans="1:28" ht="15" customHeight="1" x14ac:dyDescent="0.3">
      <c r="M106" s="52"/>
      <c r="V106" s="52"/>
      <c r="AB106" s="52"/>
    </row>
    <row r="107" spans="1:28" ht="15" customHeight="1" x14ac:dyDescent="0.3">
      <c r="M107" s="52"/>
      <c r="V107" s="52"/>
      <c r="AB107" s="52"/>
    </row>
    <row r="108" spans="1:28" ht="15" customHeight="1" x14ac:dyDescent="0.3">
      <c r="M108" s="52"/>
      <c r="V108" s="52"/>
      <c r="AB108" s="52"/>
    </row>
    <row r="109" spans="1:28" ht="15" customHeight="1" x14ac:dyDescent="0.3">
      <c r="M109" s="52"/>
      <c r="V109" s="52"/>
      <c r="AB109" s="52"/>
    </row>
    <row r="110" spans="1:28" ht="15" customHeight="1" x14ac:dyDescent="0.3">
      <c r="M110" s="52"/>
      <c r="V110" s="52"/>
      <c r="AB110" s="52"/>
    </row>
    <row r="111" spans="1:28" ht="15" customHeight="1" x14ac:dyDescent="0.3">
      <c r="M111" s="52"/>
      <c r="V111" s="52"/>
      <c r="AB111" s="52"/>
    </row>
    <row r="112" spans="1:28" ht="15" customHeight="1" x14ac:dyDescent="0.3">
      <c r="M112" s="52"/>
      <c r="V112" s="52"/>
      <c r="AB112" s="52"/>
    </row>
    <row r="113" spans="13:28" ht="15" customHeight="1" x14ac:dyDescent="0.3">
      <c r="M113" s="52"/>
      <c r="V113" s="52"/>
      <c r="AB113" s="52"/>
    </row>
    <row r="114" spans="13:28" ht="15" customHeight="1" x14ac:dyDescent="0.3">
      <c r="M114" s="52"/>
      <c r="V114" s="52"/>
      <c r="AB114" s="52"/>
    </row>
    <row r="115" spans="13:28" ht="15" customHeight="1" x14ac:dyDescent="0.3">
      <c r="M115" s="52"/>
      <c r="V115" s="52"/>
      <c r="AB115" s="52"/>
    </row>
    <row r="116" spans="13:28" ht="15" customHeight="1" x14ac:dyDescent="0.3">
      <c r="M116" s="52"/>
      <c r="V116" s="52"/>
      <c r="AB116" s="52"/>
    </row>
    <row r="117" spans="13:28" ht="15" customHeight="1" x14ac:dyDescent="0.3">
      <c r="M117" s="52"/>
      <c r="V117" s="52"/>
      <c r="AB117" s="52"/>
    </row>
    <row r="118" spans="13:28" ht="15" customHeight="1" x14ac:dyDescent="0.3">
      <c r="M118" s="52"/>
      <c r="V118" s="52"/>
      <c r="AB118" s="52"/>
    </row>
    <row r="119" spans="13:28" ht="15" customHeight="1" x14ac:dyDescent="0.3">
      <c r="M119" s="52"/>
      <c r="V119" s="52"/>
      <c r="AB119" s="52"/>
    </row>
    <row r="120" spans="13:28" ht="15" customHeight="1" x14ac:dyDescent="0.3">
      <c r="M120" s="52"/>
      <c r="V120" s="52"/>
      <c r="AB120" s="52"/>
    </row>
    <row r="121" spans="13:28" ht="15" customHeight="1" x14ac:dyDescent="0.3">
      <c r="M121" s="52"/>
      <c r="V121" s="52"/>
      <c r="AB121" s="52"/>
    </row>
    <row r="122" spans="13:28" ht="15" customHeight="1" x14ac:dyDescent="0.3">
      <c r="M122" s="52"/>
      <c r="V122" s="52"/>
      <c r="AB122" s="52"/>
    </row>
    <row r="123" spans="13:28" ht="15" customHeight="1" x14ac:dyDescent="0.3">
      <c r="M123" s="52"/>
      <c r="V123" s="52"/>
      <c r="AB123" s="52"/>
    </row>
    <row r="124" spans="13:28" ht="15" customHeight="1" x14ac:dyDescent="0.3">
      <c r="M124" s="52"/>
      <c r="V124" s="52"/>
      <c r="AB124" s="52"/>
    </row>
    <row r="125" spans="13:28" ht="15" customHeight="1" x14ac:dyDescent="0.3">
      <c r="M125" s="52"/>
      <c r="V125" s="52"/>
      <c r="AB125" s="52"/>
    </row>
    <row r="126" spans="13:28" ht="15" customHeight="1" x14ac:dyDescent="0.3">
      <c r="M126" s="52"/>
      <c r="V126" s="52"/>
      <c r="AB126" s="52"/>
    </row>
    <row r="127" spans="13:28" ht="15" customHeight="1" x14ac:dyDescent="0.3">
      <c r="M127" s="52"/>
      <c r="V127" s="52"/>
      <c r="AB127" s="52"/>
    </row>
    <row r="128" spans="13:28" ht="15" customHeight="1" x14ac:dyDescent="0.3">
      <c r="M128" s="52"/>
      <c r="V128" s="52"/>
      <c r="AB128" s="52"/>
    </row>
    <row r="129" spans="13:28" ht="15" customHeight="1" x14ac:dyDescent="0.3">
      <c r="M129" s="52"/>
      <c r="V129" s="52"/>
      <c r="AB129" s="52"/>
    </row>
    <row r="130" spans="13:28" ht="15" customHeight="1" x14ac:dyDescent="0.3">
      <c r="M130" s="52"/>
      <c r="V130" s="52"/>
      <c r="AB130" s="52"/>
    </row>
    <row r="131" spans="13:28" ht="15" customHeight="1" x14ac:dyDescent="0.3">
      <c r="M131" s="52"/>
      <c r="V131" s="52"/>
      <c r="AB131" s="52"/>
    </row>
    <row r="132" spans="13:28" ht="15" customHeight="1" x14ac:dyDescent="0.3">
      <c r="M132" s="52"/>
      <c r="V132" s="52"/>
      <c r="AB132" s="52"/>
    </row>
    <row r="133" spans="13:28" ht="15" customHeight="1" x14ac:dyDescent="0.3">
      <c r="M133" s="52"/>
      <c r="V133" s="52"/>
      <c r="AB133" s="52"/>
    </row>
    <row r="134" spans="13:28" ht="15" customHeight="1" x14ac:dyDescent="0.3">
      <c r="M134" s="52"/>
      <c r="V134" s="52"/>
      <c r="AB134" s="52"/>
    </row>
    <row r="135" spans="13:28" ht="15" customHeight="1" x14ac:dyDescent="0.3">
      <c r="M135" s="52"/>
      <c r="V135" s="52"/>
      <c r="AB135" s="52"/>
    </row>
    <row r="136" spans="13:28" ht="15" customHeight="1" x14ac:dyDescent="0.3">
      <c r="M136" s="52"/>
      <c r="V136" s="52"/>
      <c r="AB136" s="52"/>
    </row>
    <row r="137" spans="13:28" ht="15" customHeight="1" x14ac:dyDescent="0.3">
      <c r="M137" s="52"/>
      <c r="V137" s="52"/>
      <c r="AB137" s="52"/>
    </row>
    <row r="138" spans="13:28" ht="15" customHeight="1" x14ac:dyDescent="0.3">
      <c r="M138" s="52"/>
      <c r="V138" s="52"/>
      <c r="AB138" s="52"/>
    </row>
    <row r="139" spans="13:28" ht="15" customHeight="1" x14ac:dyDescent="0.3">
      <c r="M139" s="52"/>
      <c r="V139" s="52"/>
      <c r="AB139" s="52"/>
    </row>
    <row r="140" spans="13:28" ht="15" customHeight="1" x14ac:dyDescent="0.3">
      <c r="M140" s="52"/>
      <c r="V140" s="52"/>
      <c r="AB140" s="52"/>
    </row>
    <row r="141" spans="13:28" ht="15" customHeight="1" x14ac:dyDescent="0.3">
      <c r="M141" s="52"/>
      <c r="V141" s="52"/>
      <c r="AB141" s="52"/>
    </row>
    <row r="142" spans="13:28" ht="15" customHeight="1" x14ac:dyDescent="0.3">
      <c r="M142" s="52"/>
      <c r="V142" s="52"/>
      <c r="AB142" s="52"/>
    </row>
    <row r="143" spans="13:28" ht="15" customHeight="1" x14ac:dyDescent="0.3">
      <c r="M143" s="52"/>
      <c r="V143" s="52"/>
      <c r="AB143" s="52"/>
    </row>
    <row r="144" spans="13:28" ht="15" customHeight="1" x14ac:dyDescent="0.3">
      <c r="M144" s="52"/>
      <c r="V144" s="52"/>
      <c r="AB144" s="52"/>
    </row>
    <row r="145" spans="13:28" ht="15" customHeight="1" x14ac:dyDescent="0.3">
      <c r="M145" s="52"/>
      <c r="V145" s="52"/>
      <c r="AB145" s="52"/>
    </row>
    <row r="146" spans="13:28" ht="15" customHeight="1" x14ac:dyDescent="0.3">
      <c r="M146" s="52"/>
      <c r="V146" s="52"/>
      <c r="AB146" s="52"/>
    </row>
    <row r="147" spans="13:28" ht="15" customHeight="1" x14ac:dyDescent="0.3">
      <c r="M147" s="52"/>
      <c r="V147" s="52"/>
      <c r="AB147" s="52"/>
    </row>
    <row r="148" spans="13:28" ht="15" customHeight="1" x14ac:dyDescent="0.3">
      <c r="M148" s="52"/>
      <c r="V148" s="52"/>
      <c r="AB148" s="52"/>
    </row>
    <row r="149" spans="13:28" ht="15" customHeight="1" x14ac:dyDescent="0.3">
      <c r="M149" s="52"/>
      <c r="V149" s="52"/>
      <c r="AB149" s="52"/>
    </row>
    <row r="150" spans="13:28" ht="15" customHeight="1" x14ac:dyDescent="0.3">
      <c r="M150" s="52"/>
      <c r="V150" s="52"/>
      <c r="AB150" s="52"/>
    </row>
    <row r="151" spans="13:28" ht="15" customHeight="1" x14ac:dyDescent="0.3">
      <c r="M151" s="52"/>
      <c r="V151" s="52"/>
      <c r="AB151" s="52"/>
    </row>
    <row r="152" spans="13:28" ht="15" customHeight="1" x14ac:dyDescent="0.3">
      <c r="M152" s="52"/>
      <c r="V152" s="52"/>
      <c r="AB152" s="52"/>
    </row>
    <row r="153" spans="13:28" ht="15" customHeight="1" x14ac:dyDescent="0.3">
      <c r="M153" s="52"/>
      <c r="V153" s="52"/>
      <c r="AB153" s="52"/>
    </row>
    <row r="154" spans="13:28" ht="15" customHeight="1" x14ac:dyDescent="0.3">
      <c r="M154" s="52"/>
      <c r="V154" s="52"/>
      <c r="AB154" s="52"/>
    </row>
    <row r="155" spans="13:28" ht="15" customHeight="1" x14ac:dyDescent="0.3">
      <c r="M155" s="52"/>
      <c r="V155" s="52"/>
      <c r="AB155" s="52"/>
    </row>
    <row r="156" spans="13:28" ht="15" customHeight="1" x14ac:dyDescent="0.3">
      <c r="M156" s="52"/>
      <c r="V156" s="52"/>
      <c r="AB156" s="52"/>
    </row>
    <row r="157" spans="13:28" ht="15" customHeight="1" x14ac:dyDescent="0.3">
      <c r="M157" s="52"/>
      <c r="V157" s="52"/>
      <c r="AB157" s="52"/>
    </row>
    <row r="158" spans="13:28" ht="15" customHeight="1" x14ac:dyDescent="0.3">
      <c r="M158" s="52"/>
      <c r="V158" s="52"/>
      <c r="AB158" s="52"/>
    </row>
    <row r="159" spans="13:28" ht="15" customHeight="1" x14ac:dyDescent="0.3">
      <c r="M159" s="52"/>
      <c r="V159" s="52"/>
      <c r="AB159" s="52"/>
    </row>
    <row r="160" spans="13:28" ht="15" customHeight="1" x14ac:dyDescent="0.3">
      <c r="M160" s="52"/>
      <c r="V160" s="52"/>
      <c r="AB160" s="52"/>
    </row>
    <row r="161" spans="13:28" ht="15" customHeight="1" x14ac:dyDescent="0.3">
      <c r="M161" s="52"/>
      <c r="V161" s="52"/>
      <c r="AB161" s="52"/>
    </row>
    <row r="162" spans="13:28" ht="15" customHeight="1" x14ac:dyDescent="0.3">
      <c r="M162" s="52"/>
      <c r="V162" s="52"/>
      <c r="AB162" s="52"/>
    </row>
    <row r="163" spans="13:28" ht="15" customHeight="1" x14ac:dyDescent="0.3">
      <c r="M163" s="52"/>
      <c r="V163" s="52"/>
      <c r="AB163" s="52"/>
    </row>
    <row r="164" spans="13:28" ht="15" customHeight="1" x14ac:dyDescent="0.3">
      <c r="M164" s="52"/>
      <c r="V164" s="52"/>
      <c r="AB164" s="52"/>
    </row>
    <row r="165" spans="13:28" ht="15" customHeight="1" x14ac:dyDescent="0.3">
      <c r="M165" s="52"/>
      <c r="V165" s="52"/>
      <c r="AB165" s="52"/>
    </row>
    <row r="166" spans="13:28" ht="15" customHeight="1" x14ac:dyDescent="0.3">
      <c r="M166" s="52"/>
      <c r="V166" s="52"/>
      <c r="AB166" s="52"/>
    </row>
    <row r="167" spans="13:28" ht="15" customHeight="1" x14ac:dyDescent="0.3">
      <c r="M167" s="52"/>
      <c r="V167" s="52"/>
      <c r="AB167" s="52"/>
    </row>
    <row r="168" spans="13:28" ht="15" customHeight="1" x14ac:dyDescent="0.3">
      <c r="M168" s="52"/>
      <c r="V168" s="52"/>
      <c r="AB168" s="52"/>
    </row>
    <row r="169" spans="13:28" ht="15" customHeight="1" x14ac:dyDescent="0.3">
      <c r="M169" s="52"/>
      <c r="V169" s="52"/>
      <c r="AB169" s="52"/>
    </row>
    <row r="170" spans="13:28" ht="15" customHeight="1" x14ac:dyDescent="0.3">
      <c r="M170" s="52"/>
      <c r="V170" s="52"/>
      <c r="AB170" s="52"/>
    </row>
    <row r="171" spans="13:28" ht="15" customHeight="1" x14ac:dyDescent="0.3">
      <c r="M171" s="52"/>
      <c r="V171" s="52"/>
      <c r="AB171" s="52"/>
    </row>
    <row r="172" spans="13:28" ht="15" customHeight="1" x14ac:dyDescent="0.3">
      <c r="M172" s="52"/>
      <c r="V172" s="52"/>
      <c r="AB172" s="52"/>
    </row>
  </sheetData>
  <autoFilter ref="A2:BC102"/>
  <mergeCells count="3">
    <mergeCell ref="A1:I1"/>
    <mergeCell ref="J1:AA1"/>
    <mergeCell ref="AR3:BC3"/>
  </mergeCells>
  <printOptions horizontalCentered="1"/>
  <pageMargins left="0.19685039370078741" right="0.19685039370078741" top="0.19685039370078741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sqref="A1:J1"/>
    </sheetView>
  </sheetViews>
  <sheetFormatPr defaultColWidth="14.44140625" defaultRowHeight="15" customHeight="1" x14ac:dyDescent="0.3"/>
  <cols>
    <col min="1" max="1" width="7.5546875" style="16" customWidth="1"/>
    <col min="2" max="2" width="8.33203125" style="16" customWidth="1"/>
    <col min="3" max="3" width="16" style="16" customWidth="1"/>
    <col min="4" max="4" width="5" style="16" customWidth="1"/>
    <col min="5" max="5" width="14.6640625" style="16" customWidth="1"/>
    <col min="6" max="6" width="17.6640625" style="16" customWidth="1"/>
    <col min="7" max="7" width="23.44140625" style="16" customWidth="1"/>
    <col min="8" max="8" width="18.109375" style="16" customWidth="1"/>
    <col min="9" max="9" width="14.88671875" style="16" customWidth="1"/>
    <col min="10" max="10" width="19.6640625" style="16" customWidth="1"/>
    <col min="11" max="16384" width="14.44140625" style="16"/>
  </cols>
  <sheetData>
    <row r="1" spans="1:10" ht="90" customHeight="1" x14ac:dyDescent="0.3">
      <c r="A1" s="87" t="s">
        <v>572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30" customHeight="1" x14ac:dyDescent="0.3">
      <c r="A2" s="86" t="s">
        <v>562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59" customFormat="1" ht="94.95" customHeight="1" x14ac:dyDescent="0.3">
      <c r="A3" s="56" t="s">
        <v>563</v>
      </c>
      <c r="B3" s="56" t="s">
        <v>564</v>
      </c>
      <c r="C3" s="57" t="s">
        <v>2</v>
      </c>
      <c r="D3" s="57" t="s">
        <v>3</v>
      </c>
      <c r="E3" s="57" t="s">
        <v>4</v>
      </c>
      <c r="F3" s="58" t="s">
        <v>5</v>
      </c>
      <c r="G3" s="58" t="s">
        <v>565</v>
      </c>
      <c r="H3" s="58" t="s">
        <v>566</v>
      </c>
      <c r="I3" s="58" t="s">
        <v>8</v>
      </c>
      <c r="J3" s="58" t="s">
        <v>567</v>
      </c>
    </row>
    <row r="4" spans="1:10" s="66" customFormat="1" ht="33.9" customHeight="1" x14ac:dyDescent="0.3">
      <c r="A4" s="61"/>
      <c r="B4" s="62"/>
      <c r="C4" s="63" t="s">
        <v>568</v>
      </c>
      <c r="D4" s="64"/>
      <c r="E4" s="64"/>
      <c r="F4" s="64"/>
      <c r="G4" s="65"/>
      <c r="H4" s="65"/>
      <c r="I4" s="65"/>
      <c r="J4" s="62"/>
    </row>
    <row r="5" spans="1:10" ht="60" customHeight="1" x14ac:dyDescent="0.3">
      <c r="A5" s="55">
        <v>1</v>
      </c>
      <c r="B5" s="6">
        <v>1</v>
      </c>
      <c r="C5" s="2" t="s">
        <v>10</v>
      </c>
      <c r="D5" s="2" t="s">
        <v>554</v>
      </c>
      <c r="E5" s="1" t="s">
        <v>12</v>
      </c>
      <c r="F5" s="2" t="s">
        <v>13</v>
      </c>
      <c r="G5" s="9" t="s">
        <v>14</v>
      </c>
      <c r="H5" s="11" t="s">
        <v>329</v>
      </c>
      <c r="I5" s="12" t="s">
        <v>518</v>
      </c>
      <c r="J5" s="6"/>
    </row>
    <row r="6" spans="1:10" ht="60" customHeight="1" x14ac:dyDescent="0.3">
      <c r="A6" s="55">
        <v>2</v>
      </c>
      <c r="B6" s="6">
        <v>2</v>
      </c>
      <c r="C6" s="2" t="s">
        <v>15</v>
      </c>
      <c r="D6" s="2" t="s">
        <v>554</v>
      </c>
      <c r="E6" s="1" t="s">
        <v>16</v>
      </c>
      <c r="F6" s="2" t="s">
        <v>17</v>
      </c>
      <c r="G6" s="9" t="s">
        <v>18</v>
      </c>
      <c r="H6" s="8" t="s">
        <v>327</v>
      </c>
      <c r="I6" s="8" t="s">
        <v>325</v>
      </c>
      <c r="J6" s="6"/>
    </row>
    <row r="7" spans="1:10" ht="60" customHeight="1" x14ac:dyDescent="0.3">
      <c r="A7" s="55">
        <v>3</v>
      </c>
      <c r="B7" s="6">
        <v>3</v>
      </c>
      <c r="C7" s="2" t="s">
        <v>19</v>
      </c>
      <c r="D7" s="2" t="s">
        <v>554</v>
      </c>
      <c r="E7" s="1" t="s">
        <v>20</v>
      </c>
      <c r="F7" s="2" t="s">
        <v>21</v>
      </c>
      <c r="G7" s="9" t="s">
        <v>22</v>
      </c>
      <c r="H7" s="8" t="s">
        <v>328</v>
      </c>
      <c r="I7" s="8" t="s">
        <v>326</v>
      </c>
      <c r="J7" s="6"/>
    </row>
    <row r="8" spans="1:10" ht="60" customHeight="1" x14ac:dyDescent="0.3">
      <c r="A8" s="55">
        <v>4</v>
      </c>
      <c r="B8" s="6">
        <v>4</v>
      </c>
      <c r="C8" s="2" t="s">
        <v>23</v>
      </c>
      <c r="D8" s="2" t="s">
        <v>554</v>
      </c>
      <c r="E8" s="1" t="s">
        <v>24</v>
      </c>
      <c r="F8" s="2" t="s">
        <v>13</v>
      </c>
      <c r="G8" s="9" t="s">
        <v>25</v>
      </c>
      <c r="H8" s="8" t="s">
        <v>330</v>
      </c>
      <c r="I8" s="12" t="s">
        <v>504</v>
      </c>
      <c r="J8" s="6"/>
    </row>
    <row r="9" spans="1:10" ht="60" customHeight="1" x14ac:dyDescent="0.3">
      <c r="A9" s="55">
        <v>5</v>
      </c>
      <c r="B9" s="6">
        <v>5</v>
      </c>
      <c r="C9" s="2" t="s">
        <v>26</v>
      </c>
      <c r="D9" s="2" t="s">
        <v>556</v>
      </c>
      <c r="E9" s="1" t="s">
        <v>28</v>
      </c>
      <c r="F9" s="2" t="s">
        <v>29</v>
      </c>
      <c r="G9" s="9" t="s">
        <v>30</v>
      </c>
      <c r="H9" s="8" t="s">
        <v>331</v>
      </c>
      <c r="I9" s="11" t="s">
        <v>332</v>
      </c>
      <c r="J9" s="6"/>
    </row>
    <row r="10" spans="1:10" ht="60" customHeight="1" x14ac:dyDescent="0.3">
      <c r="A10" s="55">
        <v>6</v>
      </c>
      <c r="B10" s="6">
        <v>6</v>
      </c>
      <c r="C10" s="2" t="s">
        <v>323</v>
      </c>
      <c r="D10" s="2" t="s">
        <v>556</v>
      </c>
      <c r="E10" s="5">
        <v>33712</v>
      </c>
      <c r="F10" s="2" t="s">
        <v>29</v>
      </c>
      <c r="G10" s="2" t="s">
        <v>324</v>
      </c>
      <c r="H10" s="4" t="s">
        <v>557</v>
      </c>
      <c r="I10" s="11" t="s">
        <v>503</v>
      </c>
      <c r="J10" s="1"/>
    </row>
    <row r="11" spans="1:10" ht="60" customHeight="1" x14ac:dyDescent="0.3">
      <c r="A11" s="55">
        <v>7</v>
      </c>
      <c r="B11" s="6">
        <v>7</v>
      </c>
      <c r="C11" s="2" t="s">
        <v>31</v>
      </c>
      <c r="D11" s="2" t="s">
        <v>556</v>
      </c>
      <c r="E11" s="1" t="s">
        <v>32</v>
      </c>
      <c r="F11" s="2" t="s">
        <v>29</v>
      </c>
      <c r="G11" s="9" t="s">
        <v>33</v>
      </c>
      <c r="H11" s="8" t="s">
        <v>339</v>
      </c>
      <c r="I11" s="8" t="s">
        <v>333</v>
      </c>
      <c r="J11" s="6"/>
    </row>
    <row r="12" spans="1:10" ht="60" customHeight="1" x14ac:dyDescent="0.3">
      <c r="A12" s="55">
        <v>8</v>
      </c>
      <c r="B12" s="6">
        <v>8</v>
      </c>
      <c r="C12" s="2" t="s">
        <v>34</v>
      </c>
      <c r="D12" s="2" t="s">
        <v>556</v>
      </c>
      <c r="E12" s="1" t="s">
        <v>35</v>
      </c>
      <c r="F12" s="2" t="s">
        <v>36</v>
      </c>
      <c r="G12" s="9" t="s">
        <v>37</v>
      </c>
      <c r="H12" s="8" t="s">
        <v>340</v>
      </c>
      <c r="I12" s="8" t="s">
        <v>334</v>
      </c>
      <c r="J12" s="6"/>
    </row>
    <row r="13" spans="1:10" ht="60" customHeight="1" x14ac:dyDescent="0.3">
      <c r="A13" s="55">
        <v>9</v>
      </c>
      <c r="B13" s="6">
        <v>9</v>
      </c>
      <c r="C13" s="2" t="s">
        <v>38</v>
      </c>
      <c r="D13" s="2" t="s">
        <v>556</v>
      </c>
      <c r="E13" s="1" t="s">
        <v>39</v>
      </c>
      <c r="F13" s="2" t="s">
        <v>36</v>
      </c>
      <c r="G13" s="9" t="s">
        <v>40</v>
      </c>
      <c r="H13" s="8" t="s">
        <v>341</v>
      </c>
      <c r="I13" s="8" t="s">
        <v>335</v>
      </c>
      <c r="J13" s="6"/>
    </row>
    <row r="14" spans="1:10" ht="60" customHeight="1" x14ac:dyDescent="0.3">
      <c r="A14" s="55">
        <v>10</v>
      </c>
      <c r="B14" s="6">
        <v>10</v>
      </c>
      <c r="C14" s="2" t="s">
        <v>41</v>
      </c>
      <c r="D14" s="2" t="s">
        <v>556</v>
      </c>
      <c r="E14" s="1" t="s">
        <v>42</v>
      </c>
      <c r="F14" s="2" t="s">
        <v>36</v>
      </c>
      <c r="G14" s="9">
        <v>9</v>
      </c>
      <c r="H14" s="8" t="s">
        <v>342</v>
      </c>
      <c r="I14" s="8" t="s">
        <v>336</v>
      </c>
      <c r="J14" s="6"/>
    </row>
    <row r="15" spans="1:10" ht="60" customHeight="1" x14ac:dyDescent="0.3">
      <c r="A15" s="55">
        <v>11</v>
      </c>
      <c r="B15" s="6">
        <v>11</v>
      </c>
      <c r="C15" s="2" t="s">
        <v>43</v>
      </c>
      <c r="D15" s="2" t="s">
        <v>556</v>
      </c>
      <c r="E15" s="1" t="s">
        <v>44</v>
      </c>
      <c r="F15" s="2" t="s">
        <v>36</v>
      </c>
      <c r="G15" s="9" t="s">
        <v>45</v>
      </c>
      <c r="H15" s="11" t="s">
        <v>343</v>
      </c>
      <c r="I15" s="8" t="s">
        <v>337</v>
      </c>
      <c r="J15" s="6"/>
    </row>
    <row r="16" spans="1:10" ht="60" customHeight="1" x14ac:dyDescent="0.3">
      <c r="A16" s="55">
        <v>12</v>
      </c>
      <c r="B16" s="6">
        <v>12</v>
      </c>
      <c r="C16" s="2" t="s">
        <v>46</v>
      </c>
      <c r="D16" s="2" t="s">
        <v>556</v>
      </c>
      <c r="E16" s="1" t="s">
        <v>47</v>
      </c>
      <c r="F16" s="2" t="s">
        <v>48</v>
      </c>
      <c r="G16" s="9" t="s">
        <v>49</v>
      </c>
      <c r="H16" s="8" t="s">
        <v>558</v>
      </c>
      <c r="I16" s="8" t="s">
        <v>338</v>
      </c>
      <c r="J16" s="6"/>
    </row>
    <row r="17" spans="1:10" ht="60" customHeight="1" x14ac:dyDescent="0.3">
      <c r="A17" s="55">
        <v>13</v>
      </c>
      <c r="B17" s="6">
        <v>13</v>
      </c>
      <c r="C17" s="2" t="s">
        <v>50</v>
      </c>
      <c r="D17" s="2" t="s">
        <v>554</v>
      </c>
      <c r="E17" s="1" t="s">
        <v>51</v>
      </c>
      <c r="F17" s="2" t="s">
        <v>52</v>
      </c>
      <c r="G17" s="9" t="s">
        <v>53</v>
      </c>
      <c r="H17" s="8" t="s">
        <v>344</v>
      </c>
      <c r="I17" s="8" t="s">
        <v>350</v>
      </c>
      <c r="J17" s="6"/>
    </row>
    <row r="18" spans="1:10" ht="60" customHeight="1" x14ac:dyDescent="0.3">
      <c r="A18" s="55">
        <v>14</v>
      </c>
      <c r="B18" s="6">
        <v>14</v>
      </c>
      <c r="C18" s="2" t="s">
        <v>54</v>
      </c>
      <c r="D18" s="2" t="s">
        <v>554</v>
      </c>
      <c r="E18" s="1" t="s">
        <v>55</v>
      </c>
      <c r="F18" s="2" t="s">
        <v>56</v>
      </c>
      <c r="G18" s="9" t="s">
        <v>57</v>
      </c>
      <c r="H18" s="8" t="s">
        <v>345</v>
      </c>
      <c r="I18" s="8" t="s">
        <v>351</v>
      </c>
      <c r="J18" s="6"/>
    </row>
    <row r="19" spans="1:10" ht="60" customHeight="1" x14ac:dyDescent="0.3">
      <c r="A19" s="55">
        <v>15</v>
      </c>
      <c r="B19" s="6">
        <v>15</v>
      </c>
      <c r="C19" s="2" t="s">
        <v>58</v>
      </c>
      <c r="D19" s="2" t="s">
        <v>554</v>
      </c>
      <c r="E19" s="1" t="s">
        <v>59</v>
      </c>
      <c r="F19" s="2" t="s">
        <v>60</v>
      </c>
      <c r="G19" s="9" t="s">
        <v>61</v>
      </c>
      <c r="H19" s="8" t="s">
        <v>346</v>
      </c>
      <c r="I19" s="8" t="s">
        <v>352</v>
      </c>
      <c r="J19" s="6"/>
    </row>
    <row r="20" spans="1:10" ht="60" customHeight="1" x14ac:dyDescent="0.3">
      <c r="A20" s="55">
        <v>16</v>
      </c>
      <c r="B20" s="6">
        <v>16</v>
      </c>
      <c r="C20" s="2" t="s">
        <v>62</v>
      </c>
      <c r="D20" s="2" t="s">
        <v>554</v>
      </c>
      <c r="E20" s="1" t="s">
        <v>63</v>
      </c>
      <c r="F20" s="2" t="s">
        <v>64</v>
      </c>
      <c r="G20" s="9" t="s">
        <v>65</v>
      </c>
      <c r="H20" s="8" t="s">
        <v>347</v>
      </c>
      <c r="I20" s="8" t="s">
        <v>353</v>
      </c>
      <c r="J20" s="6"/>
    </row>
    <row r="21" spans="1:10" ht="60" customHeight="1" x14ac:dyDescent="0.3">
      <c r="A21" s="55">
        <v>17</v>
      </c>
      <c r="B21" s="6">
        <v>17</v>
      </c>
      <c r="C21" s="2" t="s">
        <v>66</v>
      </c>
      <c r="D21" s="2" t="s">
        <v>554</v>
      </c>
      <c r="E21" s="1" t="s">
        <v>67</v>
      </c>
      <c r="F21" s="2" t="s">
        <v>56</v>
      </c>
      <c r="G21" s="9" t="s">
        <v>68</v>
      </c>
      <c r="H21" s="11" t="s">
        <v>349</v>
      </c>
      <c r="I21" s="8" t="s">
        <v>354</v>
      </c>
      <c r="J21" s="6"/>
    </row>
    <row r="22" spans="1:10" ht="60" customHeight="1" x14ac:dyDescent="0.3">
      <c r="A22" s="55">
        <v>18</v>
      </c>
      <c r="B22" s="6">
        <v>18</v>
      </c>
      <c r="C22" s="2" t="s">
        <v>69</v>
      </c>
      <c r="D22" s="2" t="s">
        <v>554</v>
      </c>
      <c r="E22" s="1" t="s">
        <v>70</v>
      </c>
      <c r="F22" s="2" t="s">
        <v>64</v>
      </c>
      <c r="G22" s="9" t="s">
        <v>71</v>
      </c>
      <c r="H22" s="11" t="s">
        <v>348</v>
      </c>
      <c r="I22" s="12" t="s">
        <v>517</v>
      </c>
      <c r="J22" s="6"/>
    </row>
    <row r="23" spans="1:10" ht="60" customHeight="1" x14ac:dyDescent="0.3">
      <c r="A23" s="55">
        <v>19</v>
      </c>
      <c r="B23" s="6">
        <v>19</v>
      </c>
      <c r="C23" s="2" t="s">
        <v>72</v>
      </c>
      <c r="D23" s="2" t="s">
        <v>554</v>
      </c>
      <c r="E23" s="1" t="s">
        <v>73</v>
      </c>
      <c r="F23" s="2" t="s">
        <v>13</v>
      </c>
      <c r="G23" s="9" t="s">
        <v>74</v>
      </c>
      <c r="H23" s="12" t="s">
        <v>373</v>
      </c>
      <c r="I23" s="12" t="s">
        <v>355</v>
      </c>
      <c r="J23" s="1"/>
    </row>
    <row r="24" spans="1:10" ht="60" customHeight="1" x14ac:dyDescent="0.3">
      <c r="A24" s="55">
        <v>20</v>
      </c>
      <c r="B24" s="6">
        <v>20</v>
      </c>
      <c r="C24" s="2" t="s">
        <v>75</v>
      </c>
      <c r="D24" s="2" t="s">
        <v>554</v>
      </c>
      <c r="E24" s="1" t="s">
        <v>76</v>
      </c>
      <c r="F24" s="2" t="s">
        <v>13</v>
      </c>
      <c r="G24" s="9" t="s">
        <v>77</v>
      </c>
      <c r="H24" s="11" t="s">
        <v>393</v>
      </c>
      <c r="I24" s="8" t="s">
        <v>356</v>
      </c>
      <c r="J24" s="1"/>
    </row>
    <row r="25" spans="1:10" ht="60" customHeight="1" x14ac:dyDescent="0.3">
      <c r="A25" s="55">
        <v>21</v>
      </c>
      <c r="B25" s="6">
        <v>21</v>
      </c>
      <c r="C25" s="2" t="s">
        <v>78</v>
      </c>
      <c r="D25" s="2" t="s">
        <v>554</v>
      </c>
      <c r="E25" s="1" t="s">
        <v>79</v>
      </c>
      <c r="F25" s="2" t="s">
        <v>13</v>
      </c>
      <c r="G25" s="9" t="s">
        <v>80</v>
      </c>
      <c r="H25" s="12" t="s">
        <v>374</v>
      </c>
      <c r="I25" s="8" t="s">
        <v>357</v>
      </c>
      <c r="J25" s="1"/>
    </row>
    <row r="26" spans="1:10" ht="60" customHeight="1" x14ac:dyDescent="0.3">
      <c r="A26" s="55">
        <v>22</v>
      </c>
      <c r="B26" s="6">
        <v>22</v>
      </c>
      <c r="C26" s="2" t="s">
        <v>81</v>
      </c>
      <c r="D26" s="2" t="s">
        <v>554</v>
      </c>
      <c r="E26" s="1" t="s">
        <v>82</v>
      </c>
      <c r="F26" s="2" t="s">
        <v>13</v>
      </c>
      <c r="G26" s="9" t="s">
        <v>83</v>
      </c>
      <c r="H26" s="12" t="s">
        <v>375</v>
      </c>
      <c r="I26" s="8" t="s">
        <v>358</v>
      </c>
      <c r="J26" s="1"/>
    </row>
    <row r="27" spans="1:10" ht="60" customHeight="1" x14ac:dyDescent="0.3">
      <c r="A27" s="55">
        <v>23</v>
      </c>
      <c r="B27" s="6">
        <v>23</v>
      </c>
      <c r="C27" s="2" t="s">
        <v>84</v>
      </c>
      <c r="D27" s="2" t="s">
        <v>554</v>
      </c>
      <c r="E27" s="1" t="s">
        <v>85</v>
      </c>
      <c r="F27" s="2" t="s">
        <v>13</v>
      </c>
      <c r="G27" s="9" t="s">
        <v>86</v>
      </c>
      <c r="H27" s="12" t="s">
        <v>559</v>
      </c>
      <c r="I27" s="8" t="s">
        <v>359</v>
      </c>
      <c r="J27" s="1"/>
    </row>
    <row r="28" spans="1:10" ht="60" customHeight="1" x14ac:dyDescent="0.3">
      <c r="A28" s="55">
        <v>24</v>
      </c>
      <c r="B28" s="6">
        <v>24</v>
      </c>
      <c r="C28" s="2" t="s">
        <v>87</v>
      </c>
      <c r="D28" s="2" t="s">
        <v>554</v>
      </c>
      <c r="E28" s="1" t="s">
        <v>88</v>
      </c>
      <c r="F28" s="2" t="s">
        <v>13</v>
      </c>
      <c r="G28" s="9" t="s">
        <v>89</v>
      </c>
      <c r="H28" s="12" t="s">
        <v>377</v>
      </c>
      <c r="I28" s="8" t="s">
        <v>360</v>
      </c>
      <c r="J28" s="1"/>
    </row>
    <row r="29" spans="1:10" ht="60" customHeight="1" x14ac:dyDescent="0.3">
      <c r="A29" s="55">
        <v>25</v>
      </c>
      <c r="B29" s="6">
        <v>25</v>
      </c>
      <c r="C29" s="2" t="s">
        <v>90</v>
      </c>
      <c r="D29" s="2" t="s">
        <v>556</v>
      </c>
      <c r="E29" s="1" t="s">
        <v>91</v>
      </c>
      <c r="F29" s="2" t="s">
        <v>13</v>
      </c>
      <c r="G29" s="9" t="s">
        <v>92</v>
      </c>
      <c r="H29" s="12" t="s">
        <v>378</v>
      </c>
      <c r="I29" s="8" t="s">
        <v>361</v>
      </c>
      <c r="J29" s="1"/>
    </row>
    <row r="30" spans="1:10" ht="60" customHeight="1" x14ac:dyDescent="0.3">
      <c r="A30" s="55">
        <v>26</v>
      </c>
      <c r="B30" s="6">
        <v>26</v>
      </c>
      <c r="C30" s="2" t="s">
        <v>93</v>
      </c>
      <c r="D30" s="2" t="s">
        <v>554</v>
      </c>
      <c r="E30" s="1" t="s">
        <v>94</v>
      </c>
      <c r="F30" s="2" t="s">
        <v>13</v>
      </c>
      <c r="G30" s="9" t="s">
        <v>95</v>
      </c>
      <c r="H30" s="12" t="s">
        <v>379</v>
      </c>
      <c r="I30" s="8" t="s">
        <v>362</v>
      </c>
      <c r="J30" s="1"/>
    </row>
    <row r="31" spans="1:10" ht="60" customHeight="1" x14ac:dyDescent="0.3">
      <c r="A31" s="55">
        <v>27</v>
      </c>
      <c r="B31" s="6">
        <v>27</v>
      </c>
      <c r="C31" s="2" t="s">
        <v>96</v>
      </c>
      <c r="D31" s="2" t="s">
        <v>556</v>
      </c>
      <c r="E31" s="1" t="s">
        <v>97</v>
      </c>
      <c r="F31" s="2" t="s">
        <v>13</v>
      </c>
      <c r="G31" s="9" t="s">
        <v>98</v>
      </c>
      <c r="H31" s="12" t="s">
        <v>380</v>
      </c>
      <c r="I31" s="8" t="s">
        <v>363</v>
      </c>
      <c r="J31" s="1"/>
    </row>
    <row r="32" spans="1:10" ht="60" customHeight="1" x14ac:dyDescent="0.3">
      <c r="A32" s="55">
        <v>28</v>
      </c>
      <c r="B32" s="6">
        <v>28</v>
      </c>
      <c r="C32" s="2" t="s">
        <v>99</v>
      </c>
      <c r="D32" s="2" t="s">
        <v>554</v>
      </c>
      <c r="E32" s="1" t="s">
        <v>100</v>
      </c>
      <c r="F32" s="2" t="s">
        <v>13</v>
      </c>
      <c r="G32" s="9" t="s">
        <v>101</v>
      </c>
      <c r="H32" s="12" t="s">
        <v>381</v>
      </c>
      <c r="I32" s="8" t="s">
        <v>364</v>
      </c>
      <c r="J32" s="1"/>
    </row>
    <row r="33" spans="1:10" ht="60" customHeight="1" x14ac:dyDescent="0.3">
      <c r="A33" s="55">
        <v>29</v>
      </c>
      <c r="B33" s="6">
        <v>29</v>
      </c>
      <c r="C33" s="2" t="s">
        <v>102</v>
      </c>
      <c r="D33" s="2" t="s">
        <v>554</v>
      </c>
      <c r="E33" s="1" t="s">
        <v>103</v>
      </c>
      <c r="F33" s="2" t="s">
        <v>13</v>
      </c>
      <c r="G33" s="9" t="s">
        <v>104</v>
      </c>
      <c r="H33" s="12" t="s">
        <v>382</v>
      </c>
      <c r="I33" s="12" t="s">
        <v>519</v>
      </c>
      <c r="J33" s="1"/>
    </row>
    <row r="34" spans="1:10" ht="60" customHeight="1" x14ac:dyDescent="0.3">
      <c r="A34" s="55">
        <v>30</v>
      </c>
      <c r="B34" s="6">
        <v>30</v>
      </c>
      <c r="C34" s="2" t="s">
        <v>105</v>
      </c>
      <c r="D34" s="2" t="s">
        <v>556</v>
      </c>
      <c r="E34" s="1" t="s">
        <v>106</v>
      </c>
      <c r="F34" s="2" t="s">
        <v>13</v>
      </c>
      <c r="G34" s="9" t="s">
        <v>107</v>
      </c>
      <c r="H34" s="12" t="s">
        <v>383</v>
      </c>
      <c r="I34" s="8" t="s">
        <v>365</v>
      </c>
      <c r="J34" s="1"/>
    </row>
    <row r="35" spans="1:10" ht="60" customHeight="1" x14ac:dyDescent="0.3">
      <c r="A35" s="55">
        <v>31</v>
      </c>
      <c r="B35" s="6">
        <v>31</v>
      </c>
      <c r="C35" s="2" t="s">
        <v>108</v>
      </c>
      <c r="D35" s="2" t="s">
        <v>554</v>
      </c>
      <c r="E35" s="1" t="s">
        <v>109</v>
      </c>
      <c r="F35" s="2" t="s">
        <v>17</v>
      </c>
      <c r="G35" s="9" t="s">
        <v>110</v>
      </c>
      <c r="H35" s="12" t="s">
        <v>384</v>
      </c>
      <c r="I35" s="8" t="s">
        <v>366</v>
      </c>
      <c r="J35" s="1"/>
    </row>
    <row r="36" spans="1:10" ht="60" customHeight="1" x14ac:dyDescent="0.3">
      <c r="A36" s="55">
        <v>32</v>
      </c>
      <c r="B36" s="6">
        <v>32</v>
      </c>
      <c r="C36" s="2" t="s">
        <v>111</v>
      </c>
      <c r="D36" s="2" t="s">
        <v>554</v>
      </c>
      <c r="E36" s="1" t="s">
        <v>112</v>
      </c>
      <c r="F36" s="2" t="s">
        <v>13</v>
      </c>
      <c r="G36" s="9" t="s">
        <v>113</v>
      </c>
      <c r="H36" s="12" t="s">
        <v>385</v>
      </c>
      <c r="I36" s="12" t="s">
        <v>520</v>
      </c>
      <c r="J36" s="1"/>
    </row>
    <row r="37" spans="1:10" ht="60" customHeight="1" x14ac:dyDescent="0.3">
      <c r="A37" s="55">
        <v>33</v>
      </c>
      <c r="B37" s="6">
        <v>33</v>
      </c>
      <c r="C37" s="2" t="s">
        <v>114</v>
      </c>
      <c r="D37" s="2" t="s">
        <v>554</v>
      </c>
      <c r="E37" s="1" t="s">
        <v>115</v>
      </c>
      <c r="F37" s="2" t="s">
        <v>13</v>
      </c>
      <c r="G37" s="9" t="s">
        <v>116</v>
      </c>
      <c r="H37" s="12" t="s">
        <v>386</v>
      </c>
      <c r="I37" s="12" t="s">
        <v>521</v>
      </c>
      <c r="J37" s="1"/>
    </row>
    <row r="38" spans="1:10" ht="60" customHeight="1" x14ac:dyDescent="0.3">
      <c r="A38" s="55">
        <v>34</v>
      </c>
      <c r="B38" s="6">
        <v>34</v>
      </c>
      <c r="C38" s="2" t="s">
        <v>117</v>
      </c>
      <c r="D38" s="2" t="s">
        <v>554</v>
      </c>
      <c r="E38" s="1" t="s">
        <v>118</v>
      </c>
      <c r="F38" s="2" t="s">
        <v>13</v>
      </c>
      <c r="G38" s="9" t="s">
        <v>119</v>
      </c>
      <c r="H38" s="12" t="s">
        <v>387</v>
      </c>
      <c r="I38" s="12" t="s">
        <v>522</v>
      </c>
      <c r="J38" s="1"/>
    </row>
    <row r="39" spans="1:10" ht="60" customHeight="1" x14ac:dyDescent="0.3">
      <c r="A39" s="55">
        <v>35</v>
      </c>
      <c r="B39" s="6">
        <v>35</v>
      </c>
      <c r="C39" s="2" t="s">
        <v>120</v>
      </c>
      <c r="D39" s="2" t="s">
        <v>554</v>
      </c>
      <c r="E39" s="1" t="s">
        <v>121</v>
      </c>
      <c r="F39" s="2" t="s">
        <v>13</v>
      </c>
      <c r="G39" s="9" t="s">
        <v>122</v>
      </c>
      <c r="H39" s="12" t="s">
        <v>388</v>
      </c>
      <c r="I39" s="8" t="s">
        <v>367</v>
      </c>
      <c r="J39" s="1"/>
    </row>
    <row r="40" spans="1:10" ht="60" customHeight="1" x14ac:dyDescent="0.3">
      <c r="A40" s="55">
        <v>36</v>
      </c>
      <c r="B40" s="6">
        <v>36</v>
      </c>
      <c r="C40" s="2" t="s">
        <v>123</v>
      </c>
      <c r="D40" s="2" t="s">
        <v>554</v>
      </c>
      <c r="E40" s="1" t="s">
        <v>124</v>
      </c>
      <c r="F40" s="2" t="s">
        <v>13</v>
      </c>
      <c r="G40" s="9" t="s">
        <v>125</v>
      </c>
      <c r="H40" s="12" t="s">
        <v>389</v>
      </c>
      <c r="I40" s="8" t="s">
        <v>368</v>
      </c>
      <c r="J40" s="1"/>
    </row>
    <row r="41" spans="1:10" ht="60" customHeight="1" x14ac:dyDescent="0.3">
      <c r="A41" s="55">
        <v>37</v>
      </c>
      <c r="B41" s="6">
        <v>37</v>
      </c>
      <c r="C41" s="2" t="s">
        <v>126</v>
      </c>
      <c r="D41" s="2" t="s">
        <v>554</v>
      </c>
      <c r="E41" s="1" t="s">
        <v>127</v>
      </c>
      <c r="F41" s="2" t="s">
        <v>13</v>
      </c>
      <c r="G41" s="9" t="s">
        <v>128</v>
      </c>
      <c r="H41" s="12" t="s">
        <v>390</v>
      </c>
      <c r="I41" s="8" t="s">
        <v>369</v>
      </c>
      <c r="J41" s="1"/>
    </row>
    <row r="42" spans="1:10" ht="60" customHeight="1" x14ac:dyDescent="0.3">
      <c r="A42" s="55">
        <v>38</v>
      </c>
      <c r="B42" s="6">
        <v>38</v>
      </c>
      <c r="C42" s="2" t="s">
        <v>129</v>
      </c>
      <c r="D42" s="2" t="s">
        <v>554</v>
      </c>
      <c r="E42" s="1" t="s">
        <v>130</v>
      </c>
      <c r="F42" s="2" t="s">
        <v>13</v>
      </c>
      <c r="G42" s="9" t="s">
        <v>131</v>
      </c>
      <c r="H42" s="12" t="s">
        <v>391</v>
      </c>
      <c r="I42" s="8" t="s">
        <v>370</v>
      </c>
      <c r="J42" s="1"/>
    </row>
    <row r="43" spans="1:10" ht="60" customHeight="1" x14ac:dyDescent="0.3">
      <c r="A43" s="55">
        <v>39</v>
      </c>
      <c r="B43" s="6">
        <v>39</v>
      </c>
      <c r="C43" s="2" t="s">
        <v>132</v>
      </c>
      <c r="D43" s="2" t="s">
        <v>554</v>
      </c>
      <c r="E43" s="1" t="s">
        <v>133</v>
      </c>
      <c r="F43" s="2" t="s">
        <v>13</v>
      </c>
      <c r="G43" s="9">
        <v>38</v>
      </c>
      <c r="H43" s="12" t="s">
        <v>392</v>
      </c>
      <c r="I43" s="8" t="s">
        <v>371</v>
      </c>
      <c r="J43" s="1"/>
    </row>
    <row r="44" spans="1:10" ht="60" customHeight="1" x14ac:dyDescent="0.3">
      <c r="A44" s="55">
        <v>40</v>
      </c>
      <c r="B44" s="6">
        <v>40</v>
      </c>
      <c r="C44" s="2" t="s">
        <v>134</v>
      </c>
      <c r="D44" s="2" t="s">
        <v>554</v>
      </c>
      <c r="E44" s="1" t="s">
        <v>135</v>
      </c>
      <c r="F44" s="2" t="s">
        <v>13</v>
      </c>
      <c r="G44" s="9" t="s">
        <v>136</v>
      </c>
      <c r="H44" s="11" t="s">
        <v>394</v>
      </c>
      <c r="I44" s="8" t="s">
        <v>372</v>
      </c>
      <c r="J44" s="1"/>
    </row>
    <row r="45" spans="1:10" ht="60" customHeight="1" x14ac:dyDescent="0.3">
      <c r="A45" s="55">
        <v>41</v>
      </c>
      <c r="B45" s="6">
        <v>41</v>
      </c>
      <c r="C45" s="2" t="s">
        <v>137</v>
      </c>
      <c r="D45" s="2" t="s">
        <v>554</v>
      </c>
      <c r="E45" s="1" t="s">
        <v>138</v>
      </c>
      <c r="F45" s="2" t="s">
        <v>13</v>
      </c>
      <c r="G45" s="9" t="s">
        <v>139</v>
      </c>
      <c r="H45" s="11" t="s">
        <v>441</v>
      </c>
      <c r="I45" s="8" t="s">
        <v>448</v>
      </c>
      <c r="J45" s="6"/>
    </row>
    <row r="46" spans="1:10" ht="60" customHeight="1" x14ac:dyDescent="0.3">
      <c r="A46" s="55">
        <v>42</v>
      </c>
      <c r="B46" s="6">
        <v>42</v>
      </c>
      <c r="C46" s="2" t="s">
        <v>140</v>
      </c>
      <c r="D46" s="2" t="s">
        <v>554</v>
      </c>
      <c r="E46" s="1" t="s">
        <v>141</v>
      </c>
      <c r="F46" s="2" t="s">
        <v>13</v>
      </c>
      <c r="G46" s="9" t="s">
        <v>142</v>
      </c>
      <c r="H46" s="11" t="s">
        <v>442</v>
      </c>
      <c r="I46" s="8" t="s">
        <v>449</v>
      </c>
      <c r="J46" s="6"/>
    </row>
    <row r="47" spans="1:10" ht="60" customHeight="1" x14ac:dyDescent="0.3">
      <c r="A47" s="55">
        <v>43</v>
      </c>
      <c r="B47" s="6">
        <v>43</v>
      </c>
      <c r="C47" s="2" t="s">
        <v>143</v>
      </c>
      <c r="D47" s="2" t="s">
        <v>554</v>
      </c>
      <c r="E47" s="1" t="s">
        <v>144</v>
      </c>
      <c r="F47" s="2" t="s">
        <v>13</v>
      </c>
      <c r="G47" s="9" t="s">
        <v>145</v>
      </c>
      <c r="H47" s="12" t="s">
        <v>395</v>
      </c>
      <c r="I47" s="8" t="s">
        <v>450</v>
      </c>
      <c r="J47" s="6"/>
    </row>
    <row r="48" spans="1:10" ht="60" customHeight="1" x14ac:dyDescent="0.3">
      <c r="A48" s="55">
        <v>44</v>
      </c>
      <c r="B48" s="6">
        <v>44</v>
      </c>
      <c r="C48" s="2" t="s">
        <v>146</v>
      </c>
      <c r="D48" s="2" t="s">
        <v>554</v>
      </c>
      <c r="E48" s="1" t="s">
        <v>147</v>
      </c>
      <c r="F48" s="2" t="s">
        <v>13</v>
      </c>
      <c r="G48" s="9" t="s">
        <v>148</v>
      </c>
      <c r="H48" s="12" t="s">
        <v>396</v>
      </c>
      <c r="I48" s="8" t="s">
        <v>451</v>
      </c>
      <c r="J48" s="6"/>
    </row>
    <row r="49" spans="1:10" ht="60" customHeight="1" x14ac:dyDescent="0.3">
      <c r="A49" s="55">
        <v>45</v>
      </c>
      <c r="B49" s="6">
        <v>45</v>
      </c>
      <c r="C49" s="2" t="s">
        <v>149</v>
      </c>
      <c r="D49" s="2" t="s">
        <v>554</v>
      </c>
      <c r="E49" s="1" t="s">
        <v>150</v>
      </c>
      <c r="F49" s="2" t="s">
        <v>13</v>
      </c>
      <c r="G49" s="9" t="s">
        <v>151</v>
      </c>
      <c r="H49" s="11" t="s">
        <v>446</v>
      </c>
      <c r="I49" s="8" t="s">
        <v>452</v>
      </c>
      <c r="J49" s="6"/>
    </row>
    <row r="50" spans="1:10" ht="60" customHeight="1" x14ac:dyDescent="0.3">
      <c r="A50" s="55">
        <v>46</v>
      </c>
      <c r="B50" s="6">
        <v>46</v>
      </c>
      <c r="C50" s="2" t="s">
        <v>152</v>
      </c>
      <c r="D50" s="2" t="s">
        <v>554</v>
      </c>
      <c r="E50" s="1" t="s">
        <v>153</v>
      </c>
      <c r="F50" s="2" t="s">
        <v>13</v>
      </c>
      <c r="G50" s="9" t="s">
        <v>154</v>
      </c>
      <c r="H50" s="12" t="s">
        <v>397</v>
      </c>
      <c r="I50" s="11" t="s">
        <v>456</v>
      </c>
      <c r="J50" s="6"/>
    </row>
    <row r="51" spans="1:10" ht="60" customHeight="1" x14ac:dyDescent="0.3">
      <c r="A51" s="55">
        <v>47</v>
      </c>
      <c r="B51" s="6">
        <v>47</v>
      </c>
      <c r="C51" s="2" t="s">
        <v>155</v>
      </c>
      <c r="D51" s="2" t="s">
        <v>554</v>
      </c>
      <c r="E51" s="1" t="s">
        <v>156</v>
      </c>
      <c r="F51" s="2" t="s">
        <v>13</v>
      </c>
      <c r="G51" s="9" t="s">
        <v>157</v>
      </c>
      <c r="H51" s="12" t="s">
        <v>398</v>
      </c>
      <c r="I51" s="8" t="s">
        <v>453</v>
      </c>
      <c r="J51" s="6"/>
    </row>
    <row r="52" spans="1:10" ht="60" customHeight="1" x14ac:dyDescent="0.3">
      <c r="A52" s="55">
        <v>48</v>
      </c>
      <c r="B52" s="6">
        <v>48</v>
      </c>
      <c r="C52" s="2" t="s">
        <v>158</v>
      </c>
      <c r="D52" s="2" t="s">
        <v>554</v>
      </c>
      <c r="E52" s="1" t="s">
        <v>159</v>
      </c>
      <c r="F52" s="2" t="s">
        <v>13</v>
      </c>
      <c r="G52" s="9" t="s">
        <v>160</v>
      </c>
      <c r="H52" s="11" t="s">
        <v>560</v>
      </c>
      <c r="I52" s="8" t="s">
        <v>454</v>
      </c>
      <c r="J52" s="6"/>
    </row>
    <row r="53" spans="1:10" ht="60" customHeight="1" x14ac:dyDescent="0.3">
      <c r="A53" s="55">
        <v>49</v>
      </c>
      <c r="B53" s="6">
        <v>49</v>
      </c>
      <c r="C53" s="2" t="s">
        <v>161</v>
      </c>
      <c r="D53" s="2" t="s">
        <v>556</v>
      </c>
      <c r="E53" s="1" t="s">
        <v>162</v>
      </c>
      <c r="F53" s="2" t="s">
        <v>36</v>
      </c>
      <c r="G53" s="9" t="s">
        <v>163</v>
      </c>
      <c r="H53" s="12" t="s">
        <v>399</v>
      </c>
      <c r="I53" s="12" t="s">
        <v>523</v>
      </c>
      <c r="J53" s="6"/>
    </row>
    <row r="54" spans="1:10" ht="60" customHeight="1" x14ac:dyDescent="0.3">
      <c r="A54" s="55">
        <v>50</v>
      </c>
      <c r="B54" s="6">
        <v>50</v>
      </c>
      <c r="C54" s="2" t="s">
        <v>164</v>
      </c>
      <c r="D54" s="2" t="s">
        <v>556</v>
      </c>
      <c r="E54" s="1" t="s">
        <v>165</v>
      </c>
      <c r="F54" s="2" t="s">
        <v>13</v>
      </c>
      <c r="G54" s="9" t="s">
        <v>166</v>
      </c>
      <c r="H54" s="12" t="s">
        <v>400</v>
      </c>
      <c r="I54" s="11" t="s">
        <v>505</v>
      </c>
      <c r="J54" s="6"/>
    </row>
    <row r="55" spans="1:10" ht="60" customHeight="1" x14ac:dyDescent="0.3">
      <c r="A55" s="55">
        <v>51</v>
      </c>
      <c r="B55" s="6">
        <v>51</v>
      </c>
      <c r="C55" s="2" t="s">
        <v>167</v>
      </c>
      <c r="D55" s="2" t="s">
        <v>556</v>
      </c>
      <c r="E55" s="1" t="s">
        <v>168</v>
      </c>
      <c r="F55" s="2" t="s">
        <v>13</v>
      </c>
      <c r="G55" s="9" t="s">
        <v>169</v>
      </c>
      <c r="H55" s="12" t="s">
        <v>506</v>
      </c>
      <c r="I55" s="8" t="s">
        <v>455</v>
      </c>
      <c r="J55" s="6"/>
    </row>
    <row r="56" spans="1:10" ht="60" customHeight="1" x14ac:dyDescent="0.3">
      <c r="A56" s="55">
        <v>52</v>
      </c>
      <c r="B56" s="6">
        <v>52</v>
      </c>
      <c r="C56" s="2" t="s">
        <v>170</v>
      </c>
      <c r="D56" s="2" t="s">
        <v>554</v>
      </c>
      <c r="E56" s="1" t="s">
        <v>171</v>
      </c>
      <c r="F56" s="2" t="s">
        <v>13</v>
      </c>
      <c r="G56" s="9" t="s">
        <v>172</v>
      </c>
      <c r="H56" s="12" t="s">
        <v>401</v>
      </c>
      <c r="I56" s="12" t="s">
        <v>457</v>
      </c>
      <c r="J56" s="6"/>
    </row>
    <row r="57" spans="1:10" ht="60" customHeight="1" x14ac:dyDescent="0.3">
      <c r="A57" s="55">
        <v>53</v>
      </c>
      <c r="B57" s="6">
        <v>53</v>
      </c>
      <c r="C57" s="2" t="s">
        <v>173</v>
      </c>
      <c r="D57" s="2" t="s">
        <v>556</v>
      </c>
      <c r="E57" s="1" t="s">
        <v>174</v>
      </c>
      <c r="F57" s="2" t="s">
        <v>13</v>
      </c>
      <c r="G57" s="9" t="s">
        <v>175</v>
      </c>
      <c r="H57" s="12" t="s">
        <v>402</v>
      </c>
      <c r="I57" s="12" t="s">
        <v>458</v>
      </c>
      <c r="J57" s="6"/>
    </row>
    <row r="58" spans="1:10" ht="60" customHeight="1" x14ac:dyDescent="0.3">
      <c r="A58" s="55">
        <v>54</v>
      </c>
      <c r="B58" s="6">
        <v>54</v>
      </c>
      <c r="C58" s="2" t="s">
        <v>176</v>
      </c>
      <c r="D58" s="2" t="s">
        <v>554</v>
      </c>
      <c r="E58" s="1" t="s">
        <v>177</v>
      </c>
      <c r="F58" s="2" t="s">
        <v>13</v>
      </c>
      <c r="G58" s="9" t="s">
        <v>178</v>
      </c>
      <c r="H58" s="12" t="s">
        <v>403</v>
      </c>
      <c r="I58" s="12" t="s">
        <v>507</v>
      </c>
      <c r="J58" s="6"/>
    </row>
    <row r="59" spans="1:10" ht="60" customHeight="1" x14ac:dyDescent="0.3">
      <c r="A59" s="55">
        <v>55</v>
      </c>
      <c r="B59" s="6">
        <v>55</v>
      </c>
      <c r="C59" s="2" t="s">
        <v>179</v>
      </c>
      <c r="D59" s="2" t="s">
        <v>554</v>
      </c>
      <c r="E59" s="1" t="s">
        <v>180</v>
      </c>
      <c r="F59" s="2" t="s">
        <v>13</v>
      </c>
      <c r="G59" s="9" t="s">
        <v>181</v>
      </c>
      <c r="H59" s="12" t="s">
        <v>404</v>
      </c>
      <c r="I59" s="12" t="s">
        <v>459</v>
      </c>
      <c r="J59" s="6"/>
    </row>
    <row r="60" spans="1:10" ht="60" customHeight="1" x14ac:dyDescent="0.3">
      <c r="A60" s="55">
        <v>56</v>
      </c>
      <c r="B60" s="6">
        <v>56</v>
      </c>
      <c r="C60" s="2" t="s">
        <v>182</v>
      </c>
      <c r="D60" s="2" t="s">
        <v>554</v>
      </c>
      <c r="E60" s="1" t="s">
        <v>183</v>
      </c>
      <c r="F60" s="2" t="s">
        <v>13</v>
      </c>
      <c r="G60" s="9" t="s">
        <v>184</v>
      </c>
      <c r="H60" s="12" t="s">
        <v>405</v>
      </c>
      <c r="I60" s="12" t="s">
        <v>508</v>
      </c>
      <c r="J60" s="6"/>
    </row>
    <row r="61" spans="1:10" ht="60" customHeight="1" x14ac:dyDescent="0.3">
      <c r="A61" s="55">
        <v>57</v>
      </c>
      <c r="B61" s="6">
        <v>57</v>
      </c>
      <c r="C61" s="2" t="s">
        <v>185</v>
      </c>
      <c r="D61" s="2" t="s">
        <v>556</v>
      </c>
      <c r="E61" s="1" t="s">
        <v>186</v>
      </c>
      <c r="F61" s="2" t="s">
        <v>13</v>
      </c>
      <c r="G61" s="9" t="s">
        <v>187</v>
      </c>
      <c r="H61" s="12" t="s">
        <v>406</v>
      </c>
      <c r="I61" s="12" t="s">
        <v>460</v>
      </c>
      <c r="J61" s="6"/>
    </row>
    <row r="62" spans="1:10" ht="60" customHeight="1" x14ac:dyDescent="0.3">
      <c r="A62" s="55">
        <v>58</v>
      </c>
      <c r="B62" s="6">
        <v>58</v>
      </c>
      <c r="C62" s="2" t="s">
        <v>188</v>
      </c>
      <c r="D62" s="2" t="s">
        <v>554</v>
      </c>
      <c r="E62" s="1" t="s">
        <v>189</v>
      </c>
      <c r="F62" s="2" t="s">
        <v>13</v>
      </c>
      <c r="G62" s="9" t="s">
        <v>190</v>
      </c>
      <c r="H62" s="12" t="s">
        <v>407</v>
      </c>
      <c r="I62" s="12" t="s">
        <v>509</v>
      </c>
      <c r="J62" s="6"/>
    </row>
    <row r="63" spans="1:10" ht="60" customHeight="1" x14ac:dyDescent="0.3">
      <c r="A63" s="55">
        <v>59</v>
      </c>
      <c r="B63" s="6">
        <v>59</v>
      </c>
      <c r="C63" s="2" t="s">
        <v>191</v>
      </c>
      <c r="D63" s="2" t="s">
        <v>554</v>
      </c>
      <c r="E63" s="1" t="s">
        <v>192</v>
      </c>
      <c r="F63" s="2" t="s">
        <v>13</v>
      </c>
      <c r="G63" s="9" t="s">
        <v>193</v>
      </c>
      <c r="H63" s="12" t="s">
        <v>408</v>
      </c>
      <c r="I63" s="12" t="s">
        <v>461</v>
      </c>
      <c r="J63" s="6"/>
    </row>
    <row r="64" spans="1:10" ht="60" customHeight="1" x14ac:dyDescent="0.3">
      <c r="A64" s="55">
        <v>60</v>
      </c>
      <c r="B64" s="6">
        <v>60</v>
      </c>
      <c r="C64" s="2" t="s">
        <v>194</v>
      </c>
      <c r="D64" s="2" t="s">
        <v>554</v>
      </c>
      <c r="E64" s="1" t="s">
        <v>195</v>
      </c>
      <c r="F64" s="2" t="s">
        <v>13</v>
      </c>
      <c r="G64" s="9" t="s">
        <v>196</v>
      </c>
      <c r="H64" s="12" t="s">
        <v>561</v>
      </c>
      <c r="I64" s="12" t="s">
        <v>462</v>
      </c>
      <c r="J64" s="6"/>
    </row>
    <row r="65" spans="1:10" ht="60" customHeight="1" x14ac:dyDescent="0.3">
      <c r="A65" s="55">
        <v>61</v>
      </c>
      <c r="B65" s="6">
        <v>61</v>
      </c>
      <c r="C65" s="2" t="s">
        <v>197</v>
      </c>
      <c r="D65" s="2" t="s">
        <v>554</v>
      </c>
      <c r="E65" s="1" t="s">
        <v>198</v>
      </c>
      <c r="F65" s="2" t="s">
        <v>13</v>
      </c>
      <c r="G65" s="9" t="s">
        <v>199</v>
      </c>
      <c r="H65" s="12" t="s">
        <v>410</v>
      </c>
      <c r="I65" s="12" t="s">
        <v>463</v>
      </c>
      <c r="J65" s="6"/>
    </row>
    <row r="66" spans="1:10" ht="60" customHeight="1" x14ac:dyDescent="0.3">
      <c r="A66" s="55">
        <v>62</v>
      </c>
      <c r="B66" s="6">
        <v>62</v>
      </c>
      <c r="C66" s="2" t="s">
        <v>200</v>
      </c>
      <c r="D66" s="2" t="s">
        <v>554</v>
      </c>
      <c r="E66" s="1" t="s">
        <v>201</v>
      </c>
      <c r="F66" s="2" t="s">
        <v>13</v>
      </c>
      <c r="G66" s="9">
        <v>61</v>
      </c>
      <c r="H66" s="12" t="s">
        <v>411</v>
      </c>
      <c r="I66" s="12" t="s">
        <v>464</v>
      </c>
      <c r="J66" s="6"/>
    </row>
    <row r="67" spans="1:10" ht="60" customHeight="1" x14ac:dyDescent="0.3">
      <c r="A67" s="55">
        <v>63</v>
      </c>
      <c r="B67" s="6">
        <v>63</v>
      </c>
      <c r="C67" s="2" t="s">
        <v>202</v>
      </c>
      <c r="D67" s="2" t="s">
        <v>556</v>
      </c>
      <c r="E67" s="1" t="s">
        <v>203</v>
      </c>
      <c r="F67" s="2" t="s">
        <v>204</v>
      </c>
      <c r="G67" s="9" t="s">
        <v>205</v>
      </c>
      <c r="H67" s="11" t="s">
        <v>443</v>
      </c>
      <c r="I67" s="12" t="s">
        <v>465</v>
      </c>
      <c r="J67" s="6"/>
    </row>
    <row r="68" spans="1:10" ht="60" customHeight="1" x14ac:dyDescent="0.3">
      <c r="A68" s="55">
        <v>64</v>
      </c>
      <c r="B68" s="6">
        <v>64</v>
      </c>
      <c r="C68" s="2" t="s">
        <v>206</v>
      </c>
      <c r="D68" s="2" t="s">
        <v>556</v>
      </c>
      <c r="E68" s="1" t="s">
        <v>207</v>
      </c>
      <c r="F68" s="2" t="s">
        <v>204</v>
      </c>
      <c r="G68" s="9" t="s">
        <v>208</v>
      </c>
      <c r="H68" s="12" t="s">
        <v>412</v>
      </c>
      <c r="I68" s="12" t="s">
        <v>466</v>
      </c>
      <c r="J68" s="6"/>
    </row>
    <row r="69" spans="1:10" ht="60" customHeight="1" x14ac:dyDescent="0.3">
      <c r="A69" s="55">
        <v>65</v>
      </c>
      <c r="B69" s="6">
        <v>65</v>
      </c>
      <c r="C69" s="2" t="s">
        <v>209</v>
      </c>
      <c r="D69" s="2" t="s">
        <v>554</v>
      </c>
      <c r="E69" s="1" t="s">
        <v>210</v>
      </c>
      <c r="F69" s="2" t="s">
        <v>17</v>
      </c>
      <c r="G69" s="9" t="s">
        <v>211</v>
      </c>
      <c r="H69" s="12" t="s">
        <v>414</v>
      </c>
      <c r="I69" s="12" t="s">
        <v>467</v>
      </c>
      <c r="J69" s="6"/>
    </row>
    <row r="70" spans="1:10" ht="60" customHeight="1" x14ac:dyDescent="0.3">
      <c r="A70" s="55">
        <v>66</v>
      </c>
      <c r="B70" s="6">
        <v>66</v>
      </c>
      <c r="C70" s="2" t="s">
        <v>212</v>
      </c>
      <c r="D70" s="2" t="s">
        <v>554</v>
      </c>
      <c r="E70" s="1" t="s">
        <v>213</v>
      </c>
      <c r="F70" s="2" t="s">
        <v>17</v>
      </c>
      <c r="G70" s="9" t="s">
        <v>214</v>
      </c>
      <c r="H70" s="11" t="s">
        <v>444</v>
      </c>
      <c r="I70" s="12" t="s">
        <v>468</v>
      </c>
      <c r="J70" s="6"/>
    </row>
    <row r="71" spans="1:10" ht="60" customHeight="1" x14ac:dyDescent="0.3">
      <c r="A71" s="55">
        <v>67</v>
      </c>
      <c r="B71" s="6">
        <v>67</v>
      </c>
      <c r="C71" s="2" t="s">
        <v>215</v>
      </c>
      <c r="D71" s="2" t="s">
        <v>554</v>
      </c>
      <c r="E71" s="1" t="s">
        <v>216</v>
      </c>
      <c r="F71" s="2" t="s">
        <v>17</v>
      </c>
      <c r="G71" s="9" t="s">
        <v>217</v>
      </c>
      <c r="H71" s="12" t="s">
        <v>415</v>
      </c>
      <c r="I71" s="12" t="s">
        <v>469</v>
      </c>
      <c r="J71" s="6"/>
    </row>
    <row r="72" spans="1:10" ht="60" customHeight="1" x14ac:dyDescent="0.3">
      <c r="A72" s="55">
        <v>68</v>
      </c>
      <c r="B72" s="6">
        <v>68</v>
      </c>
      <c r="C72" s="2" t="s">
        <v>218</v>
      </c>
      <c r="D72" s="2" t="s">
        <v>554</v>
      </c>
      <c r="E72" s="1" t="s">
        <v>219</v>
      </c>
      <c r="F72" s="2" t="s">
        <v>17</v>
      </c>
      <c r="G72" s="9" t="s">
        <v>220</v>
      </c>
      <c r="H72" s="12" t="s">
        <v>416</v>
      </c>
      <c r="I72" s="12" t="s">
        <v>510</v>
      </c>
      <c r="J72" s="6"/>
    </row>
    <row r="73" spans="1:10" ht="60" customHeight="1" x14ac:dyDescent="0.3">
      <c r="A73" s="55">
        <v>69</v>
      </c>
      <c r="B73" s="6">
        <v>69</v>
      </c>
      <c r="C73" s="2" t="s">
        <v>221</v>
      </c>
      <c r="D73" s="2" t="s">
        <v>554</v>
      </c>
      <c r="E73" s="1" t="s">
        <v>222</v>
      </c>
      <c r="F73" s="2" t="s">
        <v>17</v>
      </c>
      <c r="G73" s="9" t="s">
        <v>223</v>
      </c>
      <c r="H73" s="12" t="s">
        <v>417</v>
      </c>
      <c r="I73" s="12" t="s">
        <v>470</v>
      </c>
      <c r="J73" s="6"/>
    </row>
    <row r="74" spans="1:10" ht="60" customHeight="1" x14ac:dyDescent="0.3">
      <c r="A74" s="55">
        <v>70</v>
      </c>
      <c r="B74" s="6">
        <v>70</v>
      </c>
      <c r="C74" s="2" t="s">
        <v>224</v>
      </c>
      <c r="D74" s="2" t="s">
        <v>554</v>
      </c>
      <c r="E74" s="1" t="s">
        <v>225</v>
      </c>
      <c r="F74" s="2" t="s">
        <v>17</v>
      </c>
      <c r="G74" s="9" t="s">
        <v>226</v>
      </c>
      <c r="H74" s="12" t="s">
        <v>418</v>
      </c>
      <c r="I74" s="12" t="s">
        <v>471</v>
      </c>
      <c r="J74" s="6"/>
    </row>
    <row r="75" spans="1:10" ht="60" customHeight="1" x14ac:dyDescent="0.3">
      <c r="A75" s="55">
        <v>71</v>
      </c>
      <c r="B75" s="6">
        <v>71</v>
      </c>
      <c r="C75" s="2" t="s">
        <v>227</v>
      </c>
      <c r="D75" s="2" t="s">
        <v>554</v>
      </c>
      <c r="E75" s="1" t="s">
        <v>228</v>
      </c>
      <c r="F75" s="2" t="s">
        <v>17</v>
      </c>
      <c r="G75" s="9" t="s">
        <v>229</v>
      </c>
      <c r="H75" s="12" t="s">
        <v>419</v>
      </c>
      <c r="I75" s="12" t="s">
        <v>511</v>
      </c>
      <c r="J75" s="6"/>
    </row>
    <row r="76" spans="1:10" ht="60" customHeight="1" x14ac:dyDescent="0.3">
      <c r="A76" s="55">
        <v>72</v>
      </c>
      <c r="B76" s="6">
        <v>72</v>
      </c>
      <c r="C76" s="2" t="s">
        <v>230</v>
      </c>
      <c r="D76" s="2" t="s">
        <v>554</v>
      </c>
      <c r="E76" s="1" t="s">
        <v>231</v>
      </c>
      <c r="F76" s="2" t="s">
        <v>17</v>
      </c>
      <c r="G76" s="9" t="s">
        <v>232</v>
      </c>
      <c r="H76" s="12" t="s">
        <v>420</v>
      </c>
      <c r="I76" s="12" t="s">
        <v>472</v>
      </c>
      <c r="J76" s="6"/>
    </row>
    <row r="77" spans="1:10" ht="60" customHeight="1" x14ac:dyDescent="0.3">
      <c r="A77" s="55">
        <v>73</v>
      </c>
      <c r="B77" s="6">
        <v>73</v>
      </c>
      <c r="C77" s="2" t="s">
        <v>233</v>
      </c>
      <c r="D77" s="2" t="s">
        <v>554</v>
      </c>
      <c r="E77" s="1" t="s">
        <v>234</v>
      </c>
      <c r="F77" s="2" t="s">
        <v>17</v>
      </c>
      <c r="G77" s="9" t="s">
        <v>235</v>
      </c>
      <c r="H77" s="11" t="s">
        <v>478</v>
      </c>
      <c r="I77" s="12" t="s">
        <v>473</v>
      </c>
      <c r="J77" s="6"/>
    </row>
    <row r="78" spans="1:10" ht="60" customHeight="1" x14ac:dyDescent="0.3">
      <c r="A78" s="55">
        <v>74</v>
      </c>
      <c r="B78" s="6">
        <v>74</v>
      </c>
      <c r="C78" s="2" t="s">
        <v>236</v>
      </c>
      <c r="D78" s="2" t="s">
        <v>554</v>
      </c>
      <c r="E78" s="1" t="s">
        <v>237</v>
      </c>
      <c r="F78" s="2" t="s">
        <v>17</v>
      </c>
      <c r="G78" s="9" t="s">
        <v>238</v>
      </c>
      <c r="H78" s="12" t="s">
        <v>421</v>
      </c>
      <c r="I78" s="12" t="s">
        <v>474</v>
      </c>
      <c r="J78" s="6"/>
    </row>
    <row r="79" spans="1:10" ht="60" customHeight="1" x14ac:dyDescent="0.3">
      <c r="A79" s="55">
        <v>75</v>
      </c>
      <c r="B79" s="6">
        <v>75</v>
      </c>
      <c r="C79" s="2" t="s">
        <v>239</v>
      </c>
      <c r="D79" s="2" t="s">
        <v>554</v>
      </c>
      <c r="E79" s="1" t="s">
        <v>240</v>
      </c>
      <c r="F79" s="2" t="s">
        <v>17</v>
      </c>
      <c r="G79" s="9" t="s">
        <v>241</v>
      </c>
      <c r="H79" s="12" t="s">
        <v>422</v>
      </c>
      <c r="I79" s="12" t="s">
        <v>475</v>
      </c>
      <c r="J79" s="6"/>
    </row>
    <row r="80" spans="1:10" ht="60" customHeight="1" x14ac:dyDescent="0.3">
      <c r="A80" s="55">
        <v>76</v>
      </c>
      <c r="B80" s="6">
        <v>76</v>
      </c>
      <c r="C80" s="2" t="s">
        <v>242</v>
      </c>
      <c r="D80" s="2" t="s">
        <v>554</v>
      </c>
      <c r="E80" s="1" t="s">
        <v>243</v>
      </c>
      <c r="F80" s="2" t="s">
        <v>17</v>
      </c>
      <c r="G80" s="9" t="s">
        <v>244</v>
      </c>
      <c r="H80" s="12" t="s">
        <v>423</v>
      </c>
      <c r="I80" s="12" t="s">
        <v>476</v>
      </c>
      <c r="J80" s="6"/>
    </row>
    <row r="81" spans="1:10" ht="60" customHeight="1" x14ac:dyDescent="0.3">
      <c r="A81" s="55">
        <v>77</v>
      </c>
      <c r="B81" s="6">
        <v>77</v>
      </c>
      <c r="C81" s="2" t="s">
        <v>245</v>
      </c>
      <c r="D81" s="2" t="s">
        <v>554</v>
      </c>
      <c r="E81" s="1" t="s">
        <v>246</v>
      </c>
      <c r="F81" s="2" t="s">
        <v>17</v>
      </c>
      <c r="G81" s="9" t="s">
        <v>247</v>
      </c>
      <c r="H81" s="12" t="s">
        <v>424</v>
      </c>
      <c r="I81" s="13" t="s">
        <v>477</v>
      </c>
      <c r="J81" s="6"/>
    </row>
    <row r="82" spans="1:10" ht="60" customHeight="1" x14ac:dyDescent="0.3">
      <c r="A82" s="55">
        <v>78</v>
      </c>
      <c r="B82" s="6">
        <v>78</v>
      </c>
      <c r="C82" s="2" t="s">
        <v>248</v>
      </c>
      <c r="D82" s="2" t="s">
        <v>554</v>
      </c>
      <c r="E82" s="1" t="s">
        <v>249</v>
      </c>
      <c r="F82" s="2" t="s">
        <v>17</v>
      </c>
      <c r="G82" s="9" t="s">
        <v>250</v>
      </c>
      <c r="H82" s="12" t="s">
        <v>425</v>
      </c>
      <c r="I82" s="12" t="s">
        <v>512</v>
      </c>
      <c r="J82" s="6"/>
    </row>
    <row r="83" spans="1:10" ht="60" customHeight="1" x14ac:dyDescent="0.3">
      <c r="A83" s="55">
        <v>79</v>
      </c>
      <c r="B83" s="6">
        <v>79</v>
      </c>
      <c r="C83" s="2" t="s">
        <v>251</v>
      </c>
      <c r="D83" s="2" t="s">
        <v>554</v>
      </c>
      <c r="E83" s="1" t="s">
        <v>252</v>
      </c>
      <c r="F83" s="2" t="s">
        <v>17</v>
      </c>
      <c r="G83" s="9" t="s">
        <v>253</v>
      </c>
      <c r="H83" s="12" t="s">
        <v>426</v>
      </c>
      <c r="I83" s="12" t="s">
        <v>513</v>
      </c>
      <c r="J83" s="6"/>
    </row>
    <row r="84" spans="1:10" ht="60" customHeight="1" x14ac:dyDescent="0.3">
      <c r="A84" s="55">
        <v>80</v>
      </c>
      <c r="B84" s="6">
        <v>80</v>
      </c>
      <c r="C84" s="2" t="s">
        <v>254</v>
      </c>
      <c r="D84" s="2" t="s">
        <v>554</v>
      </c>
      <c r="E84" s="1" t="s">
        <v>255</v>
      </c>
      <c r="F84" s="2" t="s">
        <v>17</v>
      </c>
      <c r="G84" s="9" t="s">
        <v>256</v>
      </c>
      <c r="H84" s="12" t="s">
        <v>427</v>
      </c>
      <c r="I84" s="12" t="s">
        <v>479</v>
      </c>
      <c r="J84" s="6"/>
    </row>
    <row r="85" spans="1:10" ht="60" customHeight="1" x14ac:dyDescent="0.3">
      <c r="A85" s="55">
        <v>81</v>
      </c>
      <c r="B85" s="6">
        <v>81</v>
      </c>
      <c r="C85" s="2" t="s">
        <v>257</v>
      </c>
      <c r="D85" s="2" t="s">
        <v>554</v>
      </c>
      <c r="E85" s="1" t="s">
        <v>258</v>
      </c>
      <c r="F85" s="2" t="s">
        <v>17</v>
      </c>
      <c r="G85" s="9" t="s">
        <v>259</v>
      </c>
      <c r="H85" s="12" t="s">
        <v>428</v>
      </c>
      <c r="I85" s="12" t="s">
        <v>514</v>
      </c>
      <c r="J85" s="6"/>
    </row>
    <row r="86" spans="1:10" ht="60" customHeight="1" x14ac:dyDescent="0.3">
      <c r="A86" s="55">
        <v>82</v>
      </c>
      <c r="B86" s="6">
        <v>82</v>
      </c>
      <c r="C86" s="2" t="s">
        <v>260</v>
      </c>
      <c r="D86" s="2" t="s">
        <v>554</v>
      </c>
      <c r="E86" s="1" t="s">
        <v>261</v>
      </c>
      <c r="F86" s="2" t="s">
        <v>17</v>
      </c>
      <c r="G86" s="9" t="s">
        <v>262</v>
      </c>
      <c r="H86" s="12" t="s">
        <v>429</v>
      </c>
      <c r="I86" s="12" t="s">
        <v>480</v>
      </c>
      <c r="J86" s="6"/>
    </row>
    <row r="87" spans="1:10" ht="60" customHeight="1" x14ac:dyDescent="0.3">
      <c r="A87" s="55">
        <v>83</v>
      </c>
      <c r="B87" s="6">
        <v>83</v>
      </c>
      <c r="C87" s="2" t="s">
        <v>263</v>
      </c>
      <c r="D87" s="2" t="s">
        <v>554</v>
      </c>
      <c r="E87" s="1" t="s">
        <v>264</v>
      </c>
      <c r="F87" s="2" t="s">
        <v>17</v>
      </c>
      <c r="G87" s="9" t="s">
        <v>265</v>
      </c>
      <c r="H87" s="12" t="s">
        <v>430</v>
      </c>
      <c r="I87" s="12" t="s">
        <v>481</v>
      </c>
      <c r="J87" s="6"/>
    </row>
    <row r="88" spans="1:10" ht="60" customHeight="1" x14ac:dyDescent="0.3">
      <c r="A88" s="55">
        <v>84</v>
      </c>
      <c r="B88" s="6">
        <v>84</v>
      </c>
      <c r="C88" s="2" t="s">
        <v>266</v>
      </c>
      <c r="D88" s="2" t="s">
        <v>554</v>
      </c>
      <c r="E88" s="1" t="s">
        <v>267</v>
      </c>
      <c r="F88" s="2" t="s">
        <v>17</v>
      </c>
      <c r="G88" s="9" t="s">
        <v>268</v>
      </c>
      <c r="H88" s="12" t="s">
        <v>431</v>
      </c>
      <c r="I88" s="12" t="s">
        <v>482</v>
      </c>
      <c r="J88" s="6"/>
    </row>
    <row r="89" spans="1:10" ht="60" customHeight="1" x14ac:dyDescent="0.3">
      <c r="A89" s="55">
        <v>85</v>
      </c>
      <c r="B89" s="6">
        <v>85</v>
      </c>
      <c r="C89" s="2" t="s">
        <v>269</v>
      </c>
      <c r="D89" s="2" t="s">
        <v>554</v>
      </c>
      <c r="E89" s="1" t="s">
        <v>270</v>
      </c>
      <c r="F89" s="2" t="s">
        <v>17</v>
      </c>
      <c r="G89" s="9" t="s">
        <v>271</v>
      </c>
      <c r="H89" s="12" t="s">
        <v>432</v>
      </c>
      <c r="I89" s="12" t="s">
        <v>483</v>
      </c>
      <c r="J89" s="6"/>
    </row>
    <row r="90" spans="1:10" ht="60" customHeight="1" x14ac:dyDescent="0.3">
      <c r="A90" s="55">
        <v>86</v>
      </c>
      <c r="B90" s="6">
        <v>86</v>
      </c>
      <c r="C90" s="2" t="s">
        <v>272</v>
      </c>
      <c r="D90" s="2" t="s">
        <v>554</v>
      </c>
      <c r="E90" s="1" t="s">
        <v>273</v>
      </c>
      <c r="F90" s="2" t="s">
        <v>17</v>
      </c>
      <c r="G90" s="9" t="s">
        <v>274</v>
      </c>
      <c r="H90" s="12" t="s">
        <v>433</v>
      </c>
      <c r="I90" s="12" t="s">
        <v>484</v>
      </c>
      <c r="J90" s="6"/>
    </row>
    <row r="91" spans="1:10" ht="60" customHeight="1" x14ac:dyDescent="0.3">
      <c r="A91" s="55">
        <v>87</v>
      </c>
      <c r="B91" s="6">
        <v>87</v>
      </c>
      <c r="C91" s="2" t="s">
        <v>275</v>
      </c>
      <c r="D91" s="2" t="s">
        <v>554</v>
      </c>
      <c r="E91" s="1" t="s">
        <v>276</v>
      </c>
      <c r="F91" s="2" t="s">
        <v>17</v>
      </c>
      <c r="G91" s="9" t="s">
        <v>277</v>
      </c>
      <c r="H91" s="12" t="s">
        <v>434</v>
      </c>
      <c r="I91" s="12" t="s">
        <v>485</v>
      </c>
      <c r="J91" s="6"/>
    </row>
    <row r="92" spans="1:10" ht="60" customHeight="1" x14ac:dyDescent="0.3">
      <c r="A92" s="55">
        <v>88</v>
      </c>
      <c r="B92" s="6">
        <v>88</v>
      </c>
      <c r="C92" s="2" t="s">
        <v>278</v>
      </c>
      <c r="D92" s="2" t="s">
        <v>554</v>
      </c>
      <c r="E92" s="1" t="s">
        <v>279</v>
      </c>
      <c r="F92" s="2" t="s">
        <v>17</v>
      </c>
      <c r="G92" s="9" t="s">
        <v>280</v>
      </c>
      <c r="H92" s="12" t="s">
        <v>435</v>
      </c>
      <c r="I92" s="12" t="s">
        <v>486</v>
      </c>
      <c r="J92" s="6"/>
    </row>
    <row r="93" spans="1:10" ht="60" customHeight="1" x14ac:dyDescent="0.3">
      <c r="A93" s="55">
        <v>89</v>
      </c>
      <c r="B93" s="6">
        <v>89</v>
      </c>
      <c r="C93" s="2" t="s">
        <v>281</v>
      </c>
      <c r="D93" s="2" t="s">
        <v>554</v>
      </c>
      <c r="E93" s="1" t="s">
        <v>282</v>
      </c>
      <c r="F93" s="2" t="s">
        <v>17</v>
      </c>
      <c r="G93" s="9" t="s">
        <v>516</v>
      </c>
      <c r="H93" s="12" t="s">
        <v>436</v>
      </c>
      <c r="I93" s="12" t="s">
        <v>487</v>
      </c>
      <c r="J93" s="6"/>
    </row>
    <row r="94" spans="1:10" ht="60" customHeight="1" x14ac:dyDescent="0.3">
      <c r="A94" s="55">
        <v>90</v>
      </c>
      <c r="B94" s="6">
        <v>90</v>
      </c>
      <c r="C94" s="2" t="s">
        <v>283</v>
      </c>
      <c r="D94" s="2" t="s">
        <v>554</v>
      </c>
      <c r="E94" s="1" t="s">
        <v>284</v>
      </c>
      <c r="F94" s="2" t="s">
        <v>17</v>
      </c>
      <c r="G94" s="9" t="s">
        <v>285</v>
      </c>
      <c r="H94" s="12" t="s">
        <v>437</v>
      </c>
      <c r="I94" s="12" t="s">
        <v>488</v>
      </c>
      <c r="J94" s="6"/>
    </row>
    <row r="95" spans="1:10" ht="60" customHeight="1" x14ac:dyDescent="0.3">
      <c r="A95" s="55">
        <v>91</v>
      </c>
      <c r="B95" s="6">
        <v>91</v>
      </c>
      <c r="C95" s="2" t="s">
        <v>286</v>
      </c>
      <c r="D95" s="2" t="s">
        <v>554</v>
      </c>
      <c r="E95" s="1" t="s">
        <v>287</v>
      </c>
      <c r="F95" s="2" t="s">
        <v>17</v>
      </c>
      <c r="G95" s="9">
        <v>90</v>
      </c>
      <c r="H95" s="12" t="s">
        <v>438</v>
      </c>
      <c r="I95" s="12" t="s">
        <v>489</v>
      </c>
      <c r="J95" s="6"/>
    </row>
    <row r="96" spans="1:10" ht="60" customHeight="1" x14ac:dyDescent="0.3">
      <c r="A96" s="55">
        <v>92</v>
      </c>
      <c r="B96" s="6">
        <v>92</v>
      </c>
      <c r="C96" s="2" t="s">
        <v>288</v>
      </c>
      <c r="D96" s="2" t="s">
        <v>554</v>
      </c>
      <c r="E96" s="1" t="s">
        <v>289</v>
      </c>
      <c r="F96" s="2" t="s">
        <v>290</v>
      </c>
      <c r="G96" s="9" t="s">
        <v>291</v>
      </c>
      <c r="H96" s="12" t="s">
        <v>439</v>
      </c>
      <c r="I96" s="12" t="s">
        <v>490</v>
      </c>
      <c r="J96" s="6"/>
    </row>
    <row r="97" spans="1:10" ht="60" customHeight="1" x14ac:dyDescent="0.3">
      <c r="A97" s="55">
        <v>93</v>
      </c>
      <c r="B97" s="6">
        <v>93</v>
      </c>
      <c r="C97" s="2" t="s">
        <v>292</v>
      </c>
      <c r="D97" s="2" t="s">
        <v>556</v>
      </c>
      <c r="E97" s="1" t="s">
        <v>293</v>
      </c>
      <c r="F97" s="2" t="s">
        <v>294</v>
      </c>
      <c r="G97" s="9" t="s">
        <v>295</v>
      </c>
      <c r="H97" s="11" t="s">
        <v>445</v>
      </c>
      <c r="I97" s="12" t="s">
        <v>515</v>
      </c>
      <c r="J97" s="6"/>
    </row>
    <row r="98" spans="1:10" ht="60" customHeight="1" x14ac:dyDescent="0.3">
      <c r="A98" s="55">
        <v>94</v>
      </c>
      <c r="B98" s="6">
        <v>94</v>
      </c>
      <c r="C98" s="2" t="s">
        <v>296</v>
      </c>
      <c r="D98" s="2" t="s">
        <v>554</v>
      </c>
      <c r="E98" s="1" t="s">
        <v>82</v>
      </c>
      <c r="F98" s="2" t="s">
        <v>13</v>
      </c>
      <c r="G98" s="9" t="s">
        <v>297</v>
      </c>
      <c r="H98" s="12" t="s">
        <v>440</v>
      </c>
      <c r="I98" s="13" t="s">
        <v>491</v>
      </c>
      <c r="J98" s="6"/>
    </row>
    <row r="99" spans="1:10" ht="60" customHeight="1" x14ac:dyDescent="0.3">
      <c r="A99" s="55">
        <v>95</v>
      </c>
      <c r="B99" s="6">
        <v>95</v>
      </c>
      <c r="C99" s="2" t="s">
        <v>298</v>
      </c>
      <c r="D99" s="2" t="s">
        <v>554</v>
      </c>
      <c r="E99" s="1" t="s">
        <v>299</v>
      </c>
      <c r="F99" s="2" t="s">
        <v>300</v>
      </c>
      <c r="G99" s="9" t="s">
        <v>301</v>
      </c>
      <c r="H99" s="15" t="s">
        <v>499</v>
      </c>
      <c r="I99" s="15" t="s">
        <v>500</v>
      </c>
      <c r="J99" s="1"/>
    </row>
    <row r="100" spans="1:10" ht="60" customHeight="1" x14ac:dyDescent="0.3">
      <c r="A100" s="55">
        <v>96</v>
      </c>
      <c r="B100" s="6">
        <v>96</v>
      </c>
      <c r="C100" s="2" t="s">
        <v>302</v>
      </c>
      <c r="D100" s="2" t="s">
        <v>556</v>
      </c>
      <c r="E100" s="1" t="s">
        <v>303</v>
      </c>
      <c r="F100" s="2" t="s">
        <v>304</v>
      </c>
      <c r="G100" s="9" t="s">
        <v>305</v>
      </c>
      <c r="H100" s="15" t="s">
        <v>496</v>
      </c>
      <c r="I100" s="15" t="s">
        <v>497</v>
      </c>
      <c r="J100" s="6"/>
    </row>
    <row r="101" spans="1:10" ht="60" customHeight="1" x14ac:dyDescent="0.3">
      <c r="A101" s="55">
        <v>97</v>
      </c>
      <c r="B101" s="6">
        <v>97</v>
      </c>
      <c r="C101" s="2" t="s">
        <v>306</v>
      </c>
      <c r="D101" s="2" t="s">
        <v>554</v>
      </c>
      <c r="E101" s="1" t="s">
        <v>307</v>
      </c>
      <c r="F101" s="2" t="s">
        <v>308</v>
      </c>
      <c r="G101" s="9" t="s">
        <v>309</v>
      </c>
      <c r="H101" s="15" t="s">
        <v>413</v>
      </c>
      <c r="I101" s="15" t="s">
        <v>498</v>
      </c>
      <c r="J101" s="1"/>
    </row>
    <row r="102" spans="1:10" ht="60" customHeight="1" x14ac:dyDescent="0.3">
      <c r="A102" s="55">
        <v>98</v>
      </c>
      <c r="B102" s="6">
        <v>98</v>
      </c>
      <c r="C102" s="2" t="s">
        <v>310</v>
      </c>
      <c r="D102" s="2" t="s">
        <v>556</v>
      </c>
      <c r="E102" s="1" t="s">
        <v>311</v>
      </c>
      <c r="F102" s="2" t="s">
        <v>312</v>
      </c>
      <c r="G102" s="9" t="s">
        <v>313</v>
      </c>
      <c r="H102" s="15" t="s">
        <v>495</v>
      </c>
      <c r="I102" s="15" t="s">
        <v>494</v>
      </c>
      <c r="J102" s="6"/>
    </row>
    <row r="103" spans="1:10" ht="60" customHeight="1" x14ac:dyDescent="0.3">
      <c r="A103" s="55">
        <v>99</v>
      </c>
      <c r="B103" s="6">
        <v>99</v>
      </c>
      <c r="C103" s="2" t="s">
        <v>314</v>
      </c>
      <c r="D103" s="2" t="s">
        <v>554</v>
      </c>
      <c r="E103" s="1" t="s">
        <v>315</v>
      </c>
      <c r="F103" s="2" t="s">
        <v>316</v>
      </c>
      <c r="G103" s="9" t="s">
        <v>317</v>
      </c>
      <c r="H103" s="14" t="s">
        <v>502</v>
      </c>
      <c r="I103" s="15" t="s">
        <v>501</v>
      </c>
      <c r="J103" s="6"/>
    </row>
    <row r="104" spans="1:10" ht="60" customHeight="1" x14ac:dyDescent="0.3">
      <c r="A104" s="55">
        <v>100</v>
      </c>
      <c r="B104" s="6">
        <v>100</v>
      </c>
      <c r="C104" s="2" t="s">
        <v>318</v>
      </c>
      <c r="D104" s="2" t="s">
        <v>556</v>
      </c>
      <c r="E104" s="1" t="s">
        <v>319</v>
      </c>
      <c r="F104" s="2" t="s">
        <v>312</v>
      </c>
      <c r="G104" s="9" t="s">
        <v>320</v>
      </c>
      <c r="H104" s="15" t="s">
        <v>492</v>
      </c>
      <c r="I104" s="15" t="s">
        <v>493</v>
      </c>
      <c r="J104" s="6"/>
    </row>
    <row r="105" spans="1:10" s="66" customFormat="1" ht="33.9" customHeight="1" x14ac:dyDescent="0.3">
      <c r="A105" s="61"/>
      <c r="B105" s="62"/>
      <c r="C105" s="67" t="s">
        <v>569</v>
      </c>
      <c r="D105" s="64"/>
      <c r="E105" s="64"/>
      <c r="F105" s="64"/>
      <c r="G105" s="65"/>
      <c r="H105" s="65"/>
      <c r="I105" s="65"/>
      <c r="J105" s="62"/>
    </row>
    <row r="106" spans="1:10" s="68" customFormat="1" ht="56.1" customHeight="1" x14ac:dyDescent="0.3">
      <c r="A106" s="73"/>
      <c r="B106" s="73"/>
      <c r="C106" s="74" t="s">
        <v>570</v>
      </c>
      <c r="D106" s="74" t="s">
        <v>570</v>
      </c>
      <c r="E106" s="74" t="s">
        <v>570</v>
      </c>
      <c r="F106" s="74" t="s">
        <v>570</v>
      </c>
      <c r="G106" s="74" t="s">
        <v>570</v>
      </c>
      <c r="H106" s="74" t="s">
        <v>570</v>
      </c>
      <c r="I106" s="74" t="s">
        <v>570</v>
      </c>
      <c r="J106" s="74" t="s">
        <v>570</v>
      </c>
    </row>
    <row r="107" spans="1:10" s="59" customFormat="1" ht="22.8" x14ac:dyDescent="0.3">
      <c r="A107" s="69"/>
      <c r="B107" s="69"/>
      <c r="C107" s="69"/>
      <c r="D107" s="69"/>
      <c r="E107" s="69"/>
      <c r="F107" s="69"/>
      <c r="G107" s="70"/>
      <c r="H107" s="70"/>
      <c r="I107" s="70"/>
      <c r="J107" s="60"/>
    </row>
    <row r="108" spans="1:10" s="59" customFormat="1" ht="67.650000000000006" customHeight="1" x14ac:dyDescent="0.3">
      <c r="A108" s="89" t="s">
        <v>571</v>
      </c>
      <c r="B108" s="90"/>
      <c r="C108" s="90"/>
      <c r="D108" s="90"/>
      <c r="E108" s="90"/>
      <c r="F108" s="90"/>
      <c r="G108" s="90"/>
      <c r="H108" s="71"/>
      <c r="I108" s="71"/>
      <c r="J108" s="72"/>
    </row>
  </sheetData>
  <mergeCells count="3">
    <mergeCell ref="A2:J2"/>
    <mergeCell ref="A1:J1"/>
    <mergeCell ref="A108:G108"/>
  </mergeCells>
  <printOptions horizontalCentered="1"/>
  <pageMargins left="0.19685039370078741" right="0.19685039370078741" top="0.1968503937007874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2023-08-15T01:40:33Z</cp:lastPrinted>
  <dcterms:created xsi:type="dcterms:W3CDTF">2023-08-14T06:26:05Z</dcterms:created>
  <dcterms:modified xsi:type="dcterms:W3CDTF">2023-08-29T05:25:52Z</dcterms:modified>
  <cp:category/>
</cp:coreProperties>
</file>