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EF98D0-D6E2-40C0-BEEE-E4DDFE2EFC5D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calcPr calcId="191029"/>
</workbook>
</file>

<file path=xl/calcChain.xml><?xml version="1.0" encoding="utf-8"?>
<calcChain xmlns="http://schemas.openxmlformats.org/spreadsheetml/2006/main">
  <c r="AZ2" i="2" l="1"/>
  <c r="AY2" i="2"/>
  <c r="AX2" i="2"/>
  <c r="AV2" i="2"/>
  <c r="AU2" i="2"/>
  <c r="AT2" i="2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X5" i="2" s="1"/>
  <c r="K6" i="2"/>
  <c r="L6" i="2"/>
  <c r="R6" i="2"/>
  <c r="S6" i="2" s="1"/>
  <c r="T6" i="2" s="1"/>
  <c r="U6" i="2" s="1"/>
  <c r="V6" i="2" s="1"/>
  <c r="W6" i="2" s="1"/>
  <c r="K7" i="2"/>
  <c r="L7" i="2"/>
  <c r="M7" i="2" s="1"/>
  <c r="R7" i="2"/>
  <c r="S7" i="2" s="1"/>
  <c r="T7" i="2" s="1"/>
  <c r="U7" i="2" s="1"/>
  <c r="V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X13" i="2"/>
  <c r="K14" i="2"/>
  <c r="L14" i="2"/>
  <c r="M14" i="2" s="1"/>
  <c r="O14" i="2" s="1"/>
  <c r="R14" i="2"/>
  <c r="S14" i="2" s="1"/>
  <c r="T14" i="2" s="1"/>
  <c r="U14" i="2" s="1"/>
  <c r="V14" i="2" s="1"/>
  <c r="W14" i="2"/>
  <c r="X14" i="2"/>
  <c r="K15" i="2"/>
  <c r="L15" i="2"/>
  <c r="M15" i="2" s="1"/>
  <c r="O15" i="2" s="1"/>
  <c r="R15" i="2"/>
  <c r="S15" i="2" s="1"/>
  <c r="T15" i="2" s="1"/>
  <c r="U15" i="2" s="1"/>
  <c r="V15" i="2" s="1"/>
  <c r="K16" i="2"/>
  <c r="L16" i="2"/>
  <c r="M16" i="2" s="1"/>
  <c r="N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R19" i="2"/>
  <c r="S19" i="2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X21" i="2" s="1"/>
  <c r="K22" i="2"/>
  <c r="L22" i="2"/>
  <c r="M22" i="2" s="1"/>
  <c r="O22" i="2" s="1"/>
  <c r="R22" i="2"/>
  <c r="S22" i="2" s="1"/>
  <c r="T22" i="2" s="1"/>
  <c r="U22" i="2" s="1"/>
  <c r="V22" i="2" s="1"/>
  <c r="K23" i="2"/>
  <c r="L23" i="2"/>
  <c r="M23" i="2" s="1"/>
  <c r="O23" i="2" s="1"/>
  <c r="R23" i="2"/>
  <c r="S23" i="2" s="1"/>
  <c r="T23" i="2" s="1"/>
  <c r="U23" i="2" s="1"/>
  <c r="V23" i="2" s="1"/>
  <c r="K24" i="2"/>
  <c r="L24" i="2"/>
  <c r="M24" i="2"/>
  <c r="N24" i="2"/>
  <c r="R24" i="2"/>
  <c r="S24" i="2"/>
  <c r="T24" i="2" s="1"/>
  <c r="U24" i="2" s="1"/>
  <c r="V24" i="2" s="1"/>
  <c r="K25" i="2"/>
  <c r="L25" i="2"/>
  <c r="M25" i="2"/>
  <c r="R25" i="2"/>
  <c r="S25" i="2" s="1"/>
  <c r="T25" i="2"/>
  <c r="U25" i="2" s="1"/>
  <c r="V25" i="2" s="1"/>
  <c r="K26" i="2"/>
  <c r="L26" i="2"/>
  <c r="R26" i="2"/>
  <c r="S26" i="2"/>
  <c r="T26" i="2" s="1"/>
  <c r="U26" i="2" s="1"/>
  <c r="V26" i="2" s="1"/>
  <c r="K27" i="2"/>
  <c r="L27" i="2"/>
  <c r="M27" i="2" s="1"/>
  <c r="R27" i="2"/>
  <c r="S27" i="2"/>
  <c r="T27" i="2" s="1"/>
  <c r="U27" i="2" s="1"/>
  <c r="V27" i="2" s="1"/>
  <c r="X27" i="2" s="1"/>
  <c r="K28" i="2"/>
  <c r="L28" i="2"/>
  <c r="M28" i="2" s="1"/>
  <c r="O28" i="2" s="1"/>
  <c r="R28" i="2"/>
  <c r="S28" i="2" s="1"/>
  <c r="T28" i="2" s="1"/>
  <c r="U28" i="2" s="1"/>
  <c r="V28" i="2" s="1"/>
  <c r="W28" i="2" s="1"/>
  <c r="K29" i="2"/>
  <c r="L29" i="2"/>
  <c r="M29" i="2" s="1"/>
  <c r="O29" i="2" s="1"/>
  <c r="R29" i="2"/>
  <c r="S29" i="2" s="1"/>
  <c r="T29" i="2" s="1"/>
  <c r="U29" i="2" s="1"/>
  <c r="V29" i="2" s="1"/>
  <c r="K30" i="2"/>
  <c r="L30" i="2"/>
  <c r="M30" i="2"/>
  <c r="O30" i="2"/>
  <c r="R30" i="2"/>
  <c r="S30" i="2"/>
  <c r="T30" i="2" s="1"/>
  <c r="U30" i="2" s="1"/>
  <c r="V30" i="2" s="1"/>
  <c r="K31" i="2"/>
  <c r="L31" i="2"/>
  <c r="M31" i="2" s="1"/>
  <c r="R31" i="2"/>
  <c r="S31" i="2" s="1"/>
  <c r="T31" i="2" s="1"/>
  <c r="U31" i="2" s="1"/>
  <c r="V31" i="2" s="1"/>
  <c r="K32" i="2"/>
  <c r="L32" i="2"/>
  <c r="M32" i="2"/>
  <c r="R32" i="2"/>
  <c r="S32" i="2"/>
  <c r="T32" i="2" s="1"/>
  <c r="U32" i="2" s="1"/>
  <c r="V32" i="2" s="1"/>
  <c r="K33" i="2"/>
  <c r="L33" i="2"/>
  <c r="R33" i="2"/>
  <c r="S33" i="2" s="1"/>
  <c r="T33" i="2" s="1"/>
  <c r="U33" i="2" s="1"/>
  <c r="V33" i="2" s="1"/>
  <c r="K34" i="2"/>
  <c r="L34" i="2"/>
  <c r="R34" i="2"/>
  <c r="S34" i="2"/>
  <c r="T34" i="2" s="1"/>
  <c r="U34" i="2" s="1"/>
  <c r="V34" i="2" s="1"/>
  <c r="K35" i="2"/>
  <c r="L35" i="2"/>
  <c r="R35" i="2"/>
  <c r="S35" i="2" s="1"/>
  <c r="T35" i="2" s="1"/>
  <c r="U35" i="2" s="1"/>
  <c r="V35" i="2" s="1"/>
  <c r="K36" i="2"/>
  <c r="L36" i="2"/>
  <c r="M36" i="2"/>
  <c r="O36" i="2" s="1"/>
  <c r="R36" i="2"/>
  <c r="S36" i="2" s="1"/>
  <c r="T36" i="2" s="1"/>
  <c r="U36" i="2" s="1"/>
  <c r="V36" i="2" s="1"/>
  <c r="K37" i="2"/>
  <c r="L37" i="2"/>
  <c r="M37" i="2" s="1"/>
  <c r="O37" i="2" s="1"/>
  <c r="R37" i="2"/>
  <c r="S37" i="2" s="1"/>
  <c r="T37" i="2" s="1"/>
  <c r="U37" i="2" s="1"/>
  <c r="V37" i="2"/>
  <c r="K38" i="2"/>
  <c r="L38" i="2"/>
  <c r="M38" i="2" s="1"/>
  <c r="R38" i="2"/>
  <c r="S38" i="2"/>
  <c r="T38" i="2" s="1"/>
  <c r="U38" i="2" s="1"/>
  <c r="V38" i="2" s="1"/>
  <c r="K39" i="2"/>
  <c r="L39" i="2"/>
  <c r="M39" i="2" s="1"/>
  <c r="R39" i="2"/>
  <c r="S39" i="2" s="1"/>
  <c r="T39" i="2" s="1"/>
  <c r="U39" i="2" s="1"/>
  <c r="V39" i="2" s="1"/>
  <c r="K40" i="2"/>
  <c r="L40" i="2"/>
  <c r="M40" i="2" s="1"/>
  <c r="R40" i="2"/>
  <c r="S40" i="2"/>
  <c r="T40" i="2" s="1"/>
  <c r="U40" i="2" s="1"/>
  <c r="V40" i="2" s="1"/>
  <c r="W40" i="2" s="1"/>
  <c r="K41" i="2"/>
  <c r="L41" i="2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W42" i="2" s="1"/>
  <c r="K43" i="2"/>
  <c r="L43" i="2"/>
  <c r="M43" i="2" s="1"/>
  <c r="R43" i="2"/>
  <c r="S43" i="2"/>
  <c r="T43" i="2" s="1"/>
  <c r="U43" i="2" s="1"/>
  <c r="V43" i="2" s="1"/>
  <c r="K44" i="2"/>
  <c r="L44" i="2"/>
  <c r="M44" i="2" s="1"/>
  <c r="R44" i="2"/>
  <c r="S44" i="2" s="1"/>
  <c r="T44" i="2" s="1"/>
  <c r="U44" i="2" s="1"/>
  <c r="V44" i="2" s="1"/>
  <c r="K45" i="2"/>
  <c r="L45" i="2"/>
  <c r="M45" i="2" s="1"/>
  <c r="O45" i="2" s="1"/>
  <c r="N45" i="2"/>
  <c r="R45" i="2"/>
  <c r="S45" i="2" s="1"/>
  <c r="T45" i="2" s="1"/>
  <c r="U45" i="2" s="1"/>
  <c r="V45" i="2" s="1"/>
  <c r="K46" i="2"/>
  <c r="L46" i="2"/>
  <c r="M46" i="2" s="1"/>
  <c r="O46" i="2" s="1"/>
  <c r="R46" i="2"/>
  <c r="S46" i="2" s="1"/>
  <c r="T46" i="2" s="1"/>
  <c r="U46" i="2" s="1"/>
  <c r="V46" i="2" s="1"/>
  <c r="K47" i="2"/>
  <c r="L47" i="2"/>
  <c r="M47" i="2" s="1"/>
  <c r="O47" i="2" s="1"/>
  <c r="R47" i="2"/>
  <c r="S47" i="2" s="1"/>
  <c r="T47" i="2"/>
  <c r="U47" i="2" s="1"/>
  <c r="V47" i="2" s="1"/>
  <c r="X47" i="2" s="1"/>
  <c r="K48" i="2"/>
  <c r="L48" i="2"/>
  <c r="M48" i="2" s="1"/>
  <c r="R48" i="2"/>
  <c r="S48" i="2" s="1"/>
  <c r="T48" i="2" s="1"/>
  <c r="U48" i="2" s="1"/>
  <c r="V48" i="2" s="1"/>
  <c r="K49" i="2"/>
  <c r="L49" i="2"/>
  <c r="R49" i="2"/>
  <c r="S49" i="2" s="1"/>
  <c r="T49" i="2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N51" i="2" s="1"/>
  <c r="R51" i="2"/>
  <c r="S51" i="2"/>
  <c r="T51" i="2" s="1"/>
  <c r="U51" i="2" s="1"/>
  <c r="V51" i="2" s="1"/>
  <c r="X51" i="2" s="1"/>
  <c r="K52" i="2"/>
  <c r="L52" i="2"/>
  <c r="R52" i="2"/>
  <c r="S52" i="2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K54" i="2"/>
  <c r="L54" i="2"/>
  <c r="M54" i="2"/>
  <c r="O54" i="2" s="1"/>
  <c r="N54" i="2"/>
  <c r="R54" i="2"/>
  <c r="S54" i="2" s="1"/>
  <c r="T54" i="2" s="1"/>
  <c r="U54" i="2" s="1"/>
  <c r="V54" i="2"/>
  <c r="K55" i="2"/>
  <c r="L55" i="2"/>
  <c r="M55" i="2" s="1"/>
  <c r="R55" i="2"/>
  <c r="S55" i="2" s="1"/>
  <c r="T55" i="2" s="1"/>
  <c r="U55" i="2" s="1"/>
  <c r="V55" i="2" s="1"/>
  <c r="K56" i="2"/>
  <c r="L56" i="2"/>
  <c r="R56" i="2"/>
  <c r="S56" i="2" s="1"/>
  <c r="T56" i="2" s="1"/>
  <c r="U56" i="2" s="1"/>
  <c r="V56" i="2" s="1"/>
  <c r="K57" i="2"/>
  <c r="L57" i="2"/>
  <c r="M57" i="2" s="1"/>
  <c r="O57" i="2" s="1"/>
  <c r="N57" i="2"/>
  <c r="R57" i="2"/>
  <c r="S57" i="2"/>
  <c r="T57" i="2" s="1"/>
  <c r="U57" i="2" s="1"/>
  <c r="V57" i="2" s="1"/>
  <c r="X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M59" i="2" s="1"/>
  <c r="R59" i="2"/>
  <c r="S59" i="2" s="1"/>
  <c r="T59" i="2"/>
  <c r="U59" i="2" s="1"/>
  <c r="V59" i="2" s="1"/>
  <c r="K60" i="2"/>
  <c r="L60" i="2"/>
  <c r="M60" i="2"/>
  <c r="O60" i="2"/>
  <c r="R60" i="2"/>
  <c r="S60" i="2"/>
  <c r="T60" i="2" s="1"/>
  <c r="U60" i="2" s="1"/>
  <c r="V60" i="2" s="1"/>
  <c r="K61" i="2"/>
  <c r="L61" i="2"/>
  <c r="M61" i="2" s="1"/>
  <c r="O61" i="2" s="1"/>
  <c r="N61" i="2"/>
  <c r="R61" i="2"/>
  <c r="S61" i="2" s="1"/>
  <c r="T61" i="2" s="1"/>
  <c r="U61" i="2" s="1"/>
  <c r="V61" i="2" s="1"/>
  <c r="X61" i="2" s="1"/>
  <c r="K62" i="2"/>
  <c r="L62" i="2"/>
  <c r="M62" i="2"/>
  <c r="O62" i="2" s="1"/>
  <c r="N62" i="2"/>
  <c r="R62" i="2"/>
  <c r="S62" i="2"/>
  <c r="T62" i="2" s="1"/>
  <c r="U62" i="2" s="1"/>
  <c r="V62" i="2" s="1"/>
  <c r="K63" i="2"/>
  <c r="L63" i="2"/>
  <c r="M63" i="2"/>
  <c r="R63" i="2"/>
  <c r="S63" i="2" s="1"/>
  <c r="T63" i="2" s="1"/>
  <c r="U63" i="2" s="1"/>
  <c r="V63" i="2" s="1"/>
  <c r="K64" i="2"/>
  <c r="L64" i="2"/>
  <c r="M64" i="2" s="1"/>
  <c r="O64" i="2" s="1"/>
  <c r="R64" i="2"/>
  <c r="S64" i="2" s="1"/>
  <c r="T64" i="2" s="1"/>
  <c r="U64" i="2" s="1"/>
  <c r="V64" i="2" s="1"/>
  <c r="W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/>
  <c r="R66" i="2"/>
  <c r="S66" i="2" s="1"/>
  <c r="T66" i="2" s="1"/>
  <c r="U66" i="2" s="1"/>
  <c r="V66" i="2" s="1"/>
  <c r="W66" i="2" s="1"/>
  <c r="K67" i="2"/>
  <c r="L67" i="2"/>
  <c r="M67" i="2" s="1"/>
  <c r="N67" i="2"/>
  <c r="R67" i="2"/>
  <c r="S67" i="2" s="1"/>
  <c r="T67" i="2" s="1"/>
  <c r="U67" i="2" s="1"/>
  <c r="V67" i="2" s="1"/>
  <c r="K68" i="2"/>
  <c r="L68" i="2"/>
  <c r="M68" i="2" s="1"/>
  <c r="R68" i="2"/>
  <c r="S68" i="2" s="1"/>
  <c r="T68" i="2" s="1"/>
  <c r="U68" i="2" s="1"/>
  <c r="V68" i="2" s="1"/>
  <c r="K69" i="2"/>
  <c r="L69" i="2"/>
  <c r="R69" i="2"/>
  <c r="S69" i="2"/>
  <c r="T69" i="2" s="1"/>
  <c r="U69" i="2" s="1"/>
  <c r="V69" i="2" s="1"/>
  <c r="K70" i="2"/>
  <c r="L70" i="2"/>
  <c r="N70" i="2" s="1"/>
  <c r="M70" i="2"/>
  <c r="O70" i="2" s="1"/>
  <c r="R70" i="2"/>
  <c r="S70" i="2" s="1"/>
  <c r="T70" i="2" s="1"/>
  <c r="U70" i="2" s="1"/>
  <c r="V70" i="2" s="1"/>
  <c r="K71" i="2"/>
  <c r="L71" i="2"/>
  <c r="M71" i="2" s="1"/>
  <c r="O71" i="2" s="1"/>
  <c r="R71" i="2"/>
  <c r="S71" i="2" s="1"/>
  <c r="T71" i="2" s="1"/>
  <c r="U71" i="2" s="1"/>
  <c r="V71" i="2" s="1"/>
  <c r="K72" i="2"/>
  <c r="L72" i="2"/>
  <c r="R72" i="2"/>
  <c r="S72" i="2"/>
  <c r="T72" i="2"/>
  <c r="U72" i="2" s="1"/>
  <c r="V72" i="2" s="1"/>
  <c r="K73" i="2"/>
  <c r="L73" i="2"/>
  <c r="M73" i="2" s="1"/>
  <c r="O73" i="2" s="1"/>
  <c r="R73" i="2"/>
  <c r="S73" i="2" s="1"/>
  <c r="T73" i="2" s="1"/>
  <c r="U73" i="2" s="1"/>
  <c r="V73" i="2"/>
  <c r="K74" i="2"/>
  <c r="L74" i="2"/>
  <c r="M74" i="2"/>
  <c r="O74" i="2" s="1"/>
  <c r="N74" i="2"/>
  <c r="R74" i="2"/>
  <c r="S74" i="2" s="1"/>
  <c r="T74" i="2" s="1"/>
  <c r="U74" i="2" s="1"/>
  <c r="V74" i="2" s="1"/>
  <c r="K75" i="2"/>
  <c r="L75" i="2"/>
  <c r="M75" i="2" s="1"/>
  <c r="R75" i="2"/>
  <c r="S75" i="2"/>
  <c r="T75" i="2" s="1"/>
  <c r="U75" i="2" s="1"/>
  <c r="V75" i="2" s="1"/>
  <c r="K76" i="2"/>
  <c r="L76" i="2"/>
  <c r="R76" i="2"/>
  <c r="S76" i="2" s="1"/>
  <c r="T76" i="2"/>
  <c r="U76" i="2" s="1"/>
  <c r="V76" i="2" s="1"/>
  <c r="K77" i="2"/>
  <c r="L77" i="2"/>
  <c r="R77" i="2"/>
  <c r="S77" i="2" s="1"/>
  <c r="T77" i="2" s="1"/>
  <c r="U77" i="2" s="1"/>
  <c r="V77" i="2" s="1"/>
  <c r="K78" i="2"/>
  <c r="L78" i="2"/>
  <c r="M78" i="2" s="1"/>
  <c r="R78" i="2"/>
  <c r="S78" i="2" s="1"/>
  <c r="T78" i="2" s="1"/>
  <c r="U78" i="2" s="1"/>
  <c r="V78" i="2" s="1"/>
  <c r="K79" i="2"/>
  <c r="L79" i="2"/>
  <c r="M79" i="2" s="1"/>
  <c r="O79" i="2"/>
  <c r="R79" i="2"/>
  <c r="S79" i="2" s="1"/>
  <c r="T79" i="2" s="1"/>
  <c r="U79" i="2" s="1"/>
  <c r="V79" i="2" s="1"/>
  <c r="X79" i="2" s="1"/>
  <c r="K80" i="2"/>
  <c r="L80" i="2"/>
  <c r="M80" i="2"/>
  <c r="O80" i="2" s="1"/>
  <c r="R80" i="2"/>
  <c r="S80" i="2" s="1"/>
  <c r="T80" i="2" s="1"/>
  <c r="U80" i="2" s="1"/>
  <c r="V80" i="2"/>
  <c r="X80" i="2" s="1"/>
  <c r="K81" i="2"/>
  <c r="L81" i="2"/>
  <c r="M81" i="2" s="1"/>
  <c r="O81" i="2" s="1"/>
  <c r="R81" i="2"/>
  <c r="S81" i="2" s="1"/>
  <c r="T81" i="2"/>
  <c r="U81" i="2" s="1"/>
  <c r="V81" i="2" s="1"/>
  <c r="K82" i="2"/>
  <c r="L82" i="2"/>
  <c r="M82" i="2" s="1"/>
  <c r="O82" i="2" s="1"/>
  <c r="R82" i="2"/>
  <c r="S82" i="2" s="1"/>
  <c r="T82" i="2" s="1"/>
  <c r="U82" i="2" s="1"/>
  <c r="V82" i="2" s="1"/>
  <c r="K83" i="2"/>
  <c r="L83" i="2"/>
  <c r="M83" i="2"/>
  <c r="R83" i="2"/>
  <c r="S83" i="2" s="1"/>
  <c r="T83" i="2" s="1"/>
  <c r="U83" i="2" s="1"/>
  <c r="V83" i="2" s="1"/>
  <c r="K84" i="2"/>
  <c r="L84" i="2"/>
  <c r="M84" i="2" s="1"/>
  <c r="R84" i="2"/>
  <c r="S84" i="2" s="1"/>
  <c r="T84" i="2" s="1"/>
  <c r="U84" i="2" s="1"/>
  <c r="V84" i="2" s="1"/>
  <c r="K85" i="2"/>
  <c r="L85" i="2"/>
  <c r="R85" i="2"/>
  <c r="S85" i="2" s="1"/>
  <c r="T85" i="2" s="1"/>
  <c r="U85" i="2" s="1"/>
  <c r="V85" i="2" s="1"/>
  <c r="X85" i="2" s="1"/>
  <c r="K86" i="2"/>
  <c r="L86" i="2"/>
  <c r="M86" i="2" s="1"/>
  <c r="O86" i="2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K88" i="2"/>
  <c r="L88" i="2"/>
  <c r="N88" i="2" s="1"/>
  <c r="M88" i="2"/>
  <c r="O88" i="2" s="1"/>
  <c r="R88" i="2"/>
  <c r="S88" i="2" s="1"/>
  <c r="T88" i="2" s="1"/>
  <c r="U88" i="2" s="1"/>
  <c r="V88" i="2" s="1"/>
  <c r="K89" i="2"/>
  <c r="L89" i="2"/>
  <c r="M89" i="2"/>
  <c r="R89" i="2"/>
  <c r="S89" i="2" s="1"/>
  <c r="T89" i="2"/>
  <c r="U89" i="2"/>
  <c r="V89" i="2" s="1"/>
  <c r="W89" i="2" s="1"/>
  <c r="K90" i="2"/>
  <c r="L90" i="2"/>
  <c r="M90" i="2" s="1"/>
  <c r="O90" i="2"/>
  <c r="R90" i="2"/>
  <c r="S90" i="2"/>
  <c r="T90" i="2" s="1"/>
  <c r="U90" i="2" s="1"/>
  <c r="V90" i="2" s="1"/>
  <c r="K91" i="2"/>
  <c r="L91" i="2"/>
  <c r="M91" i="2" s="1"/>
  <c r="R91" i="2"/>
  <c r="S91" i="2" s="1"/>
  <c r="T91" i="2" s="1"/>
  <c r="U91" i="2" s="1"/>
  <c r="V91" i="2" s="1"/>
  <c r="K92" i="2"/>
  <c r="L92" i="2"/>
  <c r="M92" i="2" s="1"/>
  <c r="R92" i="2"/>
  <c r="S92" i="2" s="1"/>
  <c r="T92" i="2"/>
  <c r="U92" i="2" s="1"/>
  <c r="V92" i="2" s="1"/>
  <c r="K93" i="2"/>
  <c r="L93" i="2"/>
  <c r="M93" i="2" s="1"/>
  <c r="R93" i="2"/>
  <c r="S93" i="2" s="1"/>
  <c r="T93" i="2" s="1"/>
  <c r="U93" i="2" s="1"/>
  <c r="V93" i="2" s="1"/>
  <c r="K94" i="2"/>
  <c r="L94" i="2"/>
  <c r="M94" i="2" s="1"/>
  <c r="R94" i="2"/>
  <c r="S94" i="2"/>
  <c r="T94" i="2" s="1"/>
  <c r="U94" i="2" s="1"/>
  <c r="V94" i="2" s="1"/>
  <c r="K95" i="2"/>
  <c r="L95" i="2"/>
  <c r="M95" i="2" s="1"/>
  <c r="O95" i="2" s="1"/>
  <c r="R95" i="2"/>
  <c r="S95" i="2"/>
  <c r="T95" i="2" s="1"/>
  <c r="U95" i="2" s="1"/>
  <c r="V95" i="2" s="1"/>
  <c r="K96" i="2"/>
  <c r="L96" i="2"/>
  <c r="M96" i="2" s="1"/>
  <c r="R96" i="2"/>
  <c r="S96" i="2" s="1"/>
  <c r="T96" i="2" s="1"/>
  <c r="U96" i="2" s="1"/>
  <c r="V96" i="2" s="1"/>
  <c r="K97" i="2"/>
  <c r="L97" i="2"/>
  <c r="M97" i="2"/>
  <c r="R97" i="2"/>
  <c r="S97" i="2" s="1"/>
  <c r="T97" i="2" s="1"/>
  <c r="U97" i="2" s="1"/>
  <c r="V97" i="2" s="1"/>
  <c r="K98" i="2"/>
  <c r="L98" i="2"/>
  <c r="M98" i="2"/>
  <c r="O98" i="2" s="1"/>
  <c r="N98" i="2"/>
  <c r="R98" i="2"/>
  <c r="S98" i="2"/>
  <c r="T98" i="2" s="1"/>
  <c r="U98" i="2" s="1"/>
  <c r="V98" i="2" s="1"/>
  <c r="K99" i="2"/>
  <c r="L99" i="2"/>
  <c r="N99" i="2" s="1"/>
  <c r="M99" i="2"/>
  <c r="R99" i="2"/>
  <c r="S99" i="2" s="1"/>
  <c r="T99" i="2" s="1"/>
  <c r="U99" i="2" s="1"/>
  <c r="V99" i="2" s="1"/>
  <c r="W99" i="2" s="1"/>
  <c r="K100" i="2"/>
  <c r="L100" i="2"/>
  <c r="M100" i="2" s="1"/>
  <c r="O100" i="2"/>
  <c r="R100" i="2"/>
  <c r="S100" i="2" s="1"/>
  <c r="T100" i="2" s="1"/>
  <c r="U100" i="2" s="1"/>
  <c r="V100" i="2" s="1"/>
  <c r="K101" i="2"/>
  <c r="L101" i="2"/>
  <c r="M101" i="2"/>
  <c r="O101" i="2" s="1"/>
  <c r="R101" i="2"/>
  <c r="S101" i="2"/>
  <c r="T101" i="2" s="1"/>
  <c r="U101" i="2" s="1"/>
  <c r="V101" i="2" s="1"/>
  <c r="K102" i="2"/>
  <c r="L102" i="2"/>
  <c r="M102" i="2" s="1"/>
  <c r="R102" i="2"/>
  <c r="S102" i="2" s="1"/>
  <c r="T102" i="2" s="1"/>
  <c r="U102" i="2" s="1"/>
  <c r="V102" i="2" s="1"/>
  <c r="K103" i="2"/>
  <c r="L103" i="2"/>
  <c r="M103" i="2" s="1"/>
  <c r="O103" i="2" s="1"/>
  <c r="R103" i="2"/>
  <c r="S103" i="2"/>
  <c r="T103" i="2" s="1"/>
  <c r="U103" i="2" s="1"/>
  <c r="V103" i="2" s="1"/>
  <c r="K104" i="2"/>
  <c r="L104" i="2"/>
  <c r="M104" i="2" s="1"/>
  <c r="R104" i="2"/>
  <c r="S104" i="2"/>
  <c r="T104" i="2" s="1"/>
  <c r="U104" i="2" s="1"/>
  <c r="V104" i="2" s="1"/>
  <c r="K105" i="2"/>
  <c r="L105" i="2"/>
  <c r="M105" i="2" s="1"/>
  <c r="R105" i="2"/>
  <c r="S105" i="2" s="1"/>
  <c r="T105" i="2" s="1"/>
  <c r="U105" i="2" s="1"/>
  <c r="V105" i="2" s="1"/>
  <c r="K106" i="2"/>
  <c r="L106" i="2"/>
  <c r="M106" i="2" s="1"/>
  <c r="R106" i="2"/>
  <c r="S106" i="2" s="1"/>
  <c r="T106" i="2" s="1"/>
  <c r="U106" i="2" s="1"/>
  <c r="V106" i="2" s="1"/>
  <c r="K107" i="2"/>
  <c r="L107" i="2"/>
  <c r="M107" i="2"/>
  <c r="O107" i="2" s="1"/>
  <c r="N107" i="2"/>
  <c r="R107" i="2"/>
  <c r="S107" i="2" s="1"/>
  <c r="T107" i="2" s="1"/>
  <c r="U107" i="2" s="1"/>
  <c r="V107" i="2" s="1"/>
  <c r="X107" i="2"/>
  <c r="K108" i="2"/>
  <c r="L108" i="2"/>
  <c r="M108" i="2" s="1"/>
  <c r="O108" i="2" s="1"/>
  <c r="R108" i="2"/>
  <c r="S108" i="2" s="1"/>
  <c r="T108" i="2" s="1"/>
  <c r="U108" i="2" s="1"/>
  <c r="V108" i="2" s="1"/>
  <c r="W108" i="2"/>
  <c r="K109" i="2"/>
  <c r="L109" i="2"/>
  <c r="M109" i="2" s="1"/>
  <c r="R109" i="2"/>
  <c r="S109" i="2"/>
  <c r="T109" i="2" s="1"/>
  <c r="U109" i="2" s="1"/>
  <c r="V109" i="2" s="1"/>
  <c r="K110" i="2"/>
  <c r="L110" i="2"/>
  <c r="M110" i="2"/>
  <c r="R110" i="2"/>
  <c r="S110" i="2"/>
  <c r="T110" i="2" s="1"/>
  <c r="U110" i="2" s="1"/>
  <c r="V110" i="2" s="1"/>
  <c r="K111" i="2"/>
  <c r="L111" i="2"/>
  <c r="R111" i="2"/>
  <c r="S111" i="2"/>
  <c r="T111" i="2" s="1"/>
  <c r="U111" i="2" s="1"/>
  <c r="V111" i="2" s="1"/>
  <c r="K112" i="2"/>
  <c r="L112" i="2"/>
  <c r="M112" i="2"/>
  <c r="N112" i="2" s="1"/>
  <c r="R112" i="2"/>
  <c r="S112" i="2" s="1"/>
  <c r="T112" i="2" s="1"/>
  <c r="U112" i="2" s="1"/>
  <c r="V112" i="2" s="1"/>
  <c r="K113" i="2"/>
  <c r="L113" i="2"/>
  <c r="M113" i="2" s="1"/>
  <c r="R113" i="2"/>
  <c r="S113" i="2" s="1"/>
  <c r="T113" i="2" s="1"/>
  <c r="U113" i="2" s="1"/>
  <c r="V113" i="2" s="1"/>
  <c r="K114" i="2"/>
  <c r="L114" i="2"/>
  <c r="M114" i="2" s="1"/>
  <c r="R114" i="2"/>
  <c r="S114" i="2"/>
  <c r="T114" i="2" s="1"/>
  <c r="U114" i="2" s="1"/>
  <c r="V114" i="2" s="1"/>
  <c r="K115" i="2"/>
  <c r="L115" i="2"/>
  <c r="N115" i="2" s="1"/>
  <c r="M115" i="2"/>
  <c r="O115" i="2" s="1"/>
  <c r="R115" i="2"/>
  <c r="S115" i="2" s="1"/>
  <c r="T115" i="2" s="1"/>
  <c r="U115" i="2" s="1"/>
  <c r="V115" i="2" s="1"/>
  <c r="X115" i="2"/>
  <c r="K116" i="2"/>
  <c r="L116" i="2"/>
  <c r="M116" i="2" s="1"/>
  <c r="O116" i="2" s="1"/>
  <c r="R116" i="2"/>
  <c r="S116" i="2" s="1"/>
  <c r="T116" i="2" s="1"/>
  <c r="U116" i="2" s="1"/>
  <c r="V116" i="2" s="1"/>
  <c r="K117" i="2"/>
  <c r="L117" i="2"/>
  <c r="M117" i="2"/>
  <c r="O117" i="2" s="1"/>
  <c r="N117" i="2"/>
  <c r="R117" i="2"/>
  <c r="S117" i="2" s="1"/>
  <c r="T117" i="2" s="1"/>
  <c r="U117" i="2" s="1"/>
  <c r="V117" i="2" s="1"/>
  <c r="K118" i="2"/>
  <c r="L118" i="2"/>
  <c r="M118" i="2"/>
  <c r="R118" i="2"/>
  <c r="S118" i="2" s="1"/>
  <c r="T118" i="2" s="1"/>
  <c r="U118" i="2" s="1"/>
  <c r="V118" i="2" s="1"/>
  <c r="K119" i="2"/>
  <c r="L119" i="2"/>
  <c r="R119" i="2"/>
  <c r="S119" i="2"/>
  <c r="T119" i="2"/>
  <c r="U119" i="2" s="1"/>
  <c r="V119" i="2" s="1"/>
  <c r="K120" i="2"/>
  <c r="L120" i="2"/>
  <c r="M120" i="2"/>
  <c r="N120" i="2" s="1"/>
  <c r="R120" i="2"/>
  <c r="S120" i="2"/>
  <c r="T120" i="2" s="1"/>
  <c r="U120" i="2" s="1"/>
  <c r="V120" i="2" s="1"/>
  <c r="R3" i="2"/>
  <c r="S3" i="2" s="1"/>
  <c r="T3" i="2" s="1"/>
  <c r="U3" i="2" s="1"/>
  <c r="V3" i="2" s="1"/>
  <c r="L3" i="2"/>
  <c r="K3" i="2"/>
  <c r="Y100" i="2" l="1"/>
  <c r="Y106" i="2"/>
  <c r="X36" i="2"/>
  <c r="W36" i="2"/>
  <c r="W38" i="2"/>
  <c r="X38" i="2"/>
  <c r="O104" i="2"/>
  <c r="N104" i="2"/>
  <c r="O109" i="2"/>
  <c r="N109" i="2"/>
  <c r="N48" i="2"/>
  <c r="O48" i="2"/>
  <c r="O55" i="2"/>
  <c r="N55" i="2"/>
  <c r="W60" i="2"/>
  <c r="X60" i="2"/>
  <c r="Z60" i="2" s="1"/>
  <c r="N6" i="2"/>
  <c r="N101" i="2"/>
  <c r="N80" i="2"/>
  <c r="N7" i="2"/>
  <c r="N118" i="2"/>
  <c r="N50" i="2"/>
  <c r="N46" i="2"/>
  <c r="N22" i="2"/>
  <c r="N87" i="2"/>
  <c r="N73" i="2"/>
  <c r="N81" i="2"/>
  <c r="N110" i="2"/>
  <c r="X89" i="2"/>
  <c r="W79" i="2"/>
  <c r="N71" i="2"/>
  <c r="N58" i="2"/>
  <c r="N36" i="2"/>
  <c r="N43" i="2"/>
  <c r="N15" i="2"/>
  <c r="N14" i="2"/>
  <c r="M6" i="2"/>
  <c r="O6" i="2" s="1"/>
  <c r="W98" i="2"/>
  <c r="X98" i="2"/>
  <c r="Y98" i="2"/>
  <c r="Z98" i="2" s="1"/>
  <c r="W96" i="2"/>
  <c r="X96" i="2"/>
  <c r="Y96" i="2"/>
  <c r="Y114" i="2"/>
  <c r="Y52" i="2"/>
  <c r="Y119" i="2"/>
  <c r="W119" i="2"/>
  <c r="X119" i="2"/>
  <c r="N116" i="2"/>
  <c r="X108" i="2"/>
  <c r="Y108" i="2"/>
  <c r="N106" i="2"/>
  <c r="O106" i="2"/>
  <c r="W97" i="2"/>
  <c r="X97" i="2"/>
  <c r="Y97" i="2"/>
  <c r="Y94" i="2"/>
  <c r="Z94" i="2" s="1"/>
  <c r="W94" i="2"/>
  <c r="X94" i="2"/>
  <c r="O92" i="2"/>
  <c r="N92" i="2"/>
  <c r="Y81" i="2"/>
  <c r="W81" i="2"/>
  <c r="X81" i="2"/>
  <c r="W59" i="2"/>
  <c r="X59" i="2"/>
  <c r="Y59" i="2"/>
  <c r="O118" i="2"/>
  <c r="X113" i="2"/>
  <c r="Y113" i="2"/>
  <c r="W113" i="2"/>
  <c r="N100" i="2"/>
  <c r="O89" i="2"/>
  <c r="W84" i="2"/>
  <c r="X84" i="2"/>
  <c r="Y84" i="2"/>
  <c r="X70" i="2"/>
  <c r="W70" i="2"/>
  <c r="Z70" i="2" s="1"/>
  <c r="Y70" i="2"/>
  <c r="X104" i="2"/>
  <c r="W104" i="2"/>
  <c r="Y104" i="2"/>
  <c r="N96" i="2"/>
  <c r="O96" i="2"/>
  <c r="Y69" i="2"/>
  <c r="X69" i="2"/>
  <c r="W69" i="2"/>
  <c r="O113" i="2"/>
  <c r="O97" i="2"/>
  <c r="X87" i="2"/>
  <c r="Y87" i="2"/>
  <c r="W87" i="2"/>
  <c r="X82" i="2"/>
  <c r="Y82" i="2"/>
  <c r="W82" i="2"/>
  <c r="W78" i="2"/>
  <c r="Y78" i="2"/>
  <c r="X78" i="2"/>
  <c r="W76" i="2"/>
  <c r="X76" i="2"/>
  <c r="Y76" i="2"/>
  <c r="W56" i="2"/>
  <c r="X56" i="2"/>
  <c r="Y56" i="2"/>
  <c r="Y79" i="2"/>
  <c r="W110" i="2"/>
  <c r="X110" i="2"/>
  <c r="Y110" i="2"/>
  <c r="W102" i="2"/>
  <c r="X102" i="2"/>
  <c r="Y102" i="2"/>
  <c r="X120" i="2"/>
  <c r="W120" i="2"/>
  <c r="Y120" i="2"/>
  <c r="Y115" i="2"/>
  <c r="W115" i="2"/>
  <c r="Z115" i="2" s="1"/>
  <c r="W114" i="2"/>
  <c r="X114" i="2"/>
  <c r="Z114" i="2" s="1"/>
  <c r="O110" i="2"/>
  <c r="W105" i="2"/>
  <c r="Y105" i="2"/>
  <c r="X105" i="2"/>
  <c r="O102" i="2"/>
  <c r="N97" i="2"/>
  <c r="O93" i="2"/>
  <c r="X91" i="2"/>
  <c r="Y91" i="2"/>
  <c r="W91" i="2"/>
  <c r="X74" i="2"/>
  <c r="Z74" i="2" s="1"/>
  <c r="W74" i="2"/>
  <c r="Y74" i="2"/>
  <c r="Y68" i="2"/>
  <c r="Y53" i="2"/>
  <c r="W53" i="2"/>
  <c r="Z53" i="2" s="1"/>
  <c r="X53" i="2"/>
  <c r="Y64" i="2"/>
  <c r="Y55" i="2"/>
  <c r="X116" i="2"/>
  <c r="Y116" i="2"/>
  <c r="W101" i="2"/>
  <c r="Y101" i="2"/>
  <c r="X101" i="2"/>
  <c r="Y90" i="2"/>
  <c r="W90" i="2"/>
  <c r="X90" i="2"/>
  <c r="W67" i="2"/>
  <c r="X67" i="2"/>
  <c r="Z67" i="2" s="1"/>
  <c r="Y67" i="2"/>
  <c r="Z111" i="2"/>
  <c r="W111" i="2"/>
  <c r="Y111" i="2"/>
  <c r="X111" i="2"/>
  <c r="X95" i="2"/>
  <c r="W95" i="2"/>
  <c r="Y95" i="2"/>
  <c r="M119" i="2"/>
  <c r="W117" i="2"/>
  <c r="Z117" i="2" s="1"/>
  <c r="X117" i="2"/>
  <c r="Y117" i="2"/>
  <c r="O105" i="2"/>
  <c r="Y99" i="2"/>
  <c r="X99" i="2"/>
  <c r="O94" i="2"/>
  <c r="N93" i="2"/>
  <c r="N91" i="2"/>
  <c r="O91" i="2"/>
  <c r="W88" i="2"/>
  <c r="X88" i="2"/>
  <c r="Y88" i="2"/>
  <c r="Y71" i="2"/>
  <c r="N108" i="2"/>
  <c r="W118" i="2"/>
  <c r="Z118" i="2" s="1"/>
  <c r="X118" i="2"/>
  <c r="Y118" i="2"/>
  <c r="W116" i="2"/>
  <c r="X112" i="2"/>
  <c r="W112" i="2"/>
  <c r="Y112" i="2"/>
  <c r="M111" i="2"/>
  <c r="N111" i="2"/>
  <c r="Y107" i="2"/>
  <c r="Z107" i="2" s="1"/>
  <c r="W107" i="2"/>
  <c r="X106" i="2"/>
  <c r="W106" i="2"/>
  <c r="W103" i="2"/>
  <c r="Y103" i="2"/>
  <c r="X103" i="2"/>
  <c r="Y77" i="2"/>
  <c r="O114" i="2"/>
  <c r="N114" i="2"/>
  <c r="W109" i="2"/>
  <c r="X109" i="2"/>
  <c r="Y109" i="2"/>
  <c r="X100" i="2"/>
  <c r="W100" i="2"/>
  <c r="W93" i="2"/>
  <c r="Z93" i="2" s="1"/>
  <c r="X93" i="2"/>
  <c r="Y93" i="2"/>
  <c r="X92" i="2"/>
  <c r="W92" i="2"/>
  <c r="Y92" i="2"/>
  <c r="Y86" i="2"/>
  <c r="W86" i="2"/>
  <c r="X86" i="2"/>
  <c r="Z86" i="2" s="1"/>
  <c r="W83" i="2"/>
  <c r="X83" i="2"/>
  <c r="Y83" i="2"/>
  <c r="W63" i="2"/>
  <c r="Y63" i="2"/>
  <c r="X63" i="2"/>
  <c r="Y58" i="2"/>
  <c r="Y46" i="2"/>
  <c r="W75" i="2"/>
  <c r="X75" i="2"/>
  <c r="Y75" i="2"/>
  <c r="Z75" i="2" s="1"/>
  <c r="W85" i="2"/>
  <c r="W80" i="2"/>
  <c r="X66" i="2"/>
  <c r="Y66" i="2"/>
  <c r="N82" i="2"/>
  <c r="M72" i="2"/>
  <c r="X64" i="2"/>
  <c r="Z64" i="2" s="1"/>
  <c r="X58" i="2"/>
  <c r="W58" i="2"/>
  <c r="Y57" i="2"/>
  <c r="W57" i="2"/>
  <c r="X50" i="2"/>
  <c r="Y50" i="2"/>
  <c r="W50" i="2"/>
  <c r="M34" i="2"/>
  <c r="O32" i="2"/>
  <c r="N32" i="2"/>
  <c r="M69" i="2"/>
  <c r="N69" i="2"/>
  <c r="O42" i="2"/>
  <c r="W45" i="2"/>
  <c r="Z45" i="2" s="1"/>
  <c r="X45" i="2"/>
  <c r="Y45" i="2"/>
  <c r="W17" i="2"/>
  <c r="X17" i="2"/>
  <c r="Y17" i="2"/>
  <c r="N94" i="2"/>
  <c r="W77" i="2"/>
  <c r="X77" i="2"/>
  <c r="W68" i="2"/>
  <c r="X68" i="2"/>
  <c r="Y60" i="2"/>
  <c r="W51" i="2"/>
  <c r="Z51" i="2" s="1"/>
  <c r="Y51" i="2"/>
  <c r="M49" i="2"/>
  <c r="X46" i="2"/>
  <c r="W46" i="2"/>
  <c r="Z46" i="2" s="1"/>
  <c r="W41" i="2"/>
  <c r="Y41" i="2"/>
  <c r="Z41" i="2"/>
  <c r="X41" i="2"/>
  <c r="N40" i="2"/>
  <c r="O40" i="2"/>
  <c r="O17" i="2"/>
  <c r="X15" i="2"/>
  <c r="Y15" i="2"/>
  <c r="W15" i="2"/>
  <c r="Z15" i="2" s="1"/>
  <c r="W10" i="2"/>
  <c r="X10" i="2"/>
  <c r="Y10" i="2"/>
  <c r="Z10" i="2" s="1"/>
  <c r="Y42" i="2"/>
  <c r="Y36" i="2"/>
  <c r="O83" i="2"/>
  <c r="Y65" i="2"/>
  <c r="W65" i="2"/>
  <c r="X65" i="2"/>
  <c r="O120" i="2"/>
  <c r="N113" i="2"/>
  <c r="O112" i="2"/>
  <c r="N105" i="2"/>
  <c r="N90" i="2"/>
  <c r="O75" i="2"/>
  <c r="N66" i="2"/>
  <c r="O66" i="2"/>
  <c r="Y61" i="2"/>
  <c r="W61" i="2"/>
  <c r="Z61" i="2" s="1"/>
  <c r="W33" i="2"/>
  <c r="X33" i="2"/>
  <c r="Y33" i="2"/>
  <c r="N103" i="2"/>
  <c r="N102" i="2"/>
  <c r="N95" i="2"/>
  <c r="N76" i="2"/>
  <c r="M76" i="2"/>
  <c r="W71" i="2"/>
  <c r="X71" i="2"/>
  <c r="O63" i="2"/>
  <c r="W52" i="2"/>
  <c r="Z52" i="2" s="1"/>
  <c r="X52" i="2"/>
  <c r="Y48" i="2"/>
  <c r="X44" i="2"/>
  <c r="W44" i="2"/>
  <c r="Y44" i="2"/>
  <c r="W35" i="2"/>
  <c r="Y35" i="2"/>
  <c r="X35" i="2"/>
  <c r="Z35" i="2" s="1"/>
  <c r="Y22" i="2"/>
  <c r="W22" i="2"/>
  <c r="Z22" i="2" s="1"/>
  <c r="X22" i="2"/>
  <c r="W16" i="2"/>
  <c r="X16" i="2"/>
  <c r="Z16" i="2" s="1"/>
  <c r="Y16" i="2"/>
  <c r="N89" i="2"/>
  <c r="M85" i="2"/>
  <c r="O84" i="2"/>
  <c r="W72" i="2"/>
  <c r="X72" i="2"/>
  <c r="Y72" i="2"/>
  <c r="O68" i="2"/>
  <c r="O67" i="2"/>
  <c r="N63" i="2"/>
  <c r="O59" i="2"/>
  <c r="W48" i="2"/>
  <c r="Z48" i="2" s="1"/>
  <c r="X48" i="2"/>
  <c r="Y47" i="2"/>
  <c r="W47" i="2"/>
  <c r="Z47" i="2" s="1"/>
  <c r="O44" i="2"/>
  <c r="Y39" i="2"/>
  <c r="W39" i="2"/>
  <c r="X39" i="2"/>
  <c r="O38" i="2"/>
  <c r="W25" i="2"/>
  <c r="X25" i="2"/>
  <c r="Y25" i="2"/>
  <c r="Y73" i="2"/>
  <c r="W73" i="2"/>
  <c r="Z73" i="2" s="1"/>
  <c r="X54" i="2"/>
  <c r="W54" i="2"/>
  <c r="Y49" i="2"/>
  <c r="W49" i="2"/>
  <c r="Z49" i="2"/>
  <c r="X62" i="2"/>
  <c r="W62" i="2"/>
  <c r="Y62" i="2"/>
  <c r="W55" i="2"/>
  <c r="X55" i="2"/>
  <c r="Z55" i="2" s="1"/>
  <c r="W43" i="2"/>
  <c r="Y43" i="2"/>
  <c r="X43" i="2"/>
  <c r="O9" i="2"/>
  <c r="O99" i="2"/>
  <c r="Y89" i="2"/>
  <c r="Z89" i="2" s="1"/>
  <c r="O87" i="2"/>
  <c r="Y85" i="2"/>
  <c r="Z85" i="2" s="1"/>
  <c r="N84" i="2"/>
  <c r="N83" i="2"/>
  <c r="Y80" i="2"/>
  <c r="N79" i="2"/>
  <c r="O78" i="2"/>
  <c r="M77" i="2"/>
  <c r="X73" i="2"/>
  <c r="Y54" i="2"/>
  <c r="Z54" i="2" s="1"/>
  <c r="X49" i="2"/>
  <c r="N60" i="2"/>
  <c r="N42" i="2"/>
  <c r="N38" i="2"/>
  <c r="W20" i="2"/>
  <c r="X20" i="2"/>
  <c r="Y20" i="2"/>
  <c r="W18" i="2"/>
  <c r="X18" i="2"/>
  <c r="Y18" i="2"/>
  <c r="X7" i="2"/>
  <c r="Y7" i="2"/>
  <c r="Y13" i="2"/>
  <c r="W7" i="2"/>
  <c r="N64" i="2"/>
  <c r="O50" i="2"/>
  <c r="X40" i="2"/>
  <c r="Y40" i="2"/>
  <c r="Z40" i="2" s="1"/>
  <c r="W37" i="2"/>
  <c r="X37" i="2"/>
  <c r="Z37" i="2" s="1"/>
  <c r="Y37" i="2"/>
  <c r="M35" i="2"/>
  <c r="N35" i="2" s="1"/>
  <c r="M33" i="2"/>
  <c r="N33" i="2" s="1"/>
  <c r="X31" i="2"/>
  <c r="Y31" i="2"/>
  <c r="W31" i="2"/>
  <c r="X28" i="2"/>
  <c r="Y28" i="2"/>
  <c r="Z28" i="2" s="1"/>
  <c r="W26" i="2"/>
  <c r="X26" i="2"/>
  <c r="Z26" i="2"/>
  <c r="Y26" i="2"/>
  <c r="X23" i="2"/>
  <c r="Y23" i="2"/>
  <c r="W23" i="2"/>
  <c r="Y12" i="2"/>
  <c r="W8" i="2"/>
  <c r="X8" i="2"/>
  <c r="Z8" i="2" s="1"/>
  <c r="Y8" i="2"/>
  <c r="O7" i="2"/>
  <c r="N5" i="2"/>
  <c r="O5" i="2"/>
  <c r="N86" i="2"/>
  <c r="N78" i="2"/>
  <c r="N75" i="2"/>
  <c r="N65" i="2"/>
  <c r="N59" i="2"/>
  <c r="M52" i="2"/>
  <c r="N31" i="2"/>
  <c r="O12" i="2"/>
  <c r="N68" i="2"/>
  <c r="X42" i="2"/>
  <c r="Z42" i="2" s="1"/>
  <c r="W34" i="2"/>
  <c r="Z34" i="2" s="1"/>
  <c r="X34" i="2"/>
  <c r="Y34" i="2"/>
  <c r="W32" i="2"/>
  <c r="Z32" i="2" s="1"/>
  <c r="X32" i="2"/>
  <c r="Y32" i="2"/>
  <c r="O31" i="2"/>
  <c r="W24" i="2"/>
  <c r="X24" i="2"/>
  <c r="Y24" i="2"/>
  <c r="Y4" i="2"/>
  <c r="M56" i="2"/>
  <c r="N53" i="2"/>
  <c r="N47" i="2"/>
  <c r="W29" i="2"/>
  <c r="X29" i="2"/>
  <c r="Z29" i="2" s="1"/>
  <c r="Y29" i="2"/>
  <c r="W21" i="2"/>
  <c r="Z21" i="2" s="1"/>
  <c r="Y21" i="2"/>
  <c r="W11" i="2"/>
  <c r="X11" i="2"/>
  <c r="Y11" i="2"/>
  <c r="O8" i="2"/>
  <c r="O51" i="2"/>
  <c r="M41" i="2"/>
  <c r="N41" i="2" s="1"/>
  <c r="O39" i="2"/>
  <c r="Y30" i="2"/>
  <c r="W30" i="2"/>
  <c r="X30" i="2"/>
  <c r="W27" i="2"/>
  <c r="Y27" i="2"/>
  <c r="O19" i="2"/>
  <c r="W9" i="2"/>
  <c r="X9" i="2"/>
  <c r="Y9" i="2"/>
  <c r="N44" i="2"/>
  <c r="O25" i="2"/>
  <c r="O20" i="2"/>
  <c r="N13" i="2"/>
  <c r="O13" i="2"/>
  <c r="N9" i="2"/>
  <c r="N39" i="2"/>
  <c r="N37" i="2"/>
  <c r="N30" i="2"/>
  <c r="N29" i="2"/>
  <c r="N25" i="2"/>
  <c r="O24" i="2"/>
  <c r="N23" i="2"/>
  <c r="O16" i="2"/>
  <c r="X6" i="2"/>
  <c r="Z6" i="2" s="1"/>
  <c r="Y5" i="2"/>
  <c r="O27" i="2"/>
  <c r="M26" i="2"/>
  <c r="N26" i="2" s="1"/>
  <c r="N21" i="2"/>
  <c r="O21" i="2"/>
  <c r="N17" i="2"/>
  <c r="M10" i="2"/>
  <c r="N10" i="2" s="1"/>
  <c r="W4" i="2"/>
  <c r="X4" i="2"/>
  <c r="O43" i="2"/>
  <c r="Y6" i="2"/>
  <c r="W5" i="2"/>
  <c r="W19" i="2"/>
  <c r="X19" i="2"/>
  <c r="Y19" i="2"/>
  <c r="M18" i="2"/>
  <c r="N18" i="2"/>
  <c r="W12" i="2"/>
  <c r="Z12" i="2" s="1"/>
  <c r="X12" i="2"/>
  <c r="O11" i="2"/>
  <c r="O4" i="2"/>
  <c r="Y38" i="2"/>
  <c r="Z36" i="2"/>
  <c r="Y14" i="2"/>
  <c r="Z14" i="2" s="1"/>
  <c r="W13" i="2"/>
  <c r="N28" i="2"/>
  <c r="N20" i="2"/>
  <c r="N12" i="2"/>
  <c r="N4" i="2"/>
  <c r="N27" i="2"/>
  <c r="N19" i="2"/>
  <c r="N11" i="2"/>
  <c r="Y3" i="2"/>
  <c r="X3" i="2"/>
  <c r="W3" i="2"/>
  <c r="AW2" i="2"/>
  <c r="M3" i="2"/>
  <c r="P53" i="2" s="1"/>
  <c r="Q53" i="2" s="1"/>
  <c r="AA53" i="2" s="1"/>
  <c r="Z119" i="2" l="1"/>
  <c r="Z38" i="2"/>
  <c r="Z62" i="2"/>
  <c r="Z66" i="2"/>
  <c r="Z100" i="2"/>
  <c r="Z103" i="2"/>
  <c r="Z82" i="2"/>
  <c r="Z69" i="2"/>
  <c r="Z19" i="2"/>
  <c r="Z81" i="2"/>
  <c r="Z97" i="2"/>
  <c r="Z80" i="2"/>
  <c r="Z112" i="2"/>
  <c r="Z99" i="2"/>
  <c r="Z95" i="2"/>
  <c r="Z102" i="2"/>
  <c r="Z30" i="2"/>
  <c r="Z5" i="2"/>
  <c r="Z11" i="2"/>
  <c r="Z65" i="2"/>
  <c r="Z9" i="2"/>
  <c r="Z25" i="2"/>
  <c r="Z17" i="2"/>
  <c r="Z58" i="2"/>
  <c r="Z63" i="2"/>
  <c r="Z92" i="2"/>
  <c r="Z106" i="2"/>
  <c r="Z88" i="2"/>
  <c r="Z110" i="2"/>
  <c r="Z87" i="2"/>
  <c r="P113" i="2"/>
  <c r="Q113" i="2" s="1"/>
  <c r="Z18" i="2"/>
  <c r="Z43" i="2"/>
  <c r="Z72" i="2"/>
  <c r="Z68" i="2"/>
  <c r="Z109" i="2"/>
  <c r="Z116" i="2"/>
  <c r="Z76" i="2"/>
  <c r="P19" i="2"/>
  <c r="P6" i="2"/>
  <c r="Q6" i="2" s="1"/>
  <c r="AA6" i="2" s="1"/>
  <c r="Z23" i="2"/>
  <c r="Z71" i="2"/>
  <c r="Z33" i="2"/>
  <c r="Z90" i="2"/>
  <c r="Z105" i="2"/>
  <c r="Z78" i="2"/>
  <c r="Z104" i="2"/>
  <c r="Z84" i="2"/>
  <c r="Z59" i="2"/>
  <c r="Z108" i="2"/>
  <c r="Z96" i="2"/>
  <c r="Z56" i="2"/>
  <c r="Z13" i="2"/>
  <c r="P23" i="2"/>
  <c r="Q23" i="2" s="1"/>
  <c r="AA23" i="2" s="1"/>
  <c r="Z27" i="2"/>
  <c r="P8" i="2"/>
  <c r="Q8" i="2" s="1"/>
  <c r="AA8" i="2" s="1"/>
  <c r="Z24" i="2"/>
  <c r="Z31" i="2"/>
  <c r="Z7" i="2"/>
  <c r="Z20" i="2"/>
  <c r="Z39" i="2"/>
  <c r="Z44" i="2"/>
  <c r="Z77" i="2"/>
  <c r="Z50" i="2"/>
  <c r="Z83" i="2"/>
  <c r="Z101" i="2"/>
  <c r="Z120" i="2"/>
  <c r="Z79" i="2"/>
  <c r="Q50" i="2"/>
  <c r="AA50" i="2" s="1"/>
  <c r="Q19" i="2"/>
  <c r="AA19" i="2" s="1"/>
  <c r="O77" i="2"/>
  <c r="P77" i="2"/>
  <c r="P44" i="2"/>
  <c r="Q44" i="2" s="1"/>
  <c r="AA44" i="2" s="1"/>
  <c r="O85" i="2"/>
  <c r="P85" i="2"/>
  <c r="P110" i="2"/>
  <c r="Q110" i="2" s="1"/>
  <c r="P89" i="2"/>
  <c r="Q89" i="2" s="1"/>
  <c r="AA89" i="2" s="1"/>
  <c r="P45" i="2"/>
  <c r="Q45" i="2" s="1"/>
  <c r="AA45" i="2" s="1"/>
  <c r="P25" i="2"/>
  <c r="Q25" i="2" s="1"/>
  <c r="AA25" i="2" s="1"/>
  <c r="P21" i="2"/>
  <c r="P54" i="2"/>
  <c r="Q54" i="2" s="1"/>
  <c r="AA54" i="2" s="1"/>
  <c r="P109" i="2"/>
  <c r="Q109" i="2" s="1"/>
  <c r="AA109" i="2" s="1"/>
  <c r="P81" i="2"/>
  <c r="Q81" i="2" s="1"/>
  <c r="AA81" i="2" s="1"/>
  <c r="P114" i="2"/>
  <c r="Q114" i="2" s="1"/>
  <c r="AA114" i="2" s="1"/>
  <c r="P91" i="2"/>
  <c r="Q91" i="2" s="1"/>
  <c r="P105" i="2"/>
  <c r="Q105" i="2" s="1"/>
  <c r="AA105" i="2" s="1"/>
  <c r="O119" i="2"/>
  <c r="P119" i="2"/>
  <c r="P93" i="2"/>
  <c r="Q93" i="2" s="1"/>
  <c r="AA93" i="2" s="1"/>
  <c r="P96" i="2"/>
  <c r="Q96" i="2" s="1"/>
  <c r="AA96" i="2" s="1"/>
  <c r="Z113" i="2"/>
  <c r="P106" i="2"/>
  <c r="P59" i="2"/>
  <c r="P75" i="2"/>
  <c r="Q75" i="2" s="1"/>
  <c r="AA75" i="2" s="1"/>
  <c r="P86" i="2"/>
  <c r="Q86" i="2" s="1"/>
  <c r="AA86" i="2" s="1"/>
  <c r="Q21" i="2"/>
  <c r="AA21" i="2" s="1"/>
  <c r="P28" i="2"/>
  <c r="Q28" i="2" s="1"/>
  <c r="AA28" i="2" s="1"/>
  <c r="P11" i="2"/>
  <c r="Q11" i="2" s="1"/>
  <c r="AA11" i="2" s="1"/>
  <c r="P62" i="2"/>
  <c r="Q62" i="2" s="1"/>
  <c r="AA62" i="2" s="1"/>
  <c r="O52" i="2"/>
  <c r="P52" i="2"/>
  <c r="Q52" i="2" s="1"/>
  <c r="AA52" i="2" s="1"/>
  <c r="P22" i="2"/>
  <c r="Q22" i="2" s="1"/>
  <c r="AA22" i="2" s="1"/>
  <c r="P40" i="2"/>
  <c r="Q40" i="2" s="1"/>
  <c r="AA40" i="2" s="1"/>
  <c r="O49" i="2"/>
  <c r="P49" i="2"/>
  <c r="O34" i="2"/>
  <c r="P34" i="2"/>
  <c r="P36" i="2"/>
  <c r="Q36" i="2" s="1"/>
  <c r="AA36" i="2" s="1"/>
  <c r="Z4" i="2"/>
  <c r="P24" i="2"/>
  <c r="Q24" i="2" s="1"/>
  <c r="AA24" i="2" s="1"/>
  <c r="N52" i="2"/>
  <c r="P46" i="2"/>
  <c r="Q46" i="2" s="1"/>
  <c r="AA46" i="2" s="1"/>
  <c r="P7" i="2"/>
  <c r="Q7" i="2" s="1"/>
  <c r="AA7" i="2" s="1"/>
  <c r="O35" i="2"/>
  <c r="Q35" i="2" s="1"/>
  <c r="AA35" i="2" s="1"/>
  <c r="P35" i="2"/>
  <c r="P55" i="2"/>
  <c r="Q55" i="2" s="1"/>
  <c r="AA55" i="2" s="1"/>
  <c r="N77" i="2"/>
  <c r="Q77" i="2" s="1"/>
  <c r="AA77" i="2" s="1"/>
  <c r="P117" i="2"/>
  <c r="Q117" i="2" s="1"/>
  <c r="AA117" i="2" s="1"/>
  <c r="P38" i="2"/>
  <c r="Q38" i="2" s="1"/>
  <c r="AA38" i="2" s="1"/>
  <c r="N56" i="2"/>
  <c r="N85" i="2"/>
  <c r="Q85" i="2" s="1"/>
  <c r="AA85" i="2" s="1"/>
  <c r="P63" i="2"/>
  <c r="Q63" i="2" s="1"/>
  <c r="AA63" i="2" s="1"/>
  <c r="O76" i="2"/>
  <c r="P76" i="2"/>
  <c r="P66" i="2"/>
  <c r="Q66" i="2" s="1"/>
  <c r="AA66" i="2" s="1"/>
  <c r="N49" i="2"/>
  <c r="P65" i="2"/>
  <c r="Q65" i="2" s="1"/>
  <c r="AA65" i="2" s="1"/>
  <c r="O69" i="2"/>
  <c r="P69" i="2"/>
  <c r="O111" i="2"/>
  <c r="P111" i="2"/>
  <c r="Q111" i="2" s="1"/>
  <c r="AA111" i="2" s="1"/>
  <c r="P50" i="2"/>
  <c r="P87" i="2"/>
  <c r="Q87" i="2" s="1"/>
  <c r="AA87" i="2" s="1"/>
  <c r="O10" i="2"/>
  <c r="P10" i="2"/>
  <c r="P48" i="2"/>
  <c r="Q48" i="2" s="1"/>
  <c r="AA48" i="2" s="1"/>
  <c r="P101" i="2"/>
  <c r="Q101" i="2" s="1"/>
  <c r="AA101" i="2" s="1"/>
  <c r="P115" i="2"/>
  <c r="Q115" i="2" s="1"/>
  <c r="AA115" i="2" s="1"/>
  <c r="P94" i="2"/>
  <c r="Q94" i="2" s="1"/>
  <c r="AA94" i="2" s="1"/>
  <c r="P107" i="2"/>
  <c r="Q107" i="2" s="1"/>
  <c r="AA107" i="2" s="1"/>
  <c r="P15" i="2"/>
  <c r="Q15" i="2" s="1"/>
  <c r="AA15" i="2" s="1"/>
  <c r="P29" i="2"/>
  <c r="Q29" i="2" s="1"/>
  <c r="AA29" i="2" s="1"/>
  <c r="O41" i="2"/>
  <c r="Q41" i="2"/>
  <c r="AA41" i="2" s="1"/>
  <c r="P41" i="2"/>
  <c r="P73" i="2"/>
  <c r="Q73" i="2" s="1"/>
  <c r="AA73" i="2" s="1"/>
  <c r="Q59" i="2"/>
  <c r="AA59" i="2" s="1"/>
  <c r="P58" i="2"/>
  <c r="Q58" i="2" s="1"/>
  <c r="AA58" i="2" s="1"/>
  <c r="P57" i="2"/>
  <c r="Q57" i="2" s="1"/>
  <c r="P98" i="2"/>
  <c r="Q98" i="2" s="1"/>
  <c r="AA98" i="2" s="1"/>
  <c r="P64" i="2"/>
  <c r="Q64" i="2" s="1"/>
  <c r="AA64" i="2" s="1"/>
  <c r="P17" i="2"/>
  <c r="Q17" i="2" s="1"/>
  <c r="P82" i="2"/>
  <c r="Q82" i="2" s="1"/>
  <c r="P88" i="2"/>
  <c r="Q88" i="2" s="1"/>
  <c r="AA88" i="2" s="1"/>
  <c r="P102" i="2"/>
  <c r="Q102" i="2" s="1"/>
  <c r="AA102" i="2" s="1"/>
  <c r="P92" i="2"/>
  <c r="Q92" i="2" s="1"/>
  <c r="AA92" i="2" s="1"/>
  <c r="P31" i="2"/>
  <c r="Q31" i="2" s="1"/>
  <c r="AA31" i="2" s="1"/>
  <c r="P12" i="2"/>
  <c r="Q12" i="2" s="1"/>
  <c r="AA12" i="2" s="1"/>
  <c r="P5" i="2"/>
  <c r="Q5" i="2" s="1"/>
  <c r="AA5" i="2" s="1"/>
  <c r="P99" i="2"/>
  <c r="Q99" i="2" s="1"/>
  <c r="AA99" i="2" s="1"/>
  <c r="P68" i="2"/>
  <c r="Q68" i="2" s="1"/>
  <c r="AA68" i="2" s="1"/>
  <c r="P80" i="2"/>
  <c r="Q80" i="2" s="1"/>
  <c r="AA80" i="2" s="1"/>
  <c r="P103" i="2"/>
  <c r="Q103" i="2" s="1"/>
  <c r="AA103" i="2" s="1"/>
  <c r="Z91" i="2"/>
  <c r="P118" i="2"/>
  <c r="Q118" i="2" s="1"/>
  <c r="AA118" i="2" s="1"/>
  <c r="P30" i="2"/>
  <c r="Q30" i="2" s="1"/>
  <c r="AA30" i="2" s="1"/>
  <c r="P112" i="2"/>
  <c r="Q112" i="2" s="1"/>
  <c r="AA112" i="2" s="1"/>
  <c r="O26" i="2"/>
  <c r="P26" i="2"/>
  <c r="Q26" i="2" s="1"/>
  <c r="AA26" i="2" s="1"/>
  <c r="P47" i="2"/>
  <c r="Q47" i="2" s="1"/>
  <c r="AA47" i="2" s="1"/>
  <c r="P27" i="2"/>
  <c r="Q27" i="2" s="1"/>
  <c r="AA27" i="2" s="1"/>
  <c r="P70" i="2"/>
  <c r="Q70" i="2" s="1"/>
  <c r="AA70" i="2" s="1"/>
  <c r="Z3" i="2"/>
  <c r="P4" i="2"/>
  <c r="Q4" i="2" s="1"/>
  <c r="AA4" i="2" s="1"/>
  <c r="O18" i="2"/>
  <c r="P18" i="2"/>
  <c r="Q18" i="2"/>
  <c r="AA18" i="2" s="1"/>
  <c r="P16" i="2"/>
  <c r="Q16" i="2" s="1"/>
  <c r="AA16" i="2" s="1"/>
  <c r="P20" i="2"/>
  <c r="Q20" i="2" s="1"/>
  <c r="P37" i="2"/>
  <c r="Q37" i="2" s="1"/>
  <c r="AA37" i="2" s="1"/>
  <c r="P71" i="2"/>
  <c r="Q71" i="2" s="1"/>
  <c r="AA71" i="2" s="1"/>
  <c r="P60" i="2"/>
  <c r="Q60" i="2" s="1"/>
  <c r="AA60" i="2" s="1"/>
  <c r="P79" i="2"/>
  <c r="P9" i="2"/>
  <c r="Q9" i="2" s="1"/>
  <c r="P104" i="2"/>
  <c r="Q104" i="2" s="1"/>
  <c r="AA104" i="2" s="1"/>
  <c r="P120" i="2"/>
  <c r="Q120" i="2" s="1"/>
  <c r="AA120" i="2" s="1"/>
  <c r="P83" i="2"/>
  <c r="Q83" i="2" s="1"/>
  <c r="AA83" i="2" s="1"/>
  <c r="P14" i="2"/>
  <c r="Q14" i="2" s="1"/>
  <c r="AA14" i="2" s="1"/>
  <c r="P32" i="2"/>
  <c r="Q32" i="2" s="1"/>
  <c r="AA32" i="2" s="1"/>
  <c r="P90" i="2"/>
  <c r="Q90" i="2" s="1"/>
  <c r="AA90" i="2" s="1"/>
  <c r="P97" i="2"/>
  <c r="Q97" i="2" s="1"/>
  <c r="AA97" i="2" s="1"/>
  <c r="O33" i="2"/>
  <c r="P33" i="2"/>
  <c r="P74" i="2"/>
  <c r="Q74" i="2" s="1"/>
  <c r="AA74" i="2" s="1"/>
  <c r="Q79" i="2"/>
  <c r="AA79" i="2" s="1"/>
  <c r="O72" i="2"/>
  <c r="P72" i="2"/>
  <c r="P108" i="2"/>
  <c r="Q108" i="2" s="1"/>
  <c r="AA108" i="2" s="1"/>
  <c r="P100" i="2"/>
  <c r="Q100" i="2" s="1"/>
  <c r="P78" i="2"/>
  <c r="Q78" i="2" s="1"/>
  <c r="AA78" i="2" s="1"/>
  <c r="P116" i="2"/>
  <c r="Q116" i="2" s="1"/>
  <c r="AA116" i="2" s="1"/>
  <c r="O56" i="2"/>
  <c r="P56" i="2"/>
  <c r="P13" i="2"/>
  <c r="Q13" i="2" s="1"/>
  <c r="AA13" i="2" s="1"/>
  <c r="P51" i="2"/>
  <c r="Q51" i="2" s="1"/>
  <c r="AA51" i="2" s="1"/>
  <c r="P43" i="2"/>
  <c r="Q43" i="2" s="1"/>
  <c r="AA43" i="2" s="1"/>
  <c r="P39" i="2"/>
  <c r="Q39" i="2" s="1"/>
  <c r="AA39" i="2" s="1"/>
  <c r="P95" i="2"/>
  <c r="Q95" i="2" s="1"/>
  <c r="AA95" i="2" s="1"/>
  <c r="P84" i="2"/>
  <c r="Q84" i="2" s="1"/>
  <c r="AA84" i="2" s="1"/>
  <c r="P61" i="2"/>
  <c r="Q61" i="2" s="1"/>
  <c r="AA61" i="2" s="1"/>
  <c r="P42" i="2"/>
  <c r="Q42" i="2" s="1"/>
  <c r="AA42" i="2" s="1"/>
  <c r="N34" i="2"/>
  <c r="Q34" i="2" s="1"/>
  <c r="AA34" i="2" s="1"/>
  <c r="Z57" i="2"/>
  <c r="N72" i="2"/>
  <c r="Q72" i="2" s="1"/>
  <c r="AA72" i="2" s="1"/>
  <c r="N119" i="2"/>
  <c r="Q119" i="2" s="1"/>
  <c r="AA119" i="2" s="1"/>
  <c r="P67" i="2"/>
  <c r="Q67" i="2" s="1"/>
  <c r="AA67" i="2" s="1"/>
  <c r="Q106" i="2"/>
  <c r="AA106" i="2" s="1"/>
  <c r="P3" i="2"/>
  <c r="O3" i="2"/>
  <c r="Q3" i="2" s="1"/>
  <c r="N3" i="2"/>
  <c r="AA20" i="2" l="1"/>
  <c r="Q49" i="2"/>
  <c r="AA49" i="2" s="1"/>
  <c r="Q76" i="2"/>
  <c r="AA76" i="2" s="1"/>
  <c r="AA91" i="2"/>
  <c r="AA100" i="2"/>
  <c r="Q33" i="2"/>
  <c r="AA33" i="2" s="1"/>
  <c r="AA9" i="2"/>
  <c r="AA82" i="2"/>
  <c r="AA110" i="2"/>
  <c r="AA17" i="2"/>
  <c r="Q56" i="2"/>
  <c r="AA56" i="2" s="1"/>
  <c r="Q10" i="2"/>
  <c r="AA10" i="2" s="1"/>
  <c r="Q69" i="2"/>
  <c r="AA69" i="2" s="1"/>
  <c r="AA57" i="2"/>
  <c r="AA113" i="2"/>
  <c r="AA3" i="2"/>
  <c r="BA2" i="2" l="1"/>
  <c r="BB2" i="2" s="1"/>
</calcChain>
</file>

<file path=xl/sharedStrings.xml><?xml version="1.0" encoding="utf-8"?>
<sst xmlns="http://schemas.openxmlformats.org/spreadsheetml/2006/main" count="2585" uniqueCount="667">
  <si>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វីងយីង(ខេមបូឌា)ហ្គាមេនហ្វាក់ធើរី អិលធីឌី (វីងយីង(ខេមបូឌា)ហ្គាមេនហ្វាក់ធើរី អិលធីឌី)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ផ្លូវជាតិ លេខ​៤ ភូមិ ព្រៃរការ ឃុំ/សង្កាត់ ឆក់ឈើនាង ក្រុង/ស្រុក/ខណ្ឌ អង្គស្នួល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ចាប់ពីថ្ងៃទី២០ ខែមីនា ឆ្នាំ២០២៣ ដល់ថ្ងៃទី១៨ ខែឧសភា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</si>
  <si>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</si>
  <si>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</si>
  <si>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</si>
  <si>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</si>
  <si>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</si>
  <si>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</si>
  <si>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</si>
  <si>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</si>
  <si>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</si>
  <si>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ឈឺន សុខឃុន</t>
  </si>
  <si>
    <t>ស</t>
  </si>
  <si>
    <t>27911160443534ទ</t>
  </si>
  <si>
    <t>ឃីម រ៉េត</t>
  </si>
  <si>
    <t>28311160448221ដ</t>
  </si>
  <si>
    <t>ឆេង សោភា</t>
  </si>
  <si>
    <t>27311160443728ថ</t>
  </si>
  <si>
    <t>ទួន សុភន់</t>
  </si>
  <si>
    <t>29211160443743ឍ</t>
  </si>
  <si>
    <t>ស៊ីវ ចន្ថី</t>
  </si>
  <si>
    <t>ប</t>
  </si>
  <si>
    <t>18211160443720ជ</t>
  </si>
  <si>
    <t>សាន សុខហេង</t>
  </si>
  <si>
    <t>28111160446621ដ</t>
  </si>
  <si>
    <t>ហ៊ល រិទ្ធី</t>
  </si>
  <si>
    <t>27311160443362ដ</t>
  </si>
  <si>
    <t>ថូរ រ៉ានី</t>
  </si>
  <si>
    <t>28211160443712ញ</t>
  </si>
  <si>
    <t>ទៀម សាវី</t>
  </si>
  <si>
    <t>27611160443764ន</t>
  </si>
  <si>
    <t>អ៊ុន ពឿន</t>
  </si>
  <si>
    <t>28611160443718ន</t>
  </si>
  <si>
    <t>ហៀង គង់នៅ</t>
  </si>
  <si>
    <t>27811160443356ធ</t>
  </si>
  <si>
    <t>កែវ ស្រីមាន</t>
  </si>
  <si>
    <t>27511160443461ឌ</t>
  </si>
  <si>
    <t>ណេត ណារិន</t>
  </si>
  <si>
    <t>29011160443614ញ</t>
  </si>
  <si>
    <t>សាវ សារូ</t>
  </si>
  <si>
    <t>28902170631878ស</t>
  </si>
  <si>
    <t>ម៉ៅ សារ៉ាន់</t>
  </si>
  <si>
    <t>29211160443229ឍ</t>
  </si>
  <si>
    <t>ចំរើន សុភី</t>
  </si>
  <si>
    <t>28502170628280ធ</t>
  </si>
  <si>
    <t>ផន សុភា</t>
  </si>
  <si>
    <t>28211160443786ប</t>
  </si>
  <si>
    <t>រឿន រី</t>
  </si>
  <si>
    <t>28311160442884ន</t>
  </si>
  <si>
    <t>ប៊ី ភឹម</t>
  </si>
  <si>
    <t>29011160443643ឋ</t>
  </si>
  <si>
    <t>ផេន សូវ</t>
  </si>
  <si>
    <t>28711160446811ទ</t>
  </si>
  <si>
    <t>ឡុង សុខរី</t>
  </si>
  <si>
    <t>29011160443741ដ</t>
  </si>
  <si>
    <t>លឹម ស៊ាងឡេង</t>
  </si>
  <si>
    <t>27211160443014ឃ</t>
  </si>
  <si>
    <t>មឿន ឌីណា</t>
  </si>
  <si>
    <t>28511160443699រ</t>
  </si>
  <si>
    <t>សាន ស្រីនាង</t>
  </si>
  <si>
    <t>28311160443582ត</t>
  </si>
  <si>
    <t>ប៉ឹក ច្រិប</t>
  </si>
  <si>
    <t>27411160443588ផ</t>
  </si>
  <si>
    <t>ឡឹម ទុំ</t>
  </si>
  <si>
    <t>27411160443250ជ</t>
  </si>
  <si>
    <t>ម៉ៃ សុខនៅ</t>
  </si>
  <si>
    <t>28611160443775ព</t>
  </si>
  <si>
    <t>ភួង ធូ</t>
  </si>
  <si>
    <t>29311160443312ជ</t>
  </si>
  <si>
    <t>ស៊ែម សុខហឿន</t>
  </si>
  <si>
    <t>29011160444871ត</t>
  </si>
  <si>
    <t>ម៉ែន មុំ</t>
  </si>
  <si>
    <t>28811160443600ឋ</t>
  </si>
  <si>
    <t>ញ៉ែម គួយ</t>
  </si>
  <si>
    <t>27311160443261ឈ</t>
  </si>
  <si>
    <t>អ៊ុន សុប៉ន</t>
  </si>
  <si>
    <t>28211160443737ថ</t>
  </si>
  <si>
    <t>ញិម រឹម</t>
  </si>
  <si>
    <t>28511160443033ឈ</t>
  </si>
  <si>
    <t>ផង់ ចាន់រី</t>
  </si>
  <si>
    <t>28011160443788ប</t>
  </si>
  <si>
    <t>គង់ សុផា</t>
  </si>
  <si>
    <t>26511160443044ឈ</t>
  </si>
  <si>
    <t>យឿន ចាន់</t>
  </si>
  <si>
    <t>29411160443730ឌ</t>
  </si>
  <si>
    <t>គិត ស្រីលក្ខណ៍</t>
  </si>
  <si>
    <t>29311160443538ទ</t>
  </si>
  <si>
    <t>វួន សុលីន</t>
  </si>
  <si>
    <t>29411160443514ឌ</t>
  </si>
  <si>
    <t>ហឿន ហូយ</t>
  </si>
  <si>
    <t>28811160443617ន</t>
  </si>
  <si>
    <t>ឈាង នាងសំណាង</t>
  </si>
  <si>
    <t>29011160443708ឍ</t>
  </si>
  <si>
    <t>ហ៊ូរ វុន</t>
  </si>
  <si>
    <t>27611160443785ព</t>
  </si>
  <si>
    <t>យី នី</t>
  </si>
  <si>
    <t>28211160447131ឈ</t>
  </si>
  <si>
    <t>អួន រិទ្ធ</t>
  </si>
  <si>
    <t>18311160443702ឈ</t>
  </si>
  <si>
    <t>រឿង ស្រីមុំ</t>
  </si>
  <si>
    <t>28711160443652ទ</t>
  </si>
  <si>
    <t>ឆាយ ផល្លី</t>
  </si>
  <si>
    <t>17911160443761ធ</t>
  </si>
  <si>
    <t>យ៉ាន ធីដា</t>
  </si>
  <si>
    <t>28211160443565ត</t>
  </si>
  <si>
    <t>ណយ នឿន</t>
  </si>
  <si>
    <t>19111160443804ដ</t>
  </si>
  <si>
    <t>ណឹប បូភឺន</t>
  </si>
  <si>
    <t>18811160443760ទ</t>
  </si>
  <si>
    <t>ឆាយ ពុទ្ធី</t>
  </si>
  <si>
    <t>18311160443055ញ</t>
  </si>
  <si>
    <t>អាន់ ស្រីអូន</t>
  </si>
  <si>
    <t>28911160443467ភ</t>
  </si>
  <si>
    <t>សយ ធី</t>
  </si>
  <si>
    <t>28011160447070ឈ</t>
  </si>
  <si>
    <t>សៀង ណារួន</t>
  </si>
  <si>
    <t>18611160445956ម</t>
  </si>
  <si>
    <t>សយ សាវ៉េន</t>
  </si>
  <si>
    <t>28203160091754ត</t>
  </si>
  <si>
    <t>លីម មុំ</t>
  </si>
  <si>
    <t>28011160443598ន</t>
  </si>
  <si>
    <t>អាន រដ្ឋា</t>
  </si>
  <si>
    <t>19211160444954ធ</t>
  </si>
  <si>
    <t>ទូច ចាន់ធឿន</t>
  </si>
  <si>
    <t>16811160443765ប</t>
  </si>
  <si>
    <t>អេង ចន្នី</t>
  </si>
  <si>
    <t>28911160447675វ</t>
  </si>
  <si>
    <t>ឡុក ស៊ីណេត</t>
  </si>
  <si>
    <t>19511160443716ថ</t>
  </si>
  <si>
    <t>ផន ទាង</t>
  </si>
  <si>
    <t>29111160447857ភ</t>
  </si>
  <si>
    <t>វិន សារាប</t>
  </si>
  <si>
    <t>28703170635842ភ</t>
  </si>
  <si>
    <t>ផន សៅលី</t>
  </si>
  <si>
    <t>18911160444946យ</t>
  </si>
  <si>
    <t>ឈុំ ស្រីភា</t>
  </si>
  <si>
    <t>29906192098431ហ</t>
  </si>
  <si>
    <t>ចំរើន ស្រីពៅ</t>
  </si>
  <si>
    <t>29701181207847ម</t>
  </si>
  <si>
    <t>ស៊ុន អាន</t>
  </si>
  <si>
    <t>29010192212746ឍ</t>
  </si>
  <si>
    <t>នឿង សុភ័ក្ត</t>
  </si>
  <si>
    <t>29808181619290ឡ</t>
  </si>
  <si>
    <t>អ៊ឹម ស៊ី</t>
  </si>
  <si>
    <t>18205170759170ប</t>
  </si>
  <si>
    <t>សុខ លាភ</t>
  </si>
  <si>
    <t>19204170719502ត</t>
  </si>
  <si>
    <t>ចេក​ មួយហុង​</t>
  </si>
  <si>
    <t>13-12-2000</t>
  </si>
  <si>
    <t>20002202328608គ</t>
  </si>
  <si>
    <t>បេន​ ផាន់នី</t>
  </si>
  <si>
    <t>12-07-2002</t>
  </si>
  <si>
    <t>20210212659548ណ</t>
  </si>
  <si>
    <t>អីម អ៊ែល​</t>
  </si>
  <si>
    <t>05-07-1998</t>
  </si>
  <si>
    <t>18811212667093ព</t>
  </si>
  <si>
    <t>លឿត លើយ</t>
  </si>
  <si>
    <t>26-08-2003</t>
  </si>
  <si>
    <t>10302222775035ឆ</t>
  </si>
  <si>
    <t>ឌឹម តូហា​</t>
  </si>
  <si>
    <t>20-03-2002</t>
  </si>
  <si>
    <t>10202222770226គ</t>
  </si>
  <si>
    <t>ស៊ីម​ បូរ៉ា</t>
  </si>
  <si>
    <t>16-05-1990</t>
  </si>
  <si>
    <t>19011160446925ថ</t>
  </si>
  <si>
    <t>ខ្លី ស្រីតឿ</t>
  </si>
  <si>
    <t>04-05-1997</t>
  </si>
  <si>
    <t>29707181535545ស</t>
  </si>
  <si>
    <t xml:space="preserve">កន វីន​​ </t>
  </si>
  <si>
    <t>03-07-1993</t>
  </si>
  <si>
    <t>19311160461235ដ</t>
  </si>
  <si>
    <t>កង​ ចន្ថា</t>
  </si>
  <si>
    <t>01-04-1990</t>
  </si>
  <si>
    <t>19006181426887វ</t>
  </si>
  <si>
    <t>សុខ វុត្ថា</t>
  </si>
  <si>
    <t>10-01-1993</t>
  </si>
  <si>
    <t>19307192156055ផ</t>
  </si>
  <si>
    <t>កាន ម៉ារ៉ា</t>
  </si>
  <si>
    <t>20-04-1996</t>
  </si>
  <si>
    <t>29606160132699ល</t>
  </si>
  <si>
    <t>សេក ស្រៀង</t>
  </si>
  <si>
    <t>10-06-1985</t>
  </si>
  <si>
    <t>28511160444320ឈ</t>
  </si>
  <si>
    <t>យឿង ចន្តា</t>
  </si>
  <si>
    <t>12-08-1992</t>
  </si>
  <si>
    <t>29207181454823ភ</t>
  </si>
  <si>
    <t>ជា ហៀង</t>
  </si>
  <si>
    <t>11-12-1999</t>
  </si>
  <si>
    <t>19905222856434ល</t>
  </si>
  <si>
    <t>អួន  ស្រីអូន</t>
  </si>
  <si>
    <t>04-07-1985</t>
  </si>
  <si>
    <t>28504170725272ន</t>
  </si>
  <si>
    <t>សេស​ សារ៉ា</t>
  </si>
  <si>
    <t>09-07-2004</t>
  </si>
  <si>
    <t>10407222905881ថ</t>
  </si>
  <si>
    <t>រី ឡា</t>
  </si>
  <si>
    <t>05-07-1999</t>
  </si>
  <si>
    <t>29912171118982វ</t>
  </si>
  <si>
    <t>ឈឹម រ៉ាវី</t>
  </si>
  <si>
    <t>05-07-1992</t>
  </si>
  <si>
    <t>29201160028954ថ</t>
  </si>
  <si>
    <t>ឃីម រ៉ា</t>
  </si>
  <si>
    <t>06-07-1982</t>
  </si>
  <si>
    <t>28211160443397ធ</t>
  </si>
  <si>
    <t>ហួត ស្រីម៉ី</t>
  </si>
  <si>
    <t>10-09-2001</t>
  </si>
  <si>
    <t>20111160465286ម</t>
  </si>
  <si>
    <t>ឌឹម​ ចាន់រៈ</t>
  </si>
  <si>
    <t>10-11-2002</t>
  </si>
  <si>
    <t>20202212565802ង</t>
  </si>
  <si>
    <t>វិរះ រតនា</t>
  </si>
  <si>
    <t>17-11-1998</t>
  </si>
  <si>
    <t>29801181194623ព</t>
  </si>
  <si>
    <t>ខ្លី ស្រីសៀម</t>
  </si>
  <si>
    <t>09-03-1991</t>
  </si>
  <si>
    <t>29102170632788ភ</t>
  </si>
  <si>
    <t>ម៉ូយ ណាវ</t>
  </si>
  <si>
    <t>10-08-1992</t>
  </si>
  <si>
    <t>29207160136531ល</t>
  </si>
  <si>
    <t>មុត ឆេងហោ</t>
  </si>
  <si>
    <t>09-03-1983</t>
  </si>
  <si>
    <t>19701181182727ព</t>
  </si>
  <si>
    <t>នាង ដាវ៉ាន់</t>
  </si>
  <si>
    <t>10-01-2002</t>
  </si>
  <si>
    <t>20202212567447ឋ</t>
  </si>
  <si>
    <t>ឈុន ម៉ាឡា</t>
  </si>
  <si>
    <t>13-05-1981</t>
  </si>
  <si>
    <t>28105170775958អ</t>
  </si>
  <si>
    <t>ឌឿន សុចម</t>
  </si>
  <si>
    <t>07-01-1996</t>
  </si>
  <si>
    <t>29602160073758ភ</t>
  </si>
  <si>
    <t>ខៀវ ស្រីតូច</t>
  </si>
  <si>
    <t>05-06-1997</t>
  </si>
  <si>
    <t>29708192167810វ</t>
  </si>
  <si>
    <t>ធល ចាន់ណា</t>
  </si>
  <si>
    <t>25-02-2001</t>
  </si>
  <si>
    <t>20101222737383ឈ</t>
  </si>
  <si>
    <t>សែម រ៉ាមី</t>
  </si>
  <si>
    <t>16-02-1994</t>
  </si>
  <si>
    <t>29411170950293ប</t>
  </si>
  <si>
    <t>ឆេង សុខឃី</t>
  </si>
  <si>
    <t>04-09-1983</t>
  </si>
  <si>
    <t>28311160443001ខ</t>
  </si>
  <si>
    <t>ហៀង សុគា</t>
  </si>
  <si>
    <t>02-03-1997</t>
  </si>
  <si>
    <t>29705170736128យ</t>
  </si>
  <si>
    <t>យន ស្រីមុំ</t>
  </si>
  <si>
    <t>05-04-1991</t>
  </si>
  <si>
    <t>29109181667008ម</t>
  </si>
  <si>
    <t>ទឹម ម៉េងសែ</t>
  </si>
  <si>
    <t>20-03-1995</t>
  </si>
  <si>
    <t>19506181429642យ</t>
  </si>
  <si>
    <t>សន់ សុភា</t>
  </si>
  <si>
    <t>25-08-1999</t>
  </si>
  <si>
    <t>19905192063199ឡ</t>
  </si>
  <si>
    <t>ជួន ពៅ</t>
  </si>
  <si>
    <t>10-09-1990</t>
  </si>
  <si>
    <t>19009181700208ឍ</t>
  </si>
  <si>
    <t>មន ធារ៉ា</t>
  </si>
  <si>
    <t>04-04-2002</t>
  </si>
  <si>
    <t>20201233040656ខ</t>
  </si>
  <si>
    <t>យឹម អម្ពរ</t>
  </si>
  <si>
    <t>05-02-1994</t>
  </si>
  <si>
    <t>29411160433399ព</t>
  </si>
  <si>
    <t>ម៉ិ វណ្ណា</t>
  </si>
  <si>
    <t>12-03-1994</t>
  </si>
  <si>
    <t>19409160321353ណ</t>
  </si>
  <si>
    <t>អ៊ន រីដា</t>
  </si>
  <si>
    <t>02-06-1980</t>
  </si>
  <si>
    <t>28004181373049ទ</t>
  </si>
  <si>
    <t>ឈិន ភក្តី</t>
  </si>
  <si>
    <t>05-11-1999</t>
  </si>
  <si>
    <t>19909212630907យ</t>
  </si>
  <si>
    <t>ឆាន​ វាសនា</t>
  </si>
  <si>
    <t>30-09-2004</t>
  </si>
  <si>
    <t>10401233029090ខ</t>
  </si>
  <si>
    <t>ខូវ សំអាង</t>
  </si>
  <si>
    <t>05-01-1992</t>
  </si>
  <si>
    <t>29212223012269ដ</t>
  </si>
  <si>
    <t>ស្រ៊ុន បូរិន</t>
  </si>
  <si>
    <t>08-06-1991</t>
  </si>
  <si>
    <t>19102222773317ណ</t>
  </si>
  <si>
    <t>ទឹម​ សំអាត</t>
  </si>
  <si>
    <t>09-04-1986</t>
  </si>
  <si>
    <t>28607170834531ព</t>
  </si>
  <si>
    <t>ធន ផានិ</t>
  </si>
  <si>
    <t>10-10-2001</t>
  </si>
  <si>
    <t>10101222750915ឃ</t>
  </si>
  <si>
    <t>សេស​​ ឈីវឡុង</t>
  </si>
  <si>
    <t>08-05-2004</t>
  </si>
  <si>
    <t>10401233036380ខ</t>
  </si>
  <si>
    <t>ញុន ធេប</t>
  </si>
  <si>
    <t>18-11-1997</t>
  </si>
  <si>
    <t>19703192015832ធ</t>
  </si>
  <si>
    <t>ឡាយ ស្រីនាង</t>
  </si>
  <si>
    <t>02-05-1987</t>
  </si>
  <si>
    <t>28706160122686ព</t>
  </si>
  <si>
    <t>អែម ពៅ</t>
  </si>
  <si>
    <t>01-02-1997</t>
  </si>
  <si>
    <t>29707160144205ត</t>
  </si>
  <si>
    <t>បានបញ្ចប់ត្រឹមលេខរៀងទី 118 ឈ្មោះ អែម ពៅ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</si>
  <si>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ថ្ងៃទី១១ ខែមីនា ឆ្នាំ២០២៣
ហត្ថលេខា និងត្រា
នាយកក្រុមហ៊ុន</t>
  </si>
  <si>
    <t>020093997</t>
  </si>
  <si>
    <t>020444721</t>
  </si>
  <si>
    <t>170282499</t>
  </si>
  <si>
    <t>051389385</t>
  </si>
  <si>
    <t>020048768</t>
  </si>
  <si>
    <t>061665006</t>
  </si>
  <si>
    <t>020096368</t>
  </si>
  <si>
    <t>160465177</t>
  </si>
  <si>
    <t>100910871</t>
  </si>
  <si>
    <t>030866994</t>
  </si>
  <si>
    <t>020790310</t>
  </si>
  <si>
    <t>011167647</t>
  </si>
  <si>
    <t>020771023</t>
  </si>
  <si>
    <t>020695378</t>
  </si>
  <si>
    <t>020790360</t>
  </si>
  <si>
    <t>021130856</t>
  </si>
  <si>
    <t>021077956</t>
  </si>
  <si>
    <t>020070129</t>
  </si>
  <si>
    <t>030491307</t>
  </si>
  <si>
    <t>030947928</t>
  </si>
  <si>
    <t>031066914</t>
  </si>
  <si>
    <t>060101877</t>
  </si>
  <si>
    <t>030761983</t>
  </si>
  <si>
    <t>020447347</t>
  </si>
  <si>
    <t>020090825</t>
  </si>
  <si>
    <t>020070413</t>
  </si>
  <si>
    <t>020594810</t>
  </si>
  <si>
    <t>030494267</t>
  </si>
  <si>
    <t>020770960</t>
  </si>
  <si>
    <t>030335070</t>
  </si>
  <si>
    <t>100897716</t>
  </si>
  <si>
    <t>030764219</t>
  </si>
  <si>
    <t>160186500</t>
  </si>
  <si>
    <t>020070555</t>
  </si>
  <si>
    <t>051176776</t>
  </si>
  <si>
    <t>030762730</t>
  </si>
  <si>
    <t>061911286</t>
  </si>
  <si>
    <t>040349041</t>
  </si>
  <si>
    <t>150419906</t>
  </si>
  <si>
    <t>050871616</t>
  </si>
  <si>
    <t>021034058</t>
  </si>
  <si>
    <t>100890182</t>
  </si>
  <si>
    <t>030805125</t>
  </si>
  <si>
    <t>100468299</t>
  </si>
  <si>
    <t>020090119</t>
  </si>
  <si>
    <t>030927188</t>
  </si>
  <si>
    <t>030708714</t>
  </si>
  <si>
    <t>020594898</t>
  </si>
  <si>
    <t>030719365</t>
  </si>
  <si>
    <t>020770955</t>
  </si>
  <si>
    <t>061618323</t>
  </si>
  <si>
    <t>020596016</t>
  </si>
  <si>
    <t>051642819</t>
  </si>
  <si>
    <t>030706660</t>
  </si>
  <si>
    <t>020790137</t>
  </si>
  <si>
    <t>100910938</t>
  </si>
  <si>
    <t>020821944</t>
  </si>
  <si>
    <t>050815982</t>
  </si>
  <si>
    <t>051417034</t>
  </si>
  <si>
    <t>051458468</t>
  </si>
  <si>
    <t>030613849</t>
  </si>
  <si>
    <t>051216246</t>
  </si>
  <si>
    <t>020946472</t>
  </si>
  <si>
    <t>051431853</t>
  </si>
  <si>
    <t>101348645</t>
  </si>
  <si>
    <t>030628631</t>
  </si>
  <si>
    <t>050897913</t>
  </si>
  <si>
    <t>021249935</t>
  </si>
  <si>
    <t>031065352</t>
  </si>
  <si>
    <t>021134401</t>
  </si>
  <si>
    <t>181035936</t>
  </si>
  <si>
    <t>110687770</t>
  </si>
  <si>
    <t>021134840</t>
  </si>
  <si>
    <t>020893182</t>
  </si>
  <si>
    <t>030481034</t>
  </si>
  <si>
    <t>040371416</t>
  </si>
  <si>
    <t>020809584</t>
  </si>
  <si>
    <t>050981763</t>
  </si>
  <si>
    <t>062058308</t>
  </si>
  <si>
    <t>101335637</t>
  </si>
  <si>
    <t>040435080</t>
  </si>
  <si>
    <t>061668191</t>
  </si>
  <si>
    <t>021305156</t>
  </si>
  <si>
    <t>031006622</t>
  </si>
  <si>
    <t>040451168</t>
  </si>
  <si>
    <t>020070127</t>
  </si>
  <si>
    <t>021241343</t>
  </si>
  <si>
    <t>031028898</t>
  </si>
  <si>
    <t>011166220</t>
  </si>
  <si>
    <t>0207686661</t>
  </si>
  <si>
    <t>030590492</t>
  </si>
  <si>
    <t>020946530</t>
  </si>
  <si>
    <t>031004156</t>
  </si>
  <si>
    <t>011284030</t>
  </si>
  <si>
    <t>030568499</t>
  </si>
  <si>
    <t>130126796</t>
  </si>
  <si>
    <t>090934890</t>
  </si>
  <si>
    <t>160403383</t>
  </si>
  <si>
    <t>060231558</t>
  </si>
  <si>
    <t>020880075</t>
  </si>
  <si>
    <t>020920630</t>
  </si>
  <si>
    <t>061424414</t>
  </si>
  <si>
    <t>021130749</t>
  </si>
  <si>
    <t>030474118</t>
  </si>
  <si>
    <t>021249546</t>
  </si>
  <si>
    <t>021008061</t>
  </si>
  <si>
    <t>061433469</t>
  </si>
  <si>
    <t>061732256</t>
  </si>
  <si>
    <t>021186664</t>
  </si>
  <si>
    <t>051649825</t>
  </si>
  <si>
    <t>150914857</t>
  </si>
  <si>
    <t>061584013</t>
  </si>
  <si>
    <t>040445981</t>
  </si>
  <si>
    <t>021266176</t>
  </si>
  <si>
    <t>021380640</t>
  </si>
  <si>
    <t>100902355</t>
  </si>
  <si>
    <t>051222383</t>
  </si>
  <si>
    <t>170866136</t>
  </si>
  <si>
    <t>0963669503</t>
  </si>
  <si>
    <t>0966172710</t>
  </si>
  <si>
    <t>0966296142</t>
  </si>
  <si>
    <t>0968199805</t>
  </si>
  <si>
    <t>015297557</t>
  </si>
  <si>
    <t>0979813498</t>
  </si>
  <si>
    <t>010299887</t>
  </si>
  <si>
    <t>0965702301</t>
  </si>
  <si>
    <t>085671227</t>
  </si>
  <si>
    <t>010881635</t>
  </si>
  <si>
    <t>098565208</t>
  </si>
  <si>
    <t>0967151148</t>
  </si>
  <si>
    <t>0965974017</t>
  </si>
  <si>
    <t>0967869803</t>
  </si>
  <si>
    <t>0967409788</t>
  </si>
  <si>
    <t>070979985</t>
  </si>
  <si>
    <t>0884185053</t>
  </si>
  <si>
    <t>0966097466</t>
  </si>
  <si>
    <t>069556436</t>
  </si>
  <si>
    <t>0966723879</t>
  </si>
  <si>
    <t>0966375402</t>
  </si>
  <si>
    <t>081483797</t>
  </si>
  <si>
    <t>016520471</t>
  </si>
  <si>
    <t>0962647404</t>
  </si>
  <si>
    <t>081987157</t>
  </si>
  <si>
    <t>0962501767</t>
  </si>
  <si>
    <t>010346901</t>
  </si>
  <si>
    <t>0968667398</t>
  </si>
  <si>
    <t>015955818</t>
  </si>
  <si>
    <t>086953357</t>
  </si>
  <si>
    <t>0974663264</t>
  </si>
  <si>
    <t>0713819787</t>
  </si>
  <si>
    <t>0968586370</t>
  </si>
  <si>
    <t>081788273</t>
  </si>
  <si>
    <t>0965380690</t>
  </si>
  <si>
    <t>078764847</t>
  </si>
  <si>
    <t>0966146105</t>
  </si>
  <si>
    <t>086845153</t>
  </si>
  <si>
    <t>0978745767</t>
  </si>
  <si>
    <t>078646911</t>
  </si>
  <si>
    <t>0965346962</t>
  </si>
  <si>
    <t>016379428</t>
  </si>
  <si>
    <t>098718035</t>
  </si>
  <si>
    <t>087335363</t>
  </si>
  <si>
    <t>016426477</t>
  </si>
  <si>
    <t>016360266</t>
  </si>
  <si>
    <t>0717451717</t>
  </si>
  <si>
    <t>0888702933</t>
  </si>
  <si>
    <t>069272607</t>
  </si>
  <si>
    <t>0973125731</t>
  </si>
  <si>
    <t>070834079</t>
  </si>
  <si>
    <t>0882504905</t>
  </si>
  <si>
    <t>0972106448</t>
  </si>
  <si>
    <t>093649482</t>
  </si>
  <si>
    <t>0963516172</t>
  </si>
  <si>
    <t>0966045442</t>
  </si>
  <si>
    <t>0964441099</t>
  </si>
  <si>
    <t>0977996275</t>
  </si>
  <si>
    <t>0967059287</t>
  </si>
  <si>
    <t>0967811304</t>
  </si>
  <si>
    <t>061514559</t>
  </si>
  <si>
    <t>093380674</t>
  </si>
  <si>
    <t>0884943309</t>
  </si>
  <si>
    <t>093841467</t>
  </si>
  <si>
    <t>070972839</t>
  </si>
  <si>
    <t>0888020480</t>
  </si>
  <si>
    <t>0962283016</t>
  </si>
  <si>
    <t>070548076</t>
  </si>
  <si>
    <t>010742957</t>
  </si>
  <si>
    <t>0969094418</t>
  </si>
  <si>
    <t>0962530419</t>
  </si>
  <si>
    <t>086354633</t>
  </si>
  <si>
    <t>0966589088</t>
  </si>
  <si>
    <t>099544483</t>
  </si>
  <si>
    <t>0969045393</t>
  </si>
  <si>
    <t>081707864</t>
  </si>
  <si>
    <t>0964185215</t>
  </si>
  <si>
    <t>0963629909</t>
  </si>
  <si>
    <t>0962768700</t>
  </si>
  <si>
    <t>069684161</t>
  </si>
  <si>
    <t>061460371</t>
  </si>
  <si>
    <t>069396981</t>
  </si>
  <si>
    <t>0967530327</t>
  </si>
  <si>
    <t>010273071</t>
  </si>
  <si>
    <t>0965592591</t>
  </si>
  <si>
    <t>0967470998</t>
  </si>
  <si>
    <t>010842426</t>
  </si>
  <si>
    <t>0966943316</t>
  </si>
  <si>
    <t>0968856578</t>
  </si>
  <si>
    <t>0716976629</t>
  </si>
  <si>
    <t>095599685</t>
  </si>
  <si>
    <t>0962205418</t>
  </si>
  <si>
    <t>070206322</t>
  </si>
  <si>
    <t>0979391231</t>
  </si>
  <si>
    <t>0966644849</t>
  </si>
  <si>
    <t>0888280962</t>
  </si>
  <si>
    <t>077833780</t>
  </si>
  <si>
    <t>086257712</t>
  </si>
  <si>
    <t>088 9818 896</t>
  </si>
  <si>
    <t>0967002671</t>
  </si>
  <si>
    <t>0717303857</t>
  </si>
  <si>
    <t>ពិនិត្យ</t>
  </si>
  <si>
    <t>ពិនិត្យ-P</t>
  </si>
  <si>
    <t>ដេរ C3(H4)</t>
  </si>
  <si>
    <t>ដេរ A2(H1)</t>
  </si>
  <si>
    <t>ដេរ B1(H7)</t>
  </si>
  <si>
    <t>ដេរ D1(H3)</t>
  </si>
  <si>
    <t>ដេរ B3(H6)</t>
  </si>
  <si>
    <t>ដេរ C1(H8)</t>
  </si>
  <si>
    <t>ដេរ C2(H5)</t>
  </si>
  <si>
    <t>ដេរ A3(H2)</t>
  </si>
  <si>
    <t>ដេរ A1</t>
  </si>
  <si>
    <t>ដេរ គំរូ</t>
  </si>
  <si>
    <t>វិចខ្ចប់</t>
  </si>
  <si>
    <t>អ៊ុត</t>
  </si>
  <si>
    <t>តុកាត់</t>
  </si>
  <si>
    <t>ឃ្លាំង សម្ភារៈ</t>
  </si>
  <si>
    <t>06-12-1979</t>
  </si>
  <si>
    <t>20-02-1983</t>
  </si>
  <si>
    <t>02-04-1973</t>
  </si>
  <si>
    <t>10-05-1992</t>
  </si>
  <si>
    <t>10-03-1982</t>
  </si>
  <si>
    <t>02-02-1981</t>
  </si>
  <si>
    <t>03-09-1973</t>
  </si>
  <si>
    <t>19-12-1982</t>
  </si>
  <si>
    <t>09-02-1976</t>
  </si>
  <si>
    <t>15-08-1986</t>
  </si>
  <si>
    <t>06-03-1978</t>
  </si>
  <si>
    <t>25-07-1975</t>
  </si>
  <si>
    <t>02-03-1990</t>
  </si>
  <si>
    <t>02-06-1989</t>
  </si>
  <si>
    <t>03-04-1992</t>
  </si>
  <si>
    <t>06-06-1985</t>
  </si>
  <si>
    <t>13-06-1982</t>
  </si>
  <si>
    <t>03-08-1983</t>
  </si>
  <si>
    <t>13-04-1990</t>
  </si>
  <si>
    <t>01-02-1987</t>
  </si>
  <si>
    <t>17-04-1990</t>
  </si>
  <si>
    <t>12-02-1972</t>
  </si>
  <si>
    <t>04-03-1985</t>
  </si>
  <si>
    <t>20-03-1983</t>
  </si>
  <si>
    <t>11-01-1974</t>
  </si>
  <si>
    <t>04-07-1974</t>
  </si>
  <si>
    <t>08-05-1986</t>
  </si>
  <si>
    <t>03-03-1993</t>
  </si>
  <si>
    <t>02-06-1990</t>
  </si>
  <si>
    <t>09-03-1988</t>
  </si>
  <si>
    <t>13-07-1982</t>
  </si>
  <si>
    <t>01-01-1985</t>
  </si>
  <si>
    <t>06-03-1980</t>
  </si>
  <si>
    <t>06-07-1965</t>
  </si>
  <si>
    <t>23-10-1994</t>
  </si>
  <si>
    <t>20-04-1993</t>
  </si>
  <si>
    <t>13-11-1994</t>
  </si>
  <si>
    <t>10-01-1988</t>
  </si>
  <si>
    <t>25-01-1990</t>
  </si>
  <si>
    <t>01-02-1976</t>
  </si>
  <si>
    <t>05-01-1982</t>
  </si>
  <si>
    <t>03-02-1983</t>
  </si>
  <si>
    <t>01-01-1987</t>
  </si>
  <si>
    <t>20-11-1979</t>
  </si>
  <si>
    <t>02-02-1982</t>
  </si>
  <si>
    <t>05-01-1991</t>
  </si>
  <si>
    <t>25-01-1988</t>
  </si>
  <si>
    <t>21-05-1983</t>
  </si>
  <si>
    <t>04-09-1989</t>
  </si>
  <si>
    <t>08-07-1980</t>
  </si>
  <si>
    <t>08-04-1986</t>
  </si>
  <si>
    <t>02-06-1982</t>
  </si>
  <si>
    <t>06-06-1980</t>
  </si>
  <si>
    <t>07-06-1992</t>
  </si>
  <si>
    <t>05-02-1968</t>
  </si>
  <si>
    <t>16-03-1989</t>
  </si>
  <si>
    <t>17-05-1995</t>
  </si>
  <si>
    <t>20-07-1991</t>
  </si>
  <si>
    <t>13-08-1987</t>
  </si>
  <si>
    <t>01-12-1989</t>
  </si>
  <si>
    <t>08-01-1999</t>
  </si>
  <si>
    <t>05-04-1997</t>
  </si>
  <si>
    <t>12-07-1990</t>
  </si>
  <si>
    <t>26-12-1998</t>
  </si>
  <si>
    <t>16-09-1982</t>
  </si>
  <si>
    <t>02-02-1992</t>
  </si>
  <si>
    <t>069281366</t>
  </si>
  <si>
    <t>0963260678</t>
  </si>
  <si>
    <t>0979808187</t>
  </si>
  <si>
    <t>093424481</t>
  </si>
  <si>
    <t>0882439744</t>
  </si>
  <si>
    <t>0974412501</t>
  </si>
  <si>
    <t>0976705365</t>
  </si>
  <si>
    <t>0964439759</t>
  </si>
  <si>
    <t>0886044613</t>
  </si>
  <si>
    <t>0977673706</t>
  </si>
  <si>
    <t>0889515230</t>
  </si>
  <si>
    <t>0716241685</t>
  </si>
  <si>
    <t>0962550948</t>
  </si>
  <si>
    <t>017920067</t>
  </si>
  <si>
    <t>067463826</t>
  </si>
  <si>
    <t>0966943375</t>
  </si>
  <si>
    <t>016268974</t>
  </si>
  <si>
    <t>រត់ចោលការងារ</t>
  </si>
  <si>
    <t>លាលែងមុនព្យួរ</t>
  </si>
  <si>
    <t>បន្តដល់កុងត្រា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</si>
  <si>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</si>
  <si>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</si>
  <si>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</si>
  <si>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</si>
  <si>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</si>
  <si>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</si>
  <si>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</si>
  <si>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</si>
  <si>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</si>
  <si>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</si>
  <si>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</si>
  <si>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</si>
  <si>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</si>
  <si>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</si>
  <si>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</si>
  <si>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</si>
  <si>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</si>
  <si>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</si>
  <si>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</si>
  <si>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</si>
  <si>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</si>
  <si>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</si>
  <si>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</si>
  <si>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</si>
  <si>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</si>
  <si>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</si>
  <si>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</si>
  <si>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</si>
  <si>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</si>
  <si>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</si>
  <si>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</si>
  <si>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</si>
  <si>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</si>
  <si>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0889818896</t>
  </si>
  <si>
    <t>រយៈពេលព្យួរកិច្ចសន្យាការងារ ៦០ថ្ងៃ ចាប់ពីថ្ងៃទី២០ ខែមីនា ឆ្នាំ២០២៣ ដល់ថ្ងៃទី១៨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</si>
  <si>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</si>
  <si>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</si>
  <si>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</si>
  <si>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</si>
  <si>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</si>
  <si>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</si>
  <si>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</si>
  <si>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</si>
  <si>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118 ឈ្មោះ អែម ពៅ (ស្រីចំនួន 85 នាក់) ក្នុងនោះ
- ទទួលបានប្រាក់ឧបត្ថម្ភចំនួន   0 នាក់ (ស្រី  0 នាក់)
- មិនទទួលបានប្រាក់ឧបត្ថម្ភចំនួន   118 នាក់ (ស្រី  85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</si>
  <si>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វីង យីង (ខេមបូឌា)ហ្គាមេន ហ្វាក់ធើរី អិលធីឌី </t>
    </r>
    <r>
      <rPr>
        <sz val="11"/>
        <rFont val="Khmer OS Muol Light"/>
      </rPr>
      <t xml:space="preserve"> សកម្មភាពអាជីវកម្ម  រោងចក្រកាត់ដេរ និងចាក់សម្លៀកបំពាក់</t>
    </r>
    <r>
      <rPr>
        <sz val="11"/>
        <color rgb="FF000000"/>
        <rFont val="Khmer OS Muol Light"/>
      </rPr>
      <t xml:space="preserve">
អាសយដ្ឋាន៖  ឃុំឆក់ឈើនាង ស្រុកអង្គស្នួល ខេត្តកណ្ដាល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</si>
</sst>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Comic Sans MS"/>
      <family val="4"/>
    </font>
    <font>
      <sz val="12"/>
      <color theme="1"/>
      <name val="Arial"/>
      <family val="2"/>
    </font>
    <font>
      <sz val="12"/>
      <name val="Arial"/>
      <family val="2"/>
    </font>
    <font>
      <sz val="10"/>
      <color theme="1"/>
      <name val="Khmer OS Battambang"/>
    </font>
    <font>
      <sz val="11"/>
      <name val="Comic Sans MS"/>
      <family val="4"/>
    </font>
    <font>
      <sz val="9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Battambang"/>
    </font>
    <font>
      <sz val="11"/>
      <color theme="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49" fontId="9" fillId="3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0" fillId="0" borderId="6" xfId="0" applyBorder="1"/>
    <xf numFmtId="0" fontId="14" fillId="9" borderId="7" xfId="0" applyFont="1" applyFill="1" applyBorder="1" applyAlignment="1" applyProtection="1">
      <alignment horizontal="center" vertical="center" wrapText="1"/>
      <protection locked="0"/>
    </xf>
    <xf numFmtId="0" fontId="15" fillId="10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0" fontId="16" fillId="5" borderId="10" xfId="0" applyFont="1" applyFill="1" applyBorder="1" applyAlignment="1" applyProtection="1">
      <alignment horizontal="center" vertical="center" wrapText="1"/>
      <protection locked="0"/>
    </xf>
    <xf numFmtId="0" fontId="17" fillId="10" borderId="11" xfId="0" applyFont="1" applyFill="1" applyBorder="1" applyAlignment="1">
      <alignment horizontal="center" vertical="center" wrapText="1"/>
    </xf>
    <xf numFmtId="49" fontId="18" fillId="10" borderId="11" xfId="0" applyNumberFormat="1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9" fillId="9" borderId="4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right" vertical="center"/>
    </xf>
    <xf numFmtId="2" fontId="22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3" fillId="2" borderId="4" xfId="0" applyFont="1" applyFill="1" applyBorder="1" applyAlignment="1">
      <alignment horizontal="right" vertical="center"/>
    </xf>
    <xf numFmtId="2" fontId="24" fillId="0" borderId="4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23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5" fillId="0" borderId="12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49" fontId="27" fillId="0" borderId="15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32" fillId="3" borderId="4" xfId="0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49" fontId="32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workbookViewId="0">
      <selection activeCell="J123" sqref="J123"/>
    </sheetView>
  </sheetViews>
  <sheetFormatPr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 x14ac:dyDescent="0.95">
      <c r="A1" s="78" t="s">
        <v>0</v>
      </c>
      <c r="B1" s="79"/>
      <c r="C1" s="79"/>
      <c r="D1" s="79"/>
      <c r="E1" s="79"/>
      <c r="F1" s="79"/>
      <c r="G1" s="79"/>
      <c r="H1" s="79"/>
      <c r="I1" s="79"/>
    </row>
    <row r="2" spans="1:9" ht="72" customHeight="1" x14ac:dyDescent="0.9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95">
      <c r="A3" s="3">
        <v>1</v>
      </c>
      <c r="B3" s="3" t="s">
        <v>10</v>
      </c>
      <c r="C3" s="3" t="s">
        <v>11</v>
      </c>
      <c r="D3" s="5" t="s">
        <v>536</v>
      </c>
      <c r="E3" s="11" t="s">
        <v>522</v>
      </c>
      <c r="F3" s="5" t="s">
        <v>12</v>
      </c>
      <c r="G3" s="7" t="s">
        <v>301</v>
      </c>
      <c r="H3" s="15" t="s">
        <v>419</v>
      </c>
      <c r="I3" s="3"/>
    </row>
    <row r="4" spans="1:9" ht="60" customHeight="1" x14ac:dyDescent="0.95">
      <c r="A4" s="3">
        <v>2</v>
      </c>
      <c r="B4" s="3" t="s">
        <v>13</v>
      </c>
      <c r="C4" s="3" t="s">
        <v>11</v>
      </c>
      <c r="D4" s="3" t="s">
        <v>537</v>
      </c>
      <c r="E4" s="12" t="s">
        <v>523</v>
      </c>
      <c r="F4" s="5" t="s">
        <v>14</v>
      </c>
      <c r="G4" s="8" t="s">
        <v>302</v>
      </c>
      <c r="H4" s="15" t="s">
        <v>420</v>
      </c>
      <c r="I4" s="3"/>
    </row>
    <row r="5" spans="1:9" ht="60" customHeight="1" x14ac:dyDescent="0.95">
      <c r="A5" s="3">
        <v>3</v>
      </c>
      <c r="B5" s="3" t="s">
        <v>15</v>
      </c>
      <c r="C5" s="3" t="s">
        <v>11</v>
      </c>
      <c r="D5" s="3" t="s">
        <v>538</v>
      </c>
      <c r="E5" s="12" t="s">
        <v>524</v>
      </c>
      <c r="F5" s="5" t="s">
        <v>16</v>
      </c>
      <c r="G5" s="8" t="s">
        <v>303</v>
      </c>
      <c r="H5" s="15" t="s">
        <v>421</v>
      </c>
      <c r="I5" s="3"/>
    </row>
    <row r="6" spans="1:9" ht="60" customHeight="1" x14ac:dyDescent="0.95">
      <c r="A6" s="3">
        <v>4</v>
      </c>
      <c r="B6" s="3" t="s">
        <v>17</v>
      </c>
      <c r="C6" s="3" t="s">
        <v>11</v>
      </c>
      <c r="D6" s="3" t="s">
        <v>539</v>
      </c>
      <c r="E6" s="13" t="s">
        <v>533</v>
      </c>
      <c r="F6" s="5" t="s">
        <v>18</v>
      </c>
      <c r="G6" s="8" t="s">
        <v>304</v>
      </c>
      <c r="H6" s="15" t="s">
        <v>422</v>
      </c>
      <c r="I6" s="3"/>
    </row>
    <row r="7" spans="1:9" ht="60" customHeight="1" x14ac:dyDescent="0.95">
      <c r="A7" s="3">
        <v>5</v>
      </c>
      <c r="B7" s="3" t="s">
        <v>19</v>
      </c>
      <c r="C7" s="3" t="s">
        <v>20</v>
      </c>
      <c r="D7" s="3" t="s">
        <v>540</v>
      </c>
      <c r="E7" s="13" t="s">
        <v>533</v>
      </c>
      <c r="F7" s="5" t="s">
        <v>21</v>
      </c>
      <c r="G7" s="8" t="s">
        <v>305</v>
      </c>
      <c r="H7" s="15" t="s">
        <v>423</v>
      </c>
      <c r="I7" s="3"/>
    </row>
    <row r="8" spans="1:9" ht="60" customHeight="1" x14ac:dyDescent="0.95">
      <c r="A8" s="3">
        <v>6</v>
      </c>
      <c r="B8" s="3" t="s">
        <v>22</v>
      </c>
      <c r="C8" s="3" t="s">
        <v>11</v>
      </c>
      <c r="D8" s="3" t="s">
        <v>541</v>
      </c>
      <c r="E8" s="13" t="s">
        <v>531</v>
      </c>
      <c r="F8" s="5" t="s">
        <v>23</v>
      </c>
      <c r="G8" s="8" t="s">
        <v>306</v>
      </c>
      <c r="H8" s="15" t="s">
        <v>424</v>
      </c>
      <c r="I8" s="3"/>
    </row>
    <row r="9" spans="1:9" ht="60" customHeight="1" x14ac:dyDescent="0.95">
      <c r="A9" s="3">
        <v>7</v>
      </c>
      <c r="B9" s="3" t="s">
        <v>24</v>
      </c>
      <c r="C9" s="3" t="s">
        <v>11</v>
      </c>
      <c r="D9" s="3" t="s">
        <v>542</v>
      </c>
      <c r="E9" s="13" t="s">
        <v>520</v>
      </c>
      <c r="F9" s="5" t="s">
        <v>25</v>
      </c>
      <c r="G9" s="8" t="s">
        <v>307</v>
      </c>
      <c r="H9" s="15" t="s">
        <v>425</v>
      </c>
      <c r="I9" s="3"/>
    </row>
    <row r="10" spans="1:9" ht="60" customHeight="1" x14ac:dyDescent="0.95">
      <c r="A10" s="3">
        <v>8</v>
      </c>
      <c r="B10" s="3" t="s">
        <v>26</v>
      </c>
      <c r="C10" s="3" t="s">
        <v>11</v>
      </c>
      <c r="D10" s="3" t="s">
        <v>543</v>
      </c>
      <c r="E10" s="13" t="s">
        <v>532</v>
      </c>
      <c r="F10" s="5" t="s">
        <v>27</v>
      </c>
      <c r="G10" s="9" t="s">
        <v>308</v>
      </c>
      <c r="H10" s="10" t="s">
        <v>426</v>
      </c>
      <c r="I10" s="3"/>
    </row>
    <row r="11" spans="1:9" ht="60" customHeight="1" x14ac:dyDescent="0.95">
      <c r="A11" s="3">
        <v>9</v>
      </c>
      <c r="B11" s="3" t="s">
        <v>28</v>
      </c>
      <c r="C11" s="3" t="s">
        <v>11</v>
      </c>
      <c r="D11" s="3" t="s">
        <v>544</v>
      </c>
      <c r="E11" s="14" t="s">
        <v>522</v>
      </c>
      <c r="F11" s="5" t="s">
        <v>29</v>
      </c>
      <c r="G11" s="8" t="s">
        <v>309</v>
      </c>
      <c r="H11" s="15" t="s">
        <v>427</v>
      </c>
      <c r="I11" s="3"/>
    </row>
    <row r="12" spans="1:9" ht="60" customHeight="1" x14ac:dyDescent="0.95">
      <c r="A12" s="3">
        <v>10</v>
      </c>
      <c r="B12" s="3" t="s">
        <v>30</v>
      </c>
      <c r="C12" s="3" t="s">
        <v>11</v>
      </c>
      <c r="D12" s="3" t="s">
        <v>545</v>
      </c>
      <c r="E12" s="14" t="s">
        <v>525</v>
      </c>
      <c r="F12" s="5" t="s">
        <v>31</v>
      </c>
      <c r="G12" s="8" t="s">
        <v>310</v>
      </c>
      <c r="H12" s="15" t="s">
        <v>602</v>
      </c>
      <c r="I12" s="3"/>
    </row>
    <row r="13" spans="1:9" ht="60" customHeight="1" x14ac:dyDescent="0.95">
      <c r="A13" s="3">
        <v>11</v>
      </c>
      <c r="B13" s="3" t="s">
        <v>32</v>
      </c>
      <c r="C13" s="3" t="s">
        <v>11</v>
      </c>
      <c r="D13" s="3" t="s">
        <v>546</v>
      </c>
      <c r="E13" s="13" t="s">
        <v>526</v>
      </c>
      <c r="F13" s="5" t="s">
        <v>33</v>
      </c>
      <c r="G13" s="8" t="s">
        <v>311</v>
      </c>
      <c r="H13" s="15" t="s">
        <v>428</v>
      </c>
      <c r="I13" s="3"/>
    </row>
    <row r="14" spans="1:9" ht="60" customHeight="1" x14ac:dyDescent="0.95">
      <c r="A14" s="3">
        <v>12</v>
      </c>
      <c r="B14" s="3" t="s">
        <v>34</v>
      </c>
      <c r="C14" s="3" t="s">
        <v>11</v>
      </c>
      <c r="D14" s="3" t="s">
        <v>547</v>
      </c>
      <c r="E14" s="13" t="s">
        <v>527</v>
      </c>
      <c r="F14" s="5" t="s">
        <v>35</v>
      </c>
      <c r="G14" s="8" t="s">
        <v>312</v>
      </c>
      <c r="H14" s="15" t="s">
        <v>603</v>
      </c>
      <c r="I14" s="3"/>
    </row>
    <row r="15" spans="1:9" ht="60" customHeight="1" x14ac:dyDescent="0.95">
      <c r="A15" s="3">
        <v>13</v>
      </c>
      <c r="B15" s="3" t="s">
        <v>36</v>
      </c>
      <c r="C15" s="3" t="s">
        <v>11</v>
      </c>
      <c r="D15" s="3" t="s">
        <v>548</v>
      </c>
      <c r="E15" s="13" t="s">
        <v>527</v>
      </c>
      <c r="F15" s="5" t="s">
        <v>37</v>
      </c>
      <c r="G15" s="8" t="s">
        <v>313</v>
      </c>
      <c r="H15" s="15" t="s">
        <v>429</v>
      </c>
      <c r="I15" s="3"/>
    </row>
    <row r="16" spans="1:9" ht="60" customHeight="1" x14ac:dyDescent="0.95">
      <c r="A16" s="3">
        <v>14</v>
      </c>
      <c r="B16" s="3" t="s">
        <v>38</v>
      </c>
      <c r="C16" s="3" t="s">
        <v>11</v>
      </c>
      <c r="D16" s="3" t="s">
        <v>549</v>
      </c>
      <c r="E16" s="13" t="s">
        <v>527</v>
      </c>
      <c r="F16" s="5" t="s">
        <v>39</v>
      </c>
      <c r="G16" s="8" t="s">
        <v>314</v>
      </c>
      <c r="H16" s="15" t="s">
        <v>430</v>
      </c>
      <c r="I16" s="3"/>
    </row>
    <row r="17" spans="1:9" ht="60" customHeight="1" x14ac:dyDescent="0.95">
      <c r="A17" s="3">
        <v>15</v>
      </c>
      <c r="B17" s="3" t="s">
        <v>40</v>
      </c>
      <c r="C17" s="3" t="s">
        <v>11</v>
      </c>
      <c r="D17" s="3" t="s">
        <v>550</v>
      </c>
      <c r="E17" s="13" t="s">
        <v>524</v>
      </c>
      <c r="F17" s="5" t="s">
        <v>41</v>
      </c>
      <c r="G17" s="8" t="s">
        <v>315</v>
      </c>
      <c r="H17" s="15" t="s">
        <v>431</v>
      </c>
      <c r="I17" s="3"/>
    </row>
    <row r="18" spans="1:9" ht="60" customHeight="1" x14ac:dyDescent="0.95">
      <c r="A18" s="3">
        <v>16</v>
      </c>
      <c r="B18" s="3" t="s">
        <v>42</v>
      </c>
      <c r="C18" s="3" t="s">
        <v>11</v>
      </c>
      <c r="D18" s="3" t="s">
        <v>551</v>
      </c>
      <c r="E18" s="13" t="s">
        <v>532</v>
      </c>
      <c r="F18" s="5" t="s">
        <v>43</v>
      </c>
      <c r="G18" s="9" t="s">
        <v>316</v>
      </c>
      <c r="H18" s="10" t="s">
        <v>432</v>
      </c>
      <c r="I18" s="3"/>
    </row>
    <row r="19" spans="1:9" ht="60" customHeight="1" x14ac:dyDescent="0.95">
      <c r="A19" s="3">
        <v>17</v>
      </c>
      <c r="B19" s="3" t="s">
        <v>44</v>
      </c>
      <c r="C19" s="3" t="s">
        <v>11</v>
      </c>
      <c r="D19" s="3" t="s">
        <v>552</v>
      </c>
      <c r="E19" s="13" t="s">
        <v>532</v>
      </c>
      <c r="F19" s="5" t="s">
        <v>45</v>
      </c>
      <c r="G19" s="9" t="s">
        <v>317</v>
      </c>
      <c r="H19" s="10" t="s">
        <v>433</v>
      </c>
      <c r="I19" s="3"/>
    </row>
    <row r="20" spans="1:9" ht="60" customHeight="1" x14ac:dyDescent="0.95">
      <c r="A20" s="3">
        <v>18</v>
      </c>
      <c r="B20" s="3" t="s">
        <v>46</v>
      </c>
      <c r="C20" s="3" t="s">
        <v>11</v>
      </c>
      <c r="D20" s="3" t="s">
        <v>553</v>
      </c>
      <c r="E20" s="14" t="s">
        <v>528</v>
      </c>
      <c r="F20" s="5" t="s">
        <v>47</v>
      </c>
      <c r="G20" s="8" t="s">
        <v>318</v>
      </c>
      <c r="H20" s="15" t="s">
        <v>434</v>
      </c>
      <c r="I20" s="3"/>
    </row>
    <row r="21" spans="1:9" ht="60" customHeight="1" x14ac:dyDescent="0.95">
      <c r="A21" s="3">
        <v>19</v>
      </c>
      <c r="B21" s="3" t="s">
        <v>48</v>
      </c>
      <c r="C21" s="3" t="s">
        <v>11</v>
      </c>
      <c r="D21" s="3" t="s">
        <v>554</v>
      </c>
      <c r="E21" s="13" t="s">
        <v>533</v>
      </c>
      <c r="F21" s="5" t="s">
        <v>49</v>
      </c>
      <c r="G21" s="8" t="s">
        <v>319</v>
      </c>
      <c r="H21" s="15" t="s">
        <v>435</v>
      </c>
      <c r="I21" s="3"/>
    </row>
    <row r="22" spans="1:9" ht="60" customHeight="1" x14ac:dyDescent="0.95">
      <c r="A22" s="3">
        <v>20</v>
      </c>
      <c r="B22" s="3" t="s">
        <v>50</v>
      </c>
      <c r="C22" s="3" t="s">
        <v>11</v>
      </c>
      <c r="D22" s="3" t="s">
        <v>555</v>
      </c>
      <c r="E22" s="13" t="s">
        <v>531</v>
      </c>
      <c r="F22" s="5" t="s">
        <v>51</v>
      </c>
      <c r="G22" s="8" t="s">
        <v>320</v>
      </c>
      <c r="H22" s="15" t="s">
        <v>436</v>
      </c>
      <c r="I22" s="3"/>
    </row>
    <row r="23" spans="1:9" ht="60" customHeight="1" x14ac:dyDescent="0.95">
      <c r="A23" s="3">
        <v>21</v>
      </c>
      <c r="B23" s="3" t="s">
        <v>52</v>
      </c>
      <c r="C23" s="3" t="s">
        <v>11</v>
      </c>
      <c r="D23" s="3" t="s">
        <v>556</v>
      </c>
      <c r="E23" s="13" t="s">
        <v>521</v>
      </c>
      <c r="F23" s="5" t="s">
        <v>53</v>
      </c>
      <c r="G23" s="8" t="s">
        <v>321</v>
      </c>
      <c r="H23" s="15" t="s">
        <v>437</v>
      </c>
      <c r="I23" s="3"/>
    </row>
    <row r="24" spans="1:9" ht="60" customHeight="1" x14ac:dyDescent="0.95">
      <c r="A24" s="3">
        <v>22</v>
      </c>
      <c r="B24" s="3" t="s">
        <v>54</v>
      </c>
      <c r="C24" s="3" t="s">
        <v>11</v>
      </c>
      <c r="D24" s="3" t="s">
        <v>557</v>
      </c>
      <c r="E24" s="13" t="s">
        <v>523</v>
      </c>
      <c r="F24" s="5" t="s">
        <v>55</v>
      </c>
      <c r="G24" s="8" t="s">
        <v>322</v>
      </c>
      <c r="H24" s="15" t="s">
        <v>604</v>
      </c>
      <c r="I24" s="3"/>
    </row>
    <row r="25" spans="1:9" ht="60" customHeight="1" x14ac:dyDescent="0.95">
      <c r="A25" s="3">
        <v>23</v>
      </c>
      <c r="B25" s="3" t="s">
        <v>56</v>
      </c>
      <c r="C25" s="3" t="s">
        <v>11</v>
      </c>
      <c r="D25" s="3" t="s">
        <v>558</v>
      </c>
      <c r="E25" s="13" t="s">
        <v>532</v>
      </c>
      <c r="F25" s="5" t="s">
        <v>57</v>
      </c>
      <c r="G25" s="9" t="s">
        <v>323</v>
      </c>
      <c r="H25" s="10" t="s">
        <v>438</v>
      </c>
      <c r="I25" s="3"/>
    </row>
    <row r="26" spans="1:9" ht="60" customHeight="1" x14ac:dyDescent="0.95">
      <c r="A26" s="3">
        <v>24</v>
      </c>
      <c r="B26" s="3" t="s">
        <v>58</v>
      </c>
      <c r="C26" s="3" t="s">
        <v>11</v>
      </c>
      <c r="D26" s="3" t="s">
        <v>559</v>
      </c>
      <c r="E26" s="13" t="s">
        <v>532</v>
      </c>
      <c r="F26" s="5" t="s">
        <v>59</v>
      </c>
      <c r="G26" s="9" t="s">
        <v>324</v>
      </c>
      <c r="H26" s="10" t="s">
        <v>605</v>
      </c>
      <c r="I26" s="3"/>
    </row>
    <row r="27" spans="1:9" ht="60" customHeight="1" x14ac:dyDescent="0.95">
      <c r="A27" s="3">
        <v>25</v>
      </c>
      <c r="B27" s="3" t="s">
        <v>60</v>
      </c>
      <c r="C27" s="3" t="s">
        <v>11</v>
      </c>
      <c r="D27" s="3" t="s">
        <v>560</v>
      </c>
      <c r="E27" s="13" t="s">
        <v>532</v>
      </c>
      <c r="F27" s="5" t="s">
        <v>61</v>
      </c>
      <c r="G27" s="9" t="s">
        <v>325</v>
      </c>
      <c r="H27" s="10" t="s">
        <v>439</v>
      </c>
      <c r="I27" s="3"/>
    </row>
    <row r="28" spans="1:9" ht="60" customHeight="1" x14ac:dyDescent="0.95">
      <c r="A28" s="3">
        <v>26</v>
      </c>
      <c r="B28" s="3" t="s">
        <v>62</v>
      </c>
      <c r="C28" s="3" t="s">
        <v>11</v>
      </c>
      <c r="D28" s="3" t="s">
        <v>561</v>
      </c>
      <c r="E28" s="13" t="s">
        <v>526</v>
      </c>
      <c r="F28" s="5" t="s">
        <v>63</v>
      </c>
      <c r="G28" s="8" t="s">
        <v>326</v>
      </c>
      <c r="H28" s="15" t="s">
        <v>440</v>
      </c>
      <c r="I28" s="3"/>
    </row>
    <row r="29" spans="1:9" ht="60" customHeight="1" x14ac:dyDescent="0.95">
      <c r="A29" s="3">
        <v>27</v>
      </c>
      <c r="B29" s="3" t="s">
        <v>64</v>
      </c>
      <c r="C29" s="3" t="s">
        <v>11</v>
      </c>
      <c r="D29" s="3" t="s">
        <v>562</v>
      </c>
      <c r="E29" s="13" t="s">
        <v>521</v>
      </c>
      <c r="F29" s="5" t="s">
        <v>65</v>
      </c>
      <c r="G29" s="8" t="s">
        <v>327</v>
      </c>
      <c r="H29" s="15" t="s">
        <v>441</v>
      </c>
      <c r="I29" s="3"/>
    </row>
    <row r="30" spans="1:9" ht="60" customHeight="1" x14ac:dyDescent="0.95">
      <c r="A30" s="3">
        <v>28</v>
      </c>
      <c r="B30" s="3" t="s">
        <v>66</v>
      </c>
      <c r="C30" s="3" t="s">
        <v>11</v>
      </c>
      <c r="D30" s="3" t="s">
        <v>563</v>
      </c>
      <c r="E30" s="13" t="s">
        <v>521</v>
      </c>
      <c r="F30" s="5" t="s">
        <v>67</v>
      </c>
      <c r="G30" s="8" t="s">
        <v>328</v>
      </c>
      <c r="H30" s="15" t="s">
        <v>442</v>
      </c>
      <c r="I30" s="3"/>
    </row>
    <row r="31" spans="1:9" ht="60" customHeight="1" x14ac:dyDescent="0.95">
      <c r="A31" s="3">
        <v>29</v>
      </c>
      <c r="B31" s="3" t="s">
        <v>68</v>
      </c>
      <c r="C31" s="3" t="s">
        <v>11</v>
      </c>
      <c r="D31" s="3" t="s">
        <v>564</v>
      </c>
      <c r="E31" s="14" t="s">
        <v>528</v>
      </c>
      <c r="F31" s="5" t="s">
        <v>69</v>
      </c>
      <c r="G31" s="8" t="s">
        <v>329</v>
      </c>
      <c r="H31" s="15" t="s">
        <v>443</v>
      </c>
      <c r="I31" s="3"/>
    </row>
    <row r="32" spans="1:9" ht="60" customHeight="1" x14ac:dyDescent="0.95">
      <c r="A32" s="3">
        <v>30</v>
      </c>
      <c r="B32" s="3" t="s">
        <v>70</v>
      </c>
      <c r="C32" s="3" t="s">
        <v>11</v>
      </c>
      <c r="D32" s="3" t="s">
        <v>565</v>
      </c>
      <c r="E32" s="13" t="s">
        <v>526</v>
      </c>
      <c r="F32" s="5" t="s">
        <v>71</v>
      </c>
      <c r="G32" s="8" t="s">
        <v>330</v>
      </c>
      <c r="H32" s="15" t="s">
        <v>444</v>
      </c>
      <c r="I32" s="3"/>
    </row>
    <row r="33" spans="1:9" ht="60" customHeight="1" x14ac:dyDescent="0.95">
      <c r="A33" s="3">
        <v>31</v>
      </c>
      <c r="B33" s="3" t="s">
        <v>72</v>
      </c>
      <c r="C33" s="3" t="s">
        <v>11</v>
      </c>
      <c r="D33" s="3" t="s">
        <v>538</v>
      </c>
      <c r="E33" s="14" t="s">
        <v>525</v>
      </c>
      <c r="F33" s="5" t="s">
        <v>73</v>
      </c>
      <c r="G33" s="8" t="s">
        <v>331</v>
      </c>
      <c r="H33" s="15" t="s">
        <v>606</v>
      </c>
      <c r="I33" s="3"/>
    </row>
    <row r="34" spans="1:9" ht="60" customHeight="1" x14ac:dyDescent="0.95">
      <c r="A34" s="3">
        <v>32</v>
      </c>
      <c r="B34" s="3" t="s">
        <v>74</v>
      </c>
      <c r="C34" s="3" t="s">
        <v>11</v>
      </c>
      <c r="D34" s="3" t="s">
        <v>566</v>
      </c>
      <c r="E34" s="13" t="s">
        <v>532</v>
      </c>
      <c r="F34" s="5" t="s">
        <v>75</v>
      </c>
      <c r="G34" s="9" t="s">
        <v>332</v>
      </c>
      <c r="H34" s="10" t="s">
        <v>446</v>
      </c>
      <c r="I34" s="3"/>
    </row>
    <row r="35" spans="1:9" ht="60" customHeight="1" x14ac:dyDescent="0.95">
      <c r="A35" s="3">
        <v>33</v>
      </c>
      <c r="B35" s="3" t="s">
        <v>76</v>
      </c>
      <c r="C35" s="3" t="s">
        <v>11</v>
      </c>
      <c r="D35" s="3" t="s">
        <v>567</v>
      </c>
      <c r="E35" s="13" t="s">
        <v>524</v>
      </c>
      <c r="F35" s="5" t="s">
        <v>77</v>
      </c>
      <c r="G35" s="8" t="s">
        <v>333</v>
      </c>
      <c r="H35" s="15" t="s">
        <v>607</v>
      </c>
      <c r="I35" s="3"/>
    </row>
    <row r="36" spans="1:9" ht="60" customHeight="1" x14ac:dyDescent="0.95">
      <c r="A36" s="3">
        <v>34</v>
      </c>
      <c r="B36" s="3" t="s">
        <v>78</v>
      </c>
      <c r="C36" s="3" t="s">
        <v>11</v>
      </c>
      <c r="D36" s="3" t="s">
        <v>568</v>
      </c>
      <c r="E36" s="13" t="s">
        <v>521</v>
      </c>
      <c r="F36" s="5" t="s">
        <v>79</v>
      </c>
      <c r="G36" s="8" t="s">
        <v>334</v>
      </c>
      <c r="H36" s="15" t="s">
        <v>447</v>
      </c>
      <c r="I36" s="3"/>
    </row>
    <row r="37" spans="1:9" ht="60" customHeight="1" x14ac:dyDescent="0.95">
      <c r="A37" s="3">
        <v>35</v>
      </c>
      <c r="B37" s="3" t="s">
        <v>80</v>
      </c>
      <c r="C37" s="3" t="s">
        <v>11</v>
      </c>
      <c r="D37" s="3" t="s">
        <v>569</v>
      </c>
      <c r="E37" s="13" t="s">
        <v>534</v>
      </c>
      <c r="F37" s="5" t="s">
        <v>81</v>
      </c>
      <c r="G37" s="9" t="s">
        <v>335</v>
      </c>
      <c r="H37" s="10" t="s">
        <v>618</v>
      </c>
      <c r="I37" s="3"/>
    </row>
    <row r="38" spans="1:9" ht="60" customHeight="1" x14ac:dyDescent="0.95">
      <c r="A38" s="3">
        <v>36</v>
      </c>
      <c r="B38" s="3" t="s">
        <v>82</v>
      </c>
      <c r="C38" s="3" t="s">
        <v>11</v>
      </c>
      <c r="D38" s="3" t="s">
        <v>570</v>
      </c>
      <c r="E38" s="13" t="s">
        <v>532</v>
      </c>
      <c r="F38" s="5" t="s">
        <v>83</v>
      </c>
      <c r="G38" s="9" t="s">
        <v>336</v>
      </c>
      <c r="H38" s="10" t="s">
        <v>448</v>
      </c>
      <c r="I38" s="3"/>
    </row>
    <row r="39" spans="1:9" ht="60" customHeight="1" x14ac:dyDescent="0.95">
      <c r="A39" s="3">
        <v>37</v>
      </c>
      <c r="B39" s="3" t="s">
        <v>84</v>
      </c>
      <c r="C39" s="3" t="s">
        <v>11</v>
      </c>
      <c r="D39" s="3" t="s">
        <v>571</v>
      </c>
      <c r="E39" s="13" t="s">
        <v>534</v>
      </c>
      <c r="F39" s="5" t="s">
        <v>85</v>
      </c>
      <c r="G39" s="9" t="s">
        <v>337</v>
      </c>
      <c r="H39" s="10" t="s">
        <v>449</v>
      </c>
      <c r="I39" s="3"/>
    </row>
    <row r="40" spans="1:9" ht="60" customHeight="1" x14ac:dyDescent="0.95">
      <c r="A40" s="3">
        <v>38</v>
      </c>
      <c r="B40" s="3" t="s">
        <v>86</v>
      </c>
      <c r="C40" s="3" t="s">
        <v>11</v>
      </c>
      <c r="D40" s="3" t="s">
        <v>572</v>
      </c>
      <c r="E40" s="14" t="s">
        <v>522</v>
      </c>
      <c r="F40" s="5" t="s">
        <v>87</v>
      </c>
      <c r="G40" s="8" t="s">
        <v>338</v>
      </c>
      <c r="H40" s="15" t="s">
        <v>608</v>
      </c>
      <c r="I40" s="3"/>
    </row>
    <row r="41" spans="1:9" ht="60" customHeight="1" x14ac:dyDescent="0.95">
      <c r="A41" s="3">
        <v>39</v>
      </c>
      <c r="B41" s="3" t="s">
        <v>88</v>
      </c>
      <c r="C41" s="3" t="s">
        <v>11</v>
      </c>
      <c r="D41" s="3" t="s">
        <v>573</v>
      </c>
      <c r="E41" s="13" t="s">
        <v>532</v>
      </c>
      <c r="F41" s="5" t="s">
        <v>89</v>
      </c>
      <c r="G41" s="9" t="s">
        <v>339</v>
      </c>
      <c r="H41" s="10" t="s">
        <v>450</v>
      </c>
      <c r="I41" s="3"/>
    </row>
    <row r="42" spans="1:9" ht="60" customHeight="1" x14ac:dyDescent="0.95">
      <c r="A42" s="3">
        <v>40</v>
      </c>
      <c r="B42" s="3" t="s">
        <v>90</v>
      </c>
      <c r="C42" s="3" t="s">
        <v>11</v>
      </c>
      <c r="D42" s="3" t="s">
        <v>574</v>
      </c>
      <c r="E42" s="13" t="s">
        <v>527</v>
      </c>
      <c r="F42" s="5" t="s">
        <v>91</v>
      </c>
      <c r="G42" s="8" t="s">
        <v>340</v>
      </c>
      <c r="H42" s="15" t="s">
        <v>451</v>
      </c>
      <c r="I42" s="3"/>
    </row>
    <row r="43" spans="1:9" ht="60" customHeight="1" x14ac:dyDescent="0.95">
      <c r="A43" s="3">
        <v>41</v>
      </c>
      <c r="B43" s="3" t="s">
        <v>92</v>
      </c>
      <c r="C43" s="3" t="s">
        <v>11</v>
      </c>
      <c r="D43" s="3" t="s">
        <v>575</v>
      </c>
      <c r="E43" s="13" t="s">
        <v>532</v>
      </c>
      <c r="F43" s="5" t="s">
        <v>93</v>
      </c>
      <c r="G43" s="9" t="s">
        <v>341</v>
      </c>
      <c r="H43" s="10" t="s">
        <v>609</v>
      </c>
      <c r="I43" s="3"/>
    </row>
    <row r="44" spans="1:9" ht="60" customHeight="1" x14ac:dyDescent="0.95">
      <c r="A44" s="3">
        <v>42</v>
      </c>
      <c r="B44" s="3" t="s">
        <v>94</v>
      </c>
      <c r="C44" s="3" t="s">
        <v>11</v>
      </c>
      <c r="D44" s="3" t="s">
        <v>576</v>
      </c>
      <c r="E44" s="13" t="s">
        <v>520</v>
      </c>
      <c r="F44" s="5" t="s">
        <v>95</v>
      </c>
      <c r="G44" s="8" t="s">
        <v>342</v>
      </c>
      <c r="H44" s="15" t="s">
        <v>610</v>
      </c>
      <c r="I44" s="3"/>
    </row>
    <row r="45" spans="1:9" ht="60" customHeight="1" x14ac:dyDescent="0.95">
      <c r="A45" s="3">
        <v>43</v>
      </c>
      <c r="B45" s="3" t="s">
        <v>96</v>
      </c>
      <c r="C45" s="3" t="s">
        <v>20</v>
      </c>
      <c r="D45" s="3" t="s">
        <v>577</v>
      </c>
      <c r="E45" s="13" t="s">
        <v>532</v>
      </c>
      <c r="F45" s="5" t="s">
        <v>97</v>
      </c>
      <c r="G45" s="9" t="s">
        <v>343</v>
      </c>
      <c r="H45" s="10" t="s">
        <v>452</v>
      </c>
      <c r="I45" s="3"/>
    </row>
    <row r="46" spans="1:9" ht="60" customHeight="1" x14ac:dyDescent="0.95">
      <c r="A46" s="3">
        <v>44</v>
      </c>
      <c r="B46" s="3" t="s">
        <v>98</v>
      </c>
      <c r="C46" s="3" t="s">
        <v>11</v>
      </c>
      <c r="D46" s="3" t="s">
        <v>578</v>
      </c>
      <c r="E46" s="13" t="s">
        <v>532</v>
      </c>
      <c r="F46" s="5" t="s">
        <v>99</v>
      </c>
      <c r="G46" s="9" t="s">
        <v>344</v>
      </c>
      <c r="H46" s="10" t="s">
        <v>453</v>
      </c>
      <c r="I46" s="3"/>
    </row>
    <row r="47" spans="1:9" ht="60" customHeight="1" x14ac:dyDescent="0.95">
      <c r="A47" s="3">
        <v>45</v>
      </c>
      <c r="B47" s="3" t="s">
        <v>100</v>
      </c>
      <c r="C47" s="3" t="s">
        <v>20</v>
      </c>
      <c r="D47" s="3" t="s">
        <v>579</v>
      </c>
      <c r="E47" s="13" t="s">
        <v>532</v>
      </c>
      <c r="F47" s="5" t="s">
        <v>101</v>
      </c>
      <c r="G47" s="9" t="s">
        <v>345</v>
      </c>
      <c r="H47" s="10" t="s">
        <v>454</v>
      </c>
      <c r="I47" s="3"/>
    </row>
    <row r="48" spans="1:9" ht="60" customHeight="1" x14ac:dyDescent="0.95">
      <c r="A48" s="3">
        <v>46</v>
      </c>
      <c r="B48" s="3" t="s">
        <v>102</v>
      </c>
      <c r="C48" s="3" t="s">
        <v>11</v>
      </c>
      <c r="D48" s="3" t="s">
        <v>580</v>
      </c>
      <c r="E48" s="13" t="s">
        <v>526</v>
      </c>
      <c r="F48" s="5" t="s">
        <v>103</v>
      </c>
      <c r="G48" s="8" t="s">
        <v>346</v>
      </c>
      <c r="H48" s="15" t="s">
        <v>455</v>
      </c>
      <c r="I48" s="3"/>
    </row>
    <row r="49" spans="1:9" ht="60" customHeight="1" x14ac:dyDescent="0.95">
      <c r="A49" s="3">
        <v>47</v>
      </c>
      <c r="B49" s="3" t="s">
        <v>104</v>
      </c>
      <c r="C49" s="3" t="s">
        <v>20</v>
      </c>
      <c r="D49" s="3" t="s">
        <v>581</v>
      </c>
      <c r="E49" s="13" t="s">
        <v>533</v>
      </c>
      <c r="F49" s="5" t="s">
        <v>105</v>
      </c>
      <c r="G49" s="8" t="s">
        <v>347</v>
      </c>
      <c r="H49" s="15" t="s">
        <v>611</v>
      </c>
      <c r="I49" s="3"/>
    </row>
    <row r="50" spans="1:9" ht="60" customHeight="1" x14ac:dyDescent="0.95">
      <c r="A50" s="3">
        <v>48</v>
      </c>
      <c r="B50" s="3" t="s">
        <v>106</v>
      </c>
      <c r="C50" s="3" t="s">
        <v>20</v>
      </c>
      <c r="D50" s="3" t="s">
        <v>582</v>
      </c>
      <c r="E50" s="13" t="s">
        <v>532</v>
      </c>
      <c r="F50" s="5" t="s">
        <v>107</v>
      </c>
      <c r="G50" s="9" t="s">
        <v>348</v>
      </c>
      <c r="H50" s="10" t="s">
        <v>456</v>
      </c>
      <c r="I50" s="3"/>
    </row>
    <row r="51" spans="1:9" ht="60" customHeight="1" x14ac:dyDescent="0.95">
      <c r="A51" s="3">
        <v>49</v>
      </c>
      <c r="B51" s="3" t="s">
        <v>108</v>
      </c>
      <c r="C51" s="3" t="s">
        <v>20</v>
      </c>
      <c r="D51" s="3" t="s">
        <v>583</v>
      </c>
      <c r="E51" s="13" t="s">
        <v>524</v>
      </c>
      <c r="F51" s="5" t="s">
        <v>109</v>
      </c>
      <c r="G51" s="8" t="s">
        <v>349</v>
      </c>
      <c r="H51" s="15" t="s">
        <v>457</v>
      </c>
      <c r="I51" s="3"/>
    </row>
    <row r="52" spans="1:9" ht="60" customHeight="1" x14ac:dyDescent="0.95">
      <c r="A52" s="3">
        <v>50</v>
      </c>
      <c r="B52" s="3" t="s">
        <v>110</v>
      </c>
      <c r="C52" s="3" t="s">
        <v>11</v>
      </c>
      <c r="D52" s="3" t="s">
        <v>584</v>
      </c>
      <c r="E52" s="14" t="s">
        <v>522</v>
      </c>
      <c r="F52" s="5" t="s">
        <v>111</v>
      </c>
      <c r="G52" s="8" t="s">
        <v>350</v>
      </c>
      <c r="H52" s="15" t="s">
        <v>458</v>
      </c>
      <c r="I52" s="3"/>
    </row>
    <row r="53" spans="1:9" ht="60" customHeight="1" x14ac:dyDescent="0.95">
      <c r="A53" s="3">
        <v>51</v>
      </c>
      <c r="B53" s="3" t="s">
        <v>112</v>
      </c>
      <c r="C53" s="3" t="s">
        <v>11</v>
      </c>
      <c r="D53" s="3" t="s">
        <v>585</v>
      </c>
      <c r="E53" s="13" t="s">
        <v>534</v>
      </c>
      <c r="F53" s="5" t="s">
        <v>113</v>
      </c>
      <c r="G53" s="9" t="s">
        <v>351</v>
      </c>
      <c r="H53" s="10" t="s">
        <v>459</v>
      </c>
      <c r="I53" s="3"/>
    </row>
    <row r="54" spans="1:9" ht="60" customHeight="1" x14ac:dyDescent="0.95">
      <c r="A54" s="3">
        <v>52</v>
      </c>
      <c r="B54" s="3" t="s">
        <v>114</v>
      </c>
      <c r="C54" s="3" t="s">
        <v>20</v>
      </c>
      <c r="D54" s="3" t="s">
        <v>586</v>
      </c>
      <c r="E54" s="13" t="s">
        <v>535</v>
      </c>
      <c r="F54" s="5" t="s">
        <v>115</v>
      </c>
      <c r="G54" s="9" t="s">
        <v>352</v>
      </c>
      <c r="H54" s="16" t="s">
        <v>460</v>
      </c>
      <c r="I54" s="3"/>
    </row>
    <row r="55" spans="1:9" ht="60" customHeight="1" x14ac:dyDescent="0.95">
      <c r="A55" s="3">
        <v>53</v>
      </c>
      <c r="B55" s="3" t="s">
        <v>116</v>
      </c>
      <c r="C55" s="3" t="s">
        <v>11</v>
      </c>
      <c r="D55" s="3" t="s">
        <v>587</v>
      </c>
      <c r="E55" s="13" t="s">
        <v>534</v>
      </c>
      <c r="F55" s="5" t="s">
        <v>117</v>
      </c>
      <c r="G55" s="9" t="s">
        <v>353</v>
      </c>
      <c r="H55" s="10" t="s">
        <v>461</v>
      </c>
      <c r="I55" s="3"/>
    </row>
    <row r="56" spans="1:9" ht="60" customHeight="1" x14ac:dyDescent="0.95">
      <c r="A56" s="3">
        <v>54</v>
      </c>
      <c r="B56" s="3" t="s">
        <v>118</v>
      </c>
      <c r="C56" s="3" t="s">
        <v>11</v>
      </c>
      <c r="D56" s="3" t="s">
        <v>588</v>
      </c>
      <c r="E56" s="13" t="s">
        <v>534</v>
      </c>
      <c r="F56" s="5" t="s">
        <v>119</v>
      </c>
      <c r="G56" s="9" t="s">
        <v>354</v>
      </c>
      <c r="H56" s="10" t="s">
        <v>617</v>
      </c>
      <c r="I56" s="3"/>
    </row>
    <row r="57" spans="1:9" ht="60" customHeight="1" x14ac:dyDescent="0.95">
      <c r="A57" s="3">
        <v>55</v>
      </c>
      <c r="B57" s="3" t="s">
        <v>120</v>
      </c>
      <c r="C57" s="3" t="s">
        <v>20</v>
      </c>
      <c r="D57" s="3" t="s">
        <v>589</v>
      </c>
      <c r="E57" s="13" t="s">
        <v>532</v>
      </c>
      <c r="F57" s="5" t="s">
        <v>121</v>
      </c>
      <c r="G57" s="9" t="s">
        <v>355</v>
      </c>
      <c r="H57" s="10" t="s">
        <v>462</v>
      </c>
      <c r="I57" s="3"/>
    </row>
    <row r="58" spans="1:9" ht="60" customHeight="1" x14ac:dyDescent="0.95">
      <c r="A58" s="3">
        <v>56</v>
      </c>
      <c r="B58" s="3" t="s">
        <v>122</v>
      </c>
      <c r="C58" s="3" t="s">
        <v>20</v>
      </c>
      <c r="D58" s="3" t="s">
        <v>590</v>
      </c>
      <c r="E58" s="13" t="s">
        <v>532</v>
      </c>
      <c r="F58" s="5" t="s">
        <v>123</v>
      </c>
      <c r="G58" s="9" t="s">
        <v>356</v>
      </c>
      <c r="H58" s="10" t="s">
        <v>463</v>
      </c>
      <c r="I58" s="3"/>
    </row>
    <row r="59" spans="1:9" ht="60" customHeight="1" x14ac:dyDescent="0.95">
      <c r="A59" s="3">
        <v>57</v>
      </c>
      <c r="B59" s="3" t="s">
        <v>124</v>
      </c>
      <c r="C59" s="3" t="s">
        <v>11</v>
      </c>
      <c r="D59" s="3" t="s">
        <v>591</v>
      </c>
      <c r="E59" s="13" t="s">
        <v>534</v>
      </c>
      <c r="F59" s="5" t="s">
        <v>125</v>
      </c>
      <c r="G59" s="9" t="s">
        <v>357</v>
      </c>
      <c r="H59" s="10" t="s">
        <v>464</v>
      </c>
      <c r="I59" s="3"/>
    </row>
    <row r="60" spans="1:9" ht="60" customHeight="1" x14ac:dyDescent="0.95">
      <c r="A60" s="3">
        <v>58</v>
      </c>
      <c r="B60" s="3" t="s">
        <v>126</v>
      </c>
      <c r="C60" s="3" t="s">
        <v>20</v>
      </c>
      <c r="D60" s="3" t="s">
        <v>592</v>
      </c>
      <c r="E60" s="13" t="s">
        <v>531</v>
      </c>
      <c r="F60" s="5" t="s">
        <v>127</v>
      </c>
      <c r="G60" s="8" t="s">
        <v>358</v>
      </c>
      <c r="H60" s="15" t="s">
        <v>465</v>
      </c>
      <c r="I60" s="3"/>
    </row>
    <row r="61" spans="1:9" ht="60" customHeight="1" x14ac:dyDescent="0.95">
      <c r="A61" s="3">
        <v>59</v>
      </c>
      <c r="B61" s="3" t="s">
        <v>128</v>
      </c>
      <c r="C61" s="3" t="s">
        <v>11</v>
      </c>
      <c r="D61" s="3" t="s">
        <v>593</v>
      </c>
      <c r="E61" s="13" t="s">
        <v>523</v>
      </c>
      <c r="F61" s="5" t="s">
        <v>129</v>
      </c>
      <c r="G61" s="8" t="s">
        <v>359</v>
      </c>
      <c r="H61" s="15" t="s">
        <v>466</v>
      </c>
      <c r="I61" s="3"/>
    </row>
    <row r="62" spans="1:9" ht="60" customHeight="1" x14ac:dyDescent="0.95">
      <c r="A62" s="3">
        <v>60</v>
      </c>
      <c r="B62" s="3" t="s">
        <v>130</v>
      </c>
      <c r="C62" s="3" t="s">
        <v>11</v>
      </c>
      <c r="D62" s="3" t="s">
        <v>594</v>
      </c>
      <c r="E62" s="13" t="s">
        <v>533</v>
      </c>
      <c r="F62" s="5" t="s">
        <v>131</v>
      </c>
      <c r="G62" s="8" t="s">
        <v>360</v>
      </c>
      <c r="H62" s="15" t="s">
        <v>467</v>
      </c>
      <c r="I62" s="17" t="s">
        <v>619</v>
      </c>
    </row>
    <row r="63" spans="1:9" ht="60" customHeight="1" x14ac:dyDescent="0.95">
      <c r="A63" s="3">
        <v>61</v>
      </c>
      <c r="B63" s="3" t="s">
        <v>132</v>
      </c>
      <c r="C63" s="3" t="s">
        <v>20</v>
      </c>
      <c r="D63" s="3" t="s">
        <v>595</v>
      </c>
      <c r="E63" s="13" t="s">
        <v>533</v>
      </c>
      <c r="F63" s="5" t="s">
        <v>133</v>
      </c>
      <c r="G63" s="8" t="s">
        <v>361</v>
      </c>
      <c r="H63" s="15" t="s">
        <v>468</v>
      </c>
      <c r="I63" s="3"/>
    </row>
    <row r="64" spans="1:9" ht="60" customHeight="1" x14ac:dyDescent="0.95">
      <c r="A64" s="3">
        <v>62</v>
      </c>
      <c r="B64" s="3" t="s">
        <v>134</v>
      </c>
      <c r="C64" s="3" t="s">
        <v>11</v>
      </c>
      <c r="D64" s="3" t="s">
        <v>596</v>
      </c>
      <c r="E64" s="13" t="s">
        <v>529</v>
      </c>
      <c r="F64" s="5" t="s">
        <v>135</v>
      </c>
      <c r="G64" s="8" t="s">
        <v>362</v>
      </c>
      <c r="H64" s="15" t="s">
        <v>469</v>
      </c>
      <c r="I64" s="3"/>
    </row>
    <row r="65" spans="1:9" ht="60" customHeight="1" x14ac:dyDescent="0.95">
      <c r="A65" s="3">
        <v>63</v>
      </c>
      <c r="B65" s="3" t="s">
        <v>136</v>
      </c>
      <c r="C65" s="3" t="s">
        <v>11</v>
      </c>
      <c r="D65" s="3" t="s">
        <v>597</v>
      </c>
      <c r="E65" s="13" t="s">
        <v>532</v>
      </c>
      <c r="F65" s="5" t="s">
        <v>137</v>
      </c>
      <c r="G65" s="9" t="s">
        <v>363</v>
      </c>
      <c r="H65" s="10" t="s">
        <v>470</v>
      </c>
      <c r="I65" s="3"/>
    </row>
    <row r="66" spans="1:9" ht="60" customHeight="1" x14ac:dyDescent="0.95">
      <c r="A66" s="3">
        <v>64</v>
      </c>
      <c r="B66" s="3" t="s">
        <v>138</v>
      </c>
      <c r="C66" s="3" t="s">
        <v>11</v>
      </c>
      <c r="D66" s="3" t="s">
        <v>598</v>
      </c>
      <c r="E66" s="13" t="s">
        <v>532</v>
      </c>
      <c r="F66" s="5" t="s">
        <v>139</v>
      </c>
      <c r="G66" s="9" t="s">
        <v>364</v>
      </c>
      <c r="H66" s="10" t="s">
        <v>471</v>
      </c>
      <c r="I66" s="3"/>
    </row>
    <row r="67" spans="1:9" ht="60" customHeight="1" x14ac:dyDescent="0.95">
      <c r="A67" s="3">
        <v>65</v>
      </c>
      <c r="B67" s="3" t="s">
        <v>140</v>
      </c>
      <c r="C67" s="3" t="s">
        <v>11</v>
      </c>
      <c r="D67" s="3" t="s">
        <v>599</v>
      </c>
      <c r="E67" s="13" t="s">
        <v>535</v>
      </c>
      <c r="F67" s="5" t="s">
        <v>141</v>
      </c>
      <c r="G67" s="9" t="s">
        <v>365</v>
      </c>
      <c r="H67" s="10" t="s">
        <v>616</v>
      </c>
      <c r="I67" s="3"/>
    </row>
    <row r="68" spans="1:9" ht="60" customHeight="1" x14ac:dyDescent="0.95">
      <c r="A68" s="3">
        <v>66</v>
      </c>
      <c r="B68" s="3" t="s">
        <v>142</v>
      </c>
      <c r="C68" s="3" t="s">
        <v>20</v>
      </c>
      <c r="D68" s="3" t="s">
        <v>600</v>
      </c>
      <c r="E68" s="14" t="s">
        <v>522</v>
      </c>
      <c r="F68" s="5" t="s">
        <v>143</v>
      </c>
      <c r="G68" s="8" t="s">
        <v>366</v>
      </c>
      <c r="H68" s="15" t="s">
        <v>472</v>
      </c>
      <c r="I68" s="3"/>
    </row>
    <row r="69" spans="1:9" ht="60" customHeight="1" x14ac:dyDescent="0.95">
      <c r="A69" s="3">
        <v>67</v>
      </c>
      <c r="B69" s="3" t="s">
        <v>144</v>
      </c>
      <c r="C69" s="3" t="s">
        <v>20</v>
      </c>
      <c r="D69" s="3" t="s">
        <v>601</v>
      </c>
      <c r="E69" s="13" t="s">
        <v>526</v>
      </c>
      <c r="F69" s="5" t="s">
        <v>145</v>
      </c>
      <c r="G69" s="8" t="s">
        <v>367</v>
      </c>
      <c r="H69" s="15" t="s">
        <v>473</v>
      </c>
      <c r="I69" s="3"/>
    </row>
    <row r="70" spans="1:9" ht="60" customHeight="1" x14ac:dyDescent="0.95">
      <c r="A70" s="3">
        <v>68</v>
      </c>
      <c r="B70" s="3" t="s">
        <v>146</v>
      </c>
      <c r="C70" s="3" t="s">
        <v>11</v>
      </c>
      <c r="D70" s="3" t="s">
        <v>147</v>
      </c>
      <c r="E70" s="13" t="s">
        <v>532</v>
      </c>
      <c r="F70" s="5" t="s">
        <v>148</v>
      </c>
      <c r="G70" s="9" t="s">
        <v>368</v>
      </c>
      <c r="H70" s="10" t="s">
        <v>474</v>
      </c>
      <c r="I70" s="3"/>
    </row>
    <row r="71" spans="1:9" ht="60" customHeight="1" x14ac:dyDescent="0.95">
      <c r="A71" s="3">
        <v>69</v>
      </c>
      <c r="B71" s="3" t="s">
        <v>149</v>
      </c>
      <c r="C71" s="3" t="s">
        <v>11</v>
      </c>
      <c r="D71" s="3" t="s">
        <v>150</v>
      </c>
      <c r="E71" s="13" t="s">
        <v>532</v>
      </c>
      <c r="F71" s="5" t="s">
        <v>151</v>
      </c>
      <c r="G71" s="9" t="s">
        <v>369</v>
      </c>
      <c r="H71" s="10" t="s">
        <v>612</v>
      </c>
      <c r="I71" s="3"/>
    </row>
    <row r="72" spans="1:9" ht="60" customHeight="1" x14ac:dyDescent="0.95">
      <c r="A72" s="3">
        <v>70</v>
      </c>
      <c r="B72" s="3" t="s">
        <v>152</v>
      </c>
      <c r="C72" s="3" t="s">
        <v>20</v>
      </c>
      <c r="D72" s="3" t="s">
        <v>153</v>
      </c>
      <c r="E72" s="13" t="s">
        <v>532</v>
      </c>
      <c r="F72" s="5" t="s">
        <v>154</v>
      </c>
      <c r="G72" s="9" t="s">
        <v>370</v>
      </c>
      <c r="H72" s="10" t="s">
        <v>475</v>
      </c>
      <c r="I72" s="3"/>
    </row>
    <row r="73" spans="1:9" ht="60" customHeight="1" x14ac:dyDescent="0.95">
      <c r="A73" s="3">
        <v>71</v>
      </c>
      <c r="B73" s="3" t="s">
        <v>155</v>
      </c>
      <c r="C73" s="3" t="s">
        <v>20</v>
      </c>
      <c r="D73" s="3" t="s">
        <v>156</v>
      </c>
      <c r="E73" s="13" t="s">
        <v>532</v>
      </c>
      <c r="F73" s="5" t="s">
        <v>157</v>
      </c>
      <c r="G73" s="9" t="s">
        <v>371</v>
      </c>
      <c r="H73" s="10" t="s">
        <v>476</v>
      </c>
      <c r="I73" s="3"/>
    </row>
    <row r="74" spans="1:9" ht="60" customHeight="1" x14ac:dyDescent="0.95">
      <c r="A74" s="3">
        <v>72</v>
      </c>
      <c r="B74" s="3" t="s">
        <v>158</v>
      </c>
      <c r="C74" s="3" t="s">
        <v>20</v>
      </c>
      <c r="D74" s="3" t="s">
        <v>159</v>
      </c>
      <c r="E74" s="13" t="s">
        <v>532</v>
      </c>
      <c r="F74" s="5" t="s">
        <v>160</v>
      </c>
      <c r="G74" s="9" t="s">
        <v>372</v>
      </c>
      <c r="H74" s="10" t="s">
        <v>477</v>
      </c>
      <c r="I74" s="3"/>
    </row>
    <row r="75" spans="1:9" ht="60" customHeight="1" x14ac:dyDescent="0.95">
      <c r="A75" s="3">
        <v>73</v>
      </c>
      <c r="B75" s="3" t="s">
        <v>161</v>
      </c>
      <c r="C75" s="3" t="s">
        <v>20</v>
      </c>
      <c r="D75" s="3" t="s">
        <v>162</v>
      </c>
      <c r="E75" s="13" t="s">
        <v>533</v>
      </c>
      <c r="F75" s="5" t="s">
        <v>163</v>
      </c>
      <c r="G75" s="9" t="s">
        <v>373</v>
      </c>
      <c r="H75" s="10" t="s">
        <v>478</v>
      </c>
      <c r="I75" s="3"/>
    </row>
    <row r="76" spans="1:9" ht="60" customHeight="1" x14ac:dyDescent="0.95">
      <c r="A76" s="3">
        <v>74</v>
      </c>
      <c r="B76" s="3" t="s">
        <v>164</v>
      </c>
      <c r="C76" s="3" t="s">
        <v>11</v>
      </c>
      <c r="D76" s="3" t="s">
        <v>165</v>
      </c>
      <c r="E76" s="13" t="s">
        <v>533</v>
      </c>
      <c r="F76" s="5" t="s">
        <v>166</v>
      </c>
      <c r="G76" s="8" t="s">
        <v>374</v>
      </c>
      <c r="H76" s="15" t="s">
        <v>479</v>
      </c>
      <c r="I76" s="3"/>
    </row>
    <row r="77" spans="1:9" ht="60" customHeight="1" x14ac:dyDescent="0.95">
      <c r="A77" s="3">
        <v>75</v>
      </c>
      <c r="B77" s="3" t="s">
        <v>167</v>
      </c>
      <c r="C77" s="3" t="s">
        <v>20</v>
      </c>
      <c r="D77" s="3" t="s">
        <v>168</v>
      </c>
      <c r="E77" s="13" t="s">
        <v>533</v>
      </c>
      <c r="F77" s="5" t="s">
        <v>169</v>
      </c>
      <c r="G77" s="8" t="s">
        <v>375</v>
      </c>
      <c r="H77" s="15" t="s">
        <v>480</v>
      </c>
      <c r="I77" s="3"/>
    </row>
    <row r="78" spans="1:9" ht="60" customHeight="1" x14ac:dyDescent="0.95">
      <c r="A78" s="3">
        <v>76</v>
      </c>
      <c r="B78" s="3" t="s">
        <v>170</v>
      </c>
      <c r="C78" s="3" t="s">
        <v>20</v>
      </c>
      <c r="D78" s="3" t="s">
        <v>171</v>
      </c>
      <c r="E78" s="13" t="s">
        <v>533</v>
      </c>
      <c r="F78" s="5" t="s">
        <v>172</v>
      </c>
      <c r="G78" s="8" t="s">
        <v>376</v>
      </c>
      <c r="H78" s="15" t="s">
        <v>481</v>
      </c>
      <c r="I78" s="3"/>
    </row>
    <row r="79" spans="1:9" ht="60" customHeight="1" x14ac:dyDescent="0.95">
      <c r="A79" s="6">
        <v>77</v>
      </c>
      <c r="B79" s="3" t="s">
        <v>173</v>
      </c>
      <c r="C79" s="3" t="s">
        <v>20</v>
      </c>
      <c r="D79" s="3" t="s">
        <v>174</v>
      </c>
      <c r="E79" s="13" t="s">
        <v>521</v>
      </c>
      <c r="F79" s="5" t="s">
        <v>175</v>
      </c>
      <c r="G79" s="8" t="s">
        <v>377</v>
      </c>
      <c r="H79" s="15" t="s">
        <v>482</v>
      </c>
      <c r="I79" s="17" t="s">
        <v>620</v>
      </c>
    </row>
    <row r="80" spans="1:9" ht="60" customHeight="1" x14ac:dyDescent="0.95">
      <c r="A80" s="3">
        <v>78</v>
      </c>
      <c r="B80" s="3" t="s">
        <v>176</v>
      </c>
      <c r="C80" s="3" t="s">
        <v>11</v>
      </c>
      <c r="D80" s="3" t="s">
        <v>177</v>
      </c>
      <c r="E80" s="13" t="s">
        <v>531</v>
      </c>
      <c r="F80" s="5" t="s">
        <v>178</v>
      </c>
      <c r="G80" s="8" t="s">
        <v>378</v>
      </c>
      <c r="H80" s="15" t="s">
        <v>483</v>
      </c>
      <c r="I80" s="3"/>
    </row>
    <row r="81" spans="1:9" ht="60" customHeight="1" x14ac:dyDescent="0.95">
      <c r="A81" s="3">
        <v>79</v>
      </c>
      <c r="B81" s="3" t="s">
        <v>179</v>
      </c>
      <c r="C81" s="3" t="s">
        <v>11</v>
      </c>
      <c r="D81" s="3" t="s">
        <v>180</v>
      </c>
      <c r="E81" s="13" t="s">
        <v>523</v>
      </c>
      <c r="F81" s="5" t="s">
        <v>181</v>
      </c>
      <c r="G81" s="8" t="s">
        <v>379</v>
      </c>
      <c r="H81" s="15" t="s">
        <v>613</v>
      </c>
      <c r="I81" s="3"/>
    </row>
    <row r="82" spans="1:9" ht="60" customHeight="1" x14ac:dyDescent="0.95">
      <c r="A82" s="3">
        <v>80</v>
      </c>
      <c r="B82" s="3" t="s">
        <v>182</v>
      </c>
      <c r="C82" s="3" t="s">
        <v>11</v>
      </c>
      <c r="D82" s="3" t="s">
        <v>183</v>
      </c>
      <c r="E82" s="13" t="s">
        <v>529</v>
      </c>
      <c r="F82" s="5" t="s">
        <v>184</v>
      </c>
      <c r="G82" s="8" t="s">
        <v>380</v>
      </c>
      <c r="H82" s="15" t="s">
        <v>614</v>
      </c>
      <c r="I82" s="3"/>
    </row>
    <row r="83" spans="1:9" ht="60" customHeight="1" x14ac:dyDescent="0.95">
      <c r="A83" s="3">
        <v>81</v>
      </c>
      <c r="B83" s="3" t="s">
        <v>185</v>
      </c>
      <c r="C83" s="3" t="s">
        <v>20</v>
      </c>
      <c r="D83" s="3" t="s">
        <v>186</v>
      </c>
      <c r="E83" s="13" t="s">
        <v>529</v>
      </c>
      <c r="F83" s="5" t="s">
        <v>187</v>
      </c>
      <c r="G83" s="8" t="s">
        <v>381</v>
      </c>
      <c r="H83" s="15" t="s">
        <v>484</v>
      </c>
      <c r="I83" s="3"/>
    </row>
    <row r="84" spans="1:9" ht="60" customHeight="1" x14ac:dyDescent="0.95">
      <c r="A84" s="3">
        <v>82</v>
      </c>
      <c r="B84" s="3" t="s">
        <v>188</v>
      </c>
      <c r="C84" s="3" t="s">
        <v>11</v>
      </c>
      <c r="D84" s="3" t="s">
        <v>189</v>
      </c>
      <c r="E84" s="13" t="s">
        <v>524</v>
      </c>
      <c r="F84" s="5" t="s">
        <v>190</v>
      </c>
      <c r="G84" s="8" t="s">
        <v>382</v>
      </c>
      <c r="H84" s="15" t="s">
        <v>485</v>
      </c>
      <c r="I84" s="3"/>
    </row>
    <row r="85" spans="1:9" ht="60" customHeight="1" x14ac:dyDescent="0.95">
      <c r="A85" s="3">
        <v>83</v>
      </c>
      <c r="B85" s="3" t="s">
        <v>191</v>
      </c>
      <c r="C85" s="3" t="s">
        <v>20</v>
      </c>
      <c r="D85" s="3" t="s">
        <v>192</v>
      </c>
      <c r="E85" s="14" t="s">
        <v>533</v>
      </c>
      <c r="F85" s="5" t="s">
        <v>193</v>
      </c>
      <c r="G85" s="8" t="s">
        <v>383</v>
      </c>
      <c r="H85" s="15" t="s">
        <v>486</v>
      </c>
      <c r="I85" s="3"/>
    </row>
    <row r="86" spans="1:9" ht="60" customHeight="1" x14ac:dyDescent="0.95">
      <c r="A86" s="3">
        <v>84</v>
      </c>
      <c r="B86" s="3" t="s">
        <v>194</v>
      </c>
      <c r="C86" s="3" t="s">
        <v>11</v>
      </c>
      <c r="D86" s="3" t="s">
        <v>195</v>
      </c>
      <c r="E86" s="14" t="s">
        <v>521</v>
      </c>
      <c r="F86" s="5" t="s">
        <v>196</v>
      </c>
      <c r="G86" s="8" t="s">
        <v>384</v>
      </c>
      <c r="H86" s="15" t="s">
        <v>487</v>
      </c>
      <c r="I86" s="3"/>
    </row>
    <row r="87" spans="1:9" ht="60" customHeight="1" x14ac:dyDescent="0.95">
      <c r="A87" s="3">
        <v>85</v>
      </c>
      <c r="B87" s="3" t="s">
        <v>197</v>
      </c>
      <c r="C87" s="3" t="s">
        <v>11</v>
      </c>
      <c r="D87" s="3" t="s">
        <v>198</v>
      </c>
      <c r="E87" s="14" t="s">
        <v>525</v>
      </c>
      <c r="F87" s="5" t="s">
        <v>199</v>
      </c>
      <c r="G87" s="8" t="s">
        <v>385</v>
      </c>
      <c r="H87" s="15" t="s">
        <v>445</v>
      </c>
      <c r="I87" s="3"/>
    </row>
    <row r="88" spans="1:9" ht="60" customHeight="1" x14ac:dyDescent="0.95">
      <c r="A88" s="3">
        <v>86</v>
      </c>
      <c r="B88" s="3" t="s">
        <v>200</v>
      </c>
      <c r="C88" s="3" t="s">
        <v>11</v>
      </c>
      <c r="D88" s="3" t="s">
        <v>201</v>
      </c>
      <c r="E88" s="14" t="s">
        <v>528</v>
      </c>
      <c r="F88" s="5" t="s">
        <v>202</v>
      </c>
      <c r="G88" s="8" t="s">
        <v>386</v>
      </c>
      <c r="H88" s="15" t="s">
        <v>488</v>
      </c>
      <c r="I88" s="3"/>
    </row>
    <row r="89" spans="1:9" ht="60" customHeight="1" x14ac:dyDescent="0.95">
      <c r="A89" s="3">
        <v>87</v>
      </c>
      <c r="B89" s="3" t="s">
        <v>203</v>
      </c>
      <c r="C89" s="3" t="s">
        <v>11</v>
      </c>
      <c r="D89" s="3" t="s">
        <v>204</v>
      </c>
      <c r="E89" s="14" t="s">
        <v>527</v>
      </c>
      <c r="F89" s="5" t="s">
        <v>205</v>
      </c>
      <c r="G89" s="8" t="s">
        <v>387</v>
      </c>
      <c r="H89" s="15" t="s">
        <v>489</v>
      </c>
      <c r="I89" s="3"/>
    </row>
    <row r="90" spans="1:9" ht="60" customHeight="1" x14ac:dyDescent="0.95">
      <c r="A90" s="3">
        <v>88</v>
      </c>
      <c r="B90" s="3" t="s">
        <v>206</v>
      </c>
      <c r="C90" s="3" t="s">
        <v>11</v>
      </c>
      <c r="D90" s="3" t="s">
        <v>207</v>
      </c>
      <c r="E90" s="14" t="s">
        <v>534</v>
      </c>
      <c r="F90" s="5" t="s">
        <v>208</v>
      </c>
      <c r="G90" s="8" t="s">
        <v>388</v>
      </c>
      <c r="H90" s="15" t="s">
        <v>490</v>
      </c>
      <c r="I90" s="3"/>
    </row>
    <row r="91" spans="1:9" ht="60" customHeight="1" x14ac:dyDescent="0.95">
      <c r="A91" s="3">
        <v>89</v>
      </c>
      <c r="B91" s="3" t="s">
        <v>209</v>
      </c>
      <c r="C91" s="3" t="s">
        <v>11</v>
      </c>
      <c r="D91" s="3" t="s">
        <v>210</v>
      </c>
      <c r="E91" s="14" t="s">
        <v>533</v>
      </c>
      <c r="F91" s="5" t="s">
        <v>211</v>
      </c>
      <c r="G91" s="8" t="s">
        <v>389</v>
      </c>
      <c r="H91" s="15" t="s">
        <v>491</v>
      </c>
      <c r="I91" s="3"/>
    </row>
    <row r="92" spans="1:9" ht="60" customHeight="1" x14ac:dyDescent="0.95">
      <c r="A92" s="3">
        <v>90</v>
      </c>
      <c r="B92" s="3" t="s">
        <v>212</v>
      </c>
      <c r="C92" s="3" t="s">
        <v>11</v>
      </c>
      <c r="D92" s="3" t="s">
        <v>213</v>
      </c>
      <c r="E92" s="14" t="s">
        <v>530</v>
      </c>
      <c r="F92" s="5" t="s">
        <v>214</v>
      </c>
      <c r="G92" s="8" t="s">
        <v>390</v>
      </c>
      <c r="H92" s="15" t="s">
        <v>492</v>
      </c>
      <c r="I92" s="3"/>
    </row>
    <row r="93" spans="1:9" ht="60" customHeight="1" x14ac:dyDescent="0.95">
      <c r="A93" s="3">
        <v>91</v>
      </c>
      <c r="B93" s="3" t="s">
        <v>215</v>
      </c>
      <c r="C93" s="3" t="s">
        <v>11</v>
      </c>
      <c r="D93" s="3" t="s">
        <v>216</v>
      </c>
      <c r="E93" s="14" t="s">
        <v>530</v>
      </c>
      <c r="F93" s="5" t="s">
        <v>217</v>
      </c>
      <c r="G93" s="8" t="s">
        <v>391</v>
      </c>
      <c r="H93" s="15" t="s">
        <v>493</v>
      </c>
      <c r="I93" s="3"/>
    </row>
    <row r="94" spans="1:9" ht="60" customHeight="1" x14ac:dyDescent="0.95">
      <c r="A94" s="3">
        <v>92</v>
      </c>
      <c r="B94" s="3" t="s">
        <v>218</v>
      </c>
      <c r="C94" s="3" t="s">
        <v>11</v>
      </c>
      <c r="D94" s="3" t="s">
        <v>219</v>
      </c>
      <c r="E94" s="14" t="s">
        <v>526</v>
      </c>
      <c r="F94" s="5" t="s">
        <v>220</v>
      </c>
      <c r="G94" s="8" t="s">
        <v>392</v>
      </c>
      <c r="H94" s="15" t="s">
        <v>494</v>
      </c>
      <c r="I94" s="3"/>
    </row>
    <row r="95" spans="1:9" ht="60" customHeight="1" x14ac:dyDescent="0.95">
      <c r="A95" s="3">
        <v>93</v>
      </c>
      <c r="B95" s="3" t="s">
        <v>221</v>
      </c>
      <c r="C95" s="3" t="s">
        <v>11</v>
      </c>
      <c r="D95" s="3" t="s">
        <v>222</v>
      </c>
      <c r="E95" s="14" t="s">
        <v>534</v>
      </c>
      <c r="F95" s="5" t="s">
        <v>223</v>
      </c>
      <c r="G95" s="8" t="s">
        <v>393</v>
      </c>
      <c r="H95" s="15" t="s">
        <v>495</v>
      </c>
      <c r="I95" s="3"/>
    </row>
    <row r="96" spans="1:9" ht="60" customHeight="1" x14ac:dyDescent="0.95">
      <c r="A96" s="3">
        <v>94</v>
      </c>
      <c r="B96" s="3" t="s">
        <v>224</v>
      </c>
      <c r="C96" s="3" t="s">
        <v>20</v>
      </c>
      <c r="D96" s="3" t="s">
        <v>225</v>
      </c>
      <c r="E96" s="14" t="s">
        <v>530</v>
      </c>
      <c r="F96" s="5" t="s">
        <v>226</v>
      </c>
      <c r="G96" s="8" t="s">
        <v>394</v>
      </c>
      <c r="H96" s="15" t="s">
        <v>496</v>
      </c>
      <c r="I96" s="3"/>
    </row>
    <row r="97" spans="1:9" ht="60" customHeight="1" x14ac:dyDescent="0.95">
      <c r="A97" s="3">
        <v>95</v>
      </c>
      <c r="B97" s="3" t="s">
        <v>227</v>
      </c>
      <c r="C97" s="3" t="s">
        <v>11</v>
      </c>
      <c r="D97" s="3" t="s">
        <v>228</v>
      </c>
      <c r="E97" s="14" t="s">
        <v>530</v>
      </c>
      <c r="F97" s="5" t="s">
        <v>229</v>
      </c>
      <c r="G97" s="8" t="s">
        <v>395</v>
      </c>
      <c r="H97" s="15" t="s">
        <v>497</v>
      </c>
      <c r="I97" s="3"/>
    </row>
    <row r="98" spans="1:9" ht="60" customHeight="1" x14ac:dyDescent="0.95">
      <c r="A98" s="3">
        <v>96</v>
      </c>
      <c r="B98" s="3" t="s">
        <v>230</v>
      </c>
      <c r="C98" s="3" t="s">
        <v>11</v>
      </c>
      <c r="D98" s="3" t="s">
        <v>231</v>
      </c>
      <c r="E98" s="14" t="s">
        <v>530</v>
      </c>
      <c r="F98" s="5" t="s">
        <v>232</v>
      </c>
      <c r="G98" s="8" t="s">
        <v>396</v>
      </c>
      <c r="H98" s="15" t="s">
        <v>498</v>
      </c>
      <c r="I98" s="3"/>
    </row>
    <row r="99" spans="1:9" ht="60" customHeight="1" x14ac:dyDescent="0.95">
      <c r="A99" s="3">
        <v>97</v>
      </c>
      <c r="B99" s="3" t="s">
        <v>233</v>
      </c>
      <c r="C99" s="3" t="s">
        <v>11</v>
      </c>
      <c r="D99" s="3" t="s">
        <v>234</v>
      </c>
      <c r="E99" s="14" t="s">
        <v>530</v>
      </c>
      <c r="F99" s="5" t="s">
        <v>235</v>
      </c>
      <c r="G99" s="8" t="s">
        <v>397</v>
      </c>
      <c r="H99" s="15" t="s">
        <v>499</v>
      </c>
      <c r="I99" s="3"/>
    </row>
    <row r="100" spans="1:9" ht="60" customHeight="1" x14ac:dyDescent="0.95">
      <c r="A100" s="3">
        <v>98</v>
      </c>
      <c r="B100" s="3" t="s">
        <v>236</v>
      </c>
      <c r="C100" s="3" t="s">
        <v>11</v>
      </c>
      <c r="D100" s="3" t="s">
        <v>237</v>
      </c>
      <c r="E100" s="14" t="s">
        <v>530</v>
      </c>
      <c r="F100" s="5" t="s">
        <v>238</v>
      </c>
      <c r="G100" s="8" t="s">
        <v>398</v>
      </c>
      <c r="H100" s="15" t="s">
        <v>500</v>
      </c>
      <c r="I100" s="3"/>
    </row>
    <row r="101" spans="1:9" ht="60" customHeight="1" x14ac:dyDescent="0.95">
      <c r="A101" s="3">
        <v>99</v>
      </c>
      <c r="B101" s="3" t="s">
        <v>239</v>
      </c>
      <c r="C101" s="3" t="s">
        <v>11</v>
      </c>
      <c r="D101" s="3" t="s">
        <v>240</v>
      </c>
      <c r="E101" s="14" t="s">
        <v>530</v>
      </c>
      <c r="F101" s="5" t="s">
        <v>241</v>
      </c>
      <c r="G101" s="8" t="s">
        <v>399</v>
      </c>
      <c r="H101" s="15" t="s">
        <v>501</v>
      </c>
      <c r="I101" s="3"/>
    </row>
    <row r="102" spans="1:9" ht="60" customHeight="1" x14ac:dyDescent="0.95">
      <c r="A102" s="3">
        <v>100</v>
      </c>
      <c r="B102" s="3" t="s">
        <v>242</v>
      </c>
      <c r="C102" s="3" t="s">
        <v>11</v>
      </c>
      <c r="D102" s="3" t="s">
        <v>243</v>
      </c>
      <c r="E102" s="14" t="s">
        <v>530</v>
      </c>
      <c r="F102" s="5" t="s">
        <v>244</v>
      </c>
      <c r="G102" s="8" t="s">
        <v>400</v>
      </c>
      <c r="H102" s="15" t="s">
        <v>502</v>
      </c>
      <c r="I102" s="3"/>
    </row>
    <row r="103" spans="1:9" ht="60" customHeight="1" x14ac:dyDescent="0.95">
      <c r="A103" s="3">
        <v>101</v>
      </c>
      <c r="B103" s="3" t="s">
        <v>245</v>
      </c>
      <c r="C103" s="3" t="s">
        <v>11</v>
      </c>
      <c r="D103" s="3" t="s">
        <v>246</v>
      </c>
      <c r="E103" s="14" t="s">
        <v>529</v>
      </c>
      <c r="F103" s="5" t="s">
        <v>247</v>
      </c>
      <c r="G103" s="8" t="s">
        <v>401</v>
      </c>
      <c r="H103" s="15" t="s">
        <v>615</v>
      </c>
      <c r="I103" s="3"/>
    </row>
    <row r="104" spans="1:9" ht="60" customHeight="1" x14ac:dyDescent="0.95">
      <c r="A104" s="3">
        <v>102</v>
      </c>
      <c r="B104" s="3" t="s">
        <v>248</v>
      </c>
      <c r="C104" s="3" t="s">
        <v>20</v>
      </c>
      <c r="D104" s="3" t="s">
        <v>249</v>
      </c>
      <c r="E104" s="14" t="s">
        <v>523</v>
      </c>
      <c r="F104" s="5" t="s">
        <v>250</v>
      </c>
      <c r="G104" s="8" t="s">
        <v>402</v>
      </c>
      <c r="H104" s="15" t="s">
        <v>503</v>
      </c>
      <c r="I104" s="3"/>
    </row>
    <row r="105" spans="1:9" ht="60" customHeight="1" x14ac:dyDescent="0.95">
      <c r="A105" s="3">
        <v>103</v>
      </c>
      <c r="B105" s="3" t="s">
        <v>251</v>
      </c>
      <c r="C105" s="3" t="s">
        <v>20</v>
      </c>
      <c r="D105" s="3" t="s">
        <v>252</v>
      </c>
      <c r="E105" s="14" t="s">
        <v>523</v>
      </c>
      <c r="F105" s="5" t="s">
        <v>253</v>
      </c>
      <c r="G105" s="8" t="s">
        <v>403</v>
      </c>
      <c r="H105" s="15" t="s">
        <v>504</v>
      </c>
      <c r="I105" s="3"/>
    </row>
    <row r="106" spans="1:9" ht="60" customHeight="1" x14ac:dyDescent="0.95">
      <c r="A106" s="3">
        <v>104</v>
      </c>
      <c r="B106" s="3" t="s">
        <v>254</v>
      </c>
      <c r="C106" s="3" t="s">
        <v>20</v>
      </c>
      <c r="D106" s="3" t="s">
        <v>255</v>
      </c>
      <c r="E106" s="14" t="s">
        <v>526</v>
      </c>
      <c r="F106" s="5" t="s">
        <v>256</v>
      </c>
      <c r="G106" s="8" t="s">
        <v>404</v>
      </c>
      <c r="H106" s="15" t="s">
        <v>505</v>
      </c>
      <c r="I106" s="3"/>
    </row>
    <row r="107" spans="1:9" ht="60" customHeight="1" x14ac:dyDescent="0.95">
      <c r="A107" s="3">
        <v>105</v>
      </c>
      <c r="B107" s="3" t="s">
        <v>257</v>
      </c>
      <c r="C107" s="3" t="s">
        <v>11</v>
      </c>
      <c r="D107" s="3" t="s">
        <v>258</v>
      </c>
      <c r="E107" s="14" t="s">
        <v>526</v>
      </c>
      <c r="F107" s="5" t="s">
        <v>259</v>
      </c>
      <c r="G107" s="8" t="s">
        <v>405</v>
      </c>
      <c r="H107" s="15" t="s">
        <v>506</v>
      </c>
      <c r="I107" s="3"/>
    </row>
    <row r="108" spans="1:9" ht="60" customHeight="1" x14ac:dyDescent="0.95">
      <c r="A108" s="3">
        <v>106</v>
      </c>
      <c r="B108" s="3" t="s">
        <v>260</v>
      </c>
      <c r="C108" s="3" t="s">
        <v>11</v>
      </c>
      <c r="D108" s="3" t="s">
        <v>261</v>
      </c>
      <c r="E108" s="14" t="s">
        <v>526</v>
      </c>
      <c r="F108" s="5" t="s">
        <v>262</v>
      </c>
      <c r="G108" s="8" t="s">
        <v>406</v>
      </c>
      <c r="H108" s="15" t="s">
        <v>507</v>
      </c>
      <c r="I108" s="3"/>
    </row>
    <row r="109" spans="1:9" ht="60" customHeight="1" x14ac:dyDescent="0.95">
      <c r="A109" s="3">
        <v>107</v>
      </c>
      <c r="B109" s="3" t="s">
        <v>263</v>
      </c>
      <c r="C109" s="3" t="s">
        <v>20</v>
      </c>
      <c r="D109" s="3" t="s">
        <v>264</v>
      </c>
      <c r="E109" s="14" t="s">
        <v>524</v>
      </c>
      <c r="F109" s="5" t="s">
        <v>265</v>
      </c>
      <c r="G109" s="8" t="s">
        <v>407</v>
      </c>
      <c r="H109" s="15" t="s">
        <v>508</v>
      </c>
      <c r="I109" s="3"/>
    </row>
    <row r="110" spans="1:9" ht="60" customHeight="1" x14ac:dyDescent="0.95">
      <c r="A110" s="3">
        <v>108</v>
      </c>
      <c r="B110" s="3" t="s">
        <v>266</v>
      </c>
      <c r="C110" s="3" t="s">
        <v>11</v>
      </c>
      <c r="D110" s="3" t="s">
        <v>267</v>
      </c>
      <c r="E110" s="14" t="s">
        <v>524</v>
      </c>
      <c r="F110" s="5" t="s">
        <v>268</v>
      </c>
      <c r="G110" s="8" t="s">
        <v>408</v>
      </c>
      <c r="H110" s="15" t="s">
        <v>509</v>
      </c>
      <c r="I110" s="3"/>
    </row>
    <row r="111" spans="1:9" ht="60" customHeight="1" x14ac:dyDescent="0.95">
      <c r="A111" s="6">
        <v>109</v>
      </c>
      <c r="B111" s="3" t="s">
        <v>269</v>
      </c>
      <c r="C111" s="3" t="s">
        <v>20</v>
      </c>
      <c r="D111" s="3" t="s">
        <v>270</v>
      </c>
      <c r="E111" s="14" t="s">
        <v>525</v>
      </c>
      <c r="F111" s="5" t="s">
        <v>271</v>
      </c>
      <c r="G111" s="8" t="s">
        <v>409</v>
      </c>
      <c r="H111" s="15" t="s">
        <v>510</v>
      </c>
      <c r="I111" s="17" t="s">
        <v>620</v>
      </c>
    </row>
    <row r="112" spans="1:9" ht="60" customHeight="1" x14ac:dyDescent="0.95">
      <c r="A112" s="6">
        <v>110</v>
      </c>
      <c r="B112" s="3" t="s">
        <v>272</v>
      </c>
      <c r="C112" s="3" t="s">
        <v>20</v>
      </c>
      <c r="D112" s="3" t="s">
        <v>273</v>
      </c>
      <c r="E112" s="14" t="s">
        <v>525</v>
      </c>
      <c r="F112" s="5" t="s">
        <v>274</v>
      </c>
      <c r="G112" s="8" t="s">
        <v>410</v>
      </c>
      <c r="H112" s="15" t="s">
        <v>511</v>
      </c>
      <c r="I112" s="17" t="s">
        <v>620</v>
      </c>
    </row>
    <row r="113" spans="1:9" ht="60" customHeight="1" x14ac:dyDescent="0.95">
      <c r="A113" s="3">
        <v>111</v>
      </c>
      <c r="B113" s="3" t="s">
        <v>275</v>
      </c>
      <c r="C113" s="3" t="s">
        <v>11</v>
      </c>
      <c r="D113" s="3" t="s">
        <v>276</v>
      </c>
      <c r="E113" s="14" t="s">
        <v>525</v>
      </c>
      <c r="F113" s="5" t="s">
        <v>277</v>
      </c>
      <c r="G113" s="8" t="s">
        <v>411</v>
      </c>
      <c r="H113" s="15" t="s">
        <v>512</v>
      </c>
      <c r="I113" s="3"/>
    </row>
    <row r="114" spans="1:9" ht="60" customHeight="1" x14ac:dyDescent="0.95">
      <c r="A114" s="3">
        <v>112</v>
      </c>
      <c r="B114" s="3" t="s">
        <v>278</v>
      </c>
      <c r="C114" s="3" t="s">
        <v>20</v>
      </c>
      <c r="D114" s="3" t="s">
        <v>279</v>
      </c>
      <c r="E114" s="14" t="s">
        <v>527</v>
      </c>
      <c r="F114" s="5" t="s">
        <v>280</v>
      </c>
      <c r="G114" s="8" t="s">
        <v>412</v>
      </c>
      <c r="H114" s="15" t="s">
        <v>513</v>
      </c>
      <c r="I114" s="3"/>
    </row>
    <row r="115" spans="1:9" ht="60" customHeight="1" x14ac:dyDescent="0.95">
      <c r="A115" s="3">
        <v>113</v>
      </c>
      <c r="B115" s="3" t="s">
        <v>281</v>
      </c>
      <c r="C115" s="3" t="s">
        <v>11</v>
      </c>
      <c r="D115" s="3" t="s">
        <v>282</v>
      </c>
      <c r="E115" s="14" t="s">
        <v>527</v>
      </c>
      <c r="F115" s="5" t="s">
        <v>283</v>
      </c>
      <c r="G115" s="8" t="s">
        <v>413</v>
      </c>
      <c r="H115" s="15" t="s">
        <v>514</v>
      </c>
      <c r="I115" s="3"/>
    </row>
    <row r="116" spans="1:9" ht="60" customHeight="1" x14ac:dyDescent="0.95">
      <c r="A116" s="3">
        <v>114</v>
      </c>
      <c r="B116" s="3" t="s">
        <v>284</v>
      </c>
      <c r="C116" s="3" t="s">
        <v>20</v>
      </c>
      <c r="D116" s="3" t="s">
        <v>285</v>
      </c>
      <c r="E116" s="14" t="s">
        <v>522</v>
      </c>
      <c r="F116" s="5" t="s">
        <v>286</v>
      </c>
      <c r="G116" s="8" t="s">
        <v>414</v>
      </c>
      <c r="H116" s="15" t="s">
        <v>515</v>
      </c>
      <c r="I116" s="3"/>
    </row>
    <row r="117" spans="1:9" ht="60" customHeight="1" x14ac:dyDescent="0.95">
      <c r="A117" s="3">
        <v>115</v>
      </c>
      <c r="B117" s="3" t="s">
        <v>287</v>
      </c>
      <c r="C117" s="3" t="s">
        <v>20</v>
      </c>
      <c r="D117" s="3" t="s">
        <v>288</v>
      </c>
      <c r="E117" s="14" t="s">
        <v>522</v>
      </c>
      <c r="F117" s="5" t="s">
        <v>289</v>
      </c>
      <c r="G117" s="8" t="s">
        <v>415</v>
      </c>
      <c r="H117" s="15" t="s">
        <v>516</v>
      </c>
      <c r="I117" s="3"/>
    </row>
    <row r="118" spans="1:9" ht="60" customHeight="1" x14ac:dyDescent="0.95">
      <c r="A118" s="3">
        <v>116</v>
      </c>
      <c r="B118" s="3" t="s">
        <v>290</v>
      </c>
      <c r="C118" s="3" t="s">
        <v>20</v>
      </c>
      <c r="D118" s="3" t="s">
        <v>291</v>
      </c>
      <c r="E118" s="14" t="s">
        <v>533</v>
      </c>
      <c r="F118" s="5" t="s">
        <v>292</v>
      </c>
      <c r="G118" s="8" t="s">
        <v>416</v>
      </c>
      <c r="H118" s="15" t="s">
        <v>517</v>
      </c>
      <c r="I118" s="3"/>
    </row>
    <row r="119" spans="1:9" ht="60" customHeight="1" x14ac:dyDescent="0.95">
      <c r="A119" s="3">
        <v>117</v>
      </c>
      <c r="B119" s="3" t="s">
        <v>293</v>
      </c>
      <c r="C119" s="3" t="s">
        <v>11</v>
      </c>
      <c r="D119" s="3" t="s">
        <v>294</v>
      </c>
      <c r="E119" s="14" t="s">
        <v>533</v>
      </c>
      <c r="F119" s="5" t="s">
        <v>295</v>
      </c>
      <c r="G119" s="8" t="s">
        <v>417</v>
      </c>
      <c r="H119" s="15" t="s">
        <v>518</v>
      </c>
      <c r="I119" s="3"/>
    </row>
    <row r="120" spans="1:9" ht="60" customHeight="1" x14ac:dyDescent="0.95">
      <c r="A120" s="6">
        <v>118</v>
      </c>
      <c r="B120" s="3" t="s">
        <v>296</v>
      </c>
      <c r="C120" s="3" t="s">
        <v>11</v>
      </c>
      <c r="D120" s="3" t="s">
        <v>297</v>
      </c>
      <c r="E120" s="14" t="s">
        <v>520</v>
      </c>
      <c r="F120" s="5" t="s">
        <v>298</v>
      </c>
      <c r="G120" s="8" t="s">
        <v>418</v>
      </c>
      <c r="H120" s="15" t="s">
        <v>519</v>
      </c>
      <c r="I120" s="17" t="s">
        <v>621</v>
      </c>
    </row>
    <row r="121" spans="1:9" x14ac:dyDescent="0.95">
      <c r="A121" s="80"/>
      <c r="B121" s="80"/>
      <c r="C121" s="80"/>
      <c r="D121" s="80"/>
      <c r="E121" s="80"/>
      <c r="F121" s="81"/>
      <c r="G121" s="81"/>
      <c r="H121" s="81"/>
      <c r="I121" s="80"/>
    </row>
    <row r="122" spans="1:9" x14ac:dyDescent="0.95">
      <c r="A122" s="80"/>
      <c r="B122" s="80"/>
      <c r="C122" s="80"/>
      <c r="D122" s="80"/>
      <c r="E122" s="80"/>
      <c r="F122" s="81"/>
      <c r="G122" s="81"/>
      <c r="H122" s="81"/>
      <c r="I122" s="80"/>
    </row>
    <row r="123" spans="1:9" ht="39.9" customHeight="1" x14ac:dyDescent="0.95">
      <c r="A123" s="82" t="s">
        <v>299</v>
      </c>
      <c r="B123" s="80"/>
      <c r="C123" s="80"/>
      <c r="D123" s="80"/>
      <c r="E123" s="80"/>
      <c r="F123" s="81"/>
      <c r="G123" s="83" t="s">
        <v>300</v>
      </c>
      <c r="H123" s="81"/>
      <c r="I123" s="80"/>
    </row>
    <row r="124" spans="1:9" x14ac:dyDescent="0.95">
      <c r="A124" s="80"/>
      <c r="B124" s="80"/>
      <c r="C124" s="80"/>
      <c r="D124" s="80"/>
      <c r="E124" s="80"/>
      <c r="F124" s="81"/>
      <c r="G124" s="81"/>
      <c r="H124" s="81"/>
      <c r="I124" s="80"/>
    </row>
    <row r="125" spans="1:9" x14ac:dyDescent="0.95">
      <c r="A125" s="80"/>
      <c r="B125" s="80"/>
      <c r="C125" s="80"/>
      <c r="D125" s="80"/>
      <c r="E125" s="80"/>
      <c r="F125" s="81"/>
      <c r="G125" s="81"/>
      <c r="H125" s="81"/>
      <c r="I125" s="80"/>
    </row>
    <row r="126" spans="1:9" x14ac:dyDescent="0.95">
      <c r="A126" s="80"/>
      <c r="B126" s="80"/>
      <c r="C126" s="80"/>
      <c r="D126" s="80"/>
      <c r="E126" s="80"/>
      <c r="F126" s="81"/>
      <c r="G126" s="81"/>
      <c r="H126" s="81"/>
      <c r="I126" s="80"/>
    </row>
    <row r="127" spans="1:9" x14ac:dyDescent="0.95">
      <c r="A127" s="80"/>
      <c r="B127" s="80"/>
      <c r="C127" s="80"/>
      <c r="D127" s="80"/>
      <c r="E127" s="80"/>
      <c r="F127" s="81"/>
      <c r="G127" s="81"/>
      <c r="H127" s="81"/>
      <c r="I127" s="80"/>
    </row>
    <row r="128" spans="1:9" x14ac:dyDescent="0.95">
      <c r="A128" s="80"/>
      <c r="B128" s="80"/>
      <c r="C128" s="80"/>
      <c r="D128" s="80"/>
      <c r="E128" s="80"/>
      <c r="F128" s="81"/>
      <c r="G128" s="81"/>
      <c r="H128" s="81"/>
      <c r="I128" s="80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21:I122"/>
    <mergeCell ref="A123:F128"/>
    <mergeCell ref="G123:I128"/>
  </mergeCells>
  <conditionalFormatting sqref="H9">
    <cfRule type="duplicateValues" dxfId="2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2B31-9688-4270-99F1-724BA4DA919A}">
  <dimension ref="A1:BC122"/>
  <sheetViews>
    <sheetView topLeftCell="V1" workbookViewId="0">
      <selection activeCell="AR2" sqref="AR2:BA2"/>
    </sheetView>
  </sheetViews>
  <sheetFormatPr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58203125" style="53" customWidth="1"/>
    <col min="11" max="11" width="9.5" style="53" customWidth="1"/>
    <col min="12" max="12" width="10.4140625" style="53" customWidth="1"/>
    <col min="13" max="13" width="11.1640625" style="54" customWidth="1"/>
    <col min="14" max="17" width="8.1640625" style="53" customWidth="1"/>
    <col min="18" max="18" width="12.58203125" style="53" customWidth="1"/>
    <col min="19" max="19" width="12.6640625" style="53" customWidth="1"/>
    <col min="20" max="20" width="9.83203125" style="53" customWidth="1"/>
    <col min="21" max="21" width="12.5" style="53" customWidth="1"/>
    <col min="22" max="22" width="13.08203125" style="54" customWidth="1"/>
    <col min="23" max="24" width="8.1640625" style="53" customWidth="1"/>
    <col min="25" max="25" width="11.1640625" style="53" customWidth="1"/>
    <col min="26" max="26" width="9.5" style="53" customWidth="1"/>
    <col min="27" max="27" width="9.08203125" style="53" customWidth="1"/>
    <col min="28" max="28" width="9.08203125" style="55" customWidth="1"/>
    <col min="29" max="29" width="8" style="53" hidden="1" customWidth="1"/>
    <col min="30" max="30" width="15.83203125" style="53" hidden="1" customWidth="1"/>
    <col min="31" max="31" width="8" style="53" hidden="1" customWidth="1"/>
    <col min="32" max="32" width="11.58203125" style="53" hidden="1" customWidth="1"/>
    <col min="33" max="33" width="15.83203125" style="53" hidden="1" customWidth="1"/>
    <col min="34" max="34" width="11.83203125" style="53" hidden="1" customWidth="1"/>
    <col min="35" max="35" width="12.5" style="53" hidden="1" customWidth="1"/>
    <col min="36" max="36" width="13" style="53" hidden="1" customWidth="1"/>
    <col min="37" max="37" width="11.83203125" style="53" hidden="1" customWidth="1"/>
    <col min="38" max="38" width="12.5" style="53" hidden="1" customWidth="1"/>
    <col min="39" max="39" width="13" style="53" hidden="1" customWidth="1"/>
    <col min="40" max="40" width="11.83203125" style="53" hidden="1" customWidth="1"/>
    <col min="41" max="41" width="12.5" style="53" hidden="1" customWidth="1"/>
    <col min="42" max="42" width="13" style="53" hidden="1" customWidth="1"/>
    <col min="43" max="43" width="8" style="53" hidden="1" customWidth="1"/>
    <col min="44" max="44" width="8.83203125" style="53"/>
    <col min="45" max="45" width="9.83203125" style="53" customWidth="1"/>
    <col min="46" max="51" width="8.83203125" style="53"/>
    <col min="52" max="52" width="10" style="53" customWidth="1"/>
    <col min="53" max="53" width="10.6640625" style="53" customWidth="1"/>
    <col min="54" max="54" width="9.08203125" style="53" bestFit="1" customWidth="1"/>
    <col min="55" max="55" width="36.5" style="53" customWidth="1"/>
  </cols>
  <sheetData>
    <row r="1" spans="1:55" ht="159.9" customHeight="1" thickTop="1" x14ac:dyDescent="0.9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84" t="s">
        <v>622</v>
      </c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18"/>
      <c r="AC1" s="19" t="s">
        <v>3</v>
      </c>
      <c r="AD1" s="19" t="s">
        <v>623</v>
      </c>
      <c r="AE1" s="20" t="s">
        <v>3</v>
      </c>
      <c r="AF1" s="20" t="s">
        <v>624</v>
      </c>
      <c r="AG1" s="20" t="s">
        <v>623</v>
      </c>
      <c r="AH1" s="21" t="s">
        <v>625</v>
      </c>
      <c r="AI1" s="21" t="s">
        <v>626</v>
      </c>
      <c r="AJ1" s="21" t="s">
        <v>627</v>
      </c>
      <c r="AK1" s="22" t="s">
        <v>625</v>
      </c>
      <c r="AL1" s="22" t="s">
        <v>626</v>
      </c>
      <c r="AM1" s="22" t="s">
        <v>627</v>
      </c>
      <c r="AN1" s="23" t="s">
        <v>625</v>
      </c>
      <c r="AO1" s="23" t="s">
        <v>626</v>
      </c>
      <c r="AP1" s="23" t="s">
        <v>627</v>
      </c>
      <c r="AQ1" s="24"/>
      <c r="AR1" s="25" t="s">
        <v>628</v>
      </c>
      <c r="AS1" s="25" t="s">
        <v>629</v>
      </c>
      <c r="AT1" s="25" t="s">
        <v>630</v>
      </c>
      <c r="AU1" s="25" t="s">
        <v>631</v>
      </c>
      <c r="AV1" s="25" t="s">
        <v>632</v>
      </c>
      <c r="AW1" s="25" t="s">
        <v>633</v>
      </c>
      <c r="AX1" s="25" t="s">
        <v>625</v>
      </c>
      <c r="AY1" s="25" t="s">
        <v>634</v>
      </c>
      <c r="AZ1" s="25" t="s">
        <v>635</v>
      </c>
      <c r="BA1" s="25" t="s">
        <v>636</v>
      </c>
      <c r="BB1" s="26" t="s">
        <v>637</v>
      </c>
      <c r="BC1" s="27" t="s">
        <v>638</v>
      </c>
    </row>
    <row r="2" spans="1:55" ht="72" customHeight="1" thickBot="1" x14ac:dyDescen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8" t="s">
        <v>625</v>
      </c>
      <c r="K2" s="29" t="s">
        <v>624</v>
      </c>
      <c r="L2" s="29" t="s">
        <v>639</v>
      </c>
      <c r="M2" s="30" t="s">
        <v>640</v>
      </c>
      <c r="N2" s="29" t="s">
        <v>641</v>
      </c>
      <c r="O2" s="29" t="s">
        <v>642</v>
      </c>
      <c r="P2" s="29" t="s">
        <v>643</v>
      </c>
      <c r="Q2" s="29" t="s">
        <v>626</v>
      </c>
      <c r="R2" s="29" t="s">
        <v>644</v>
      </c>
      <c r="S2" s="29" t="s">
        <v>645</v>
      </c>
      <c r="T2" s="29" t="s">
        <v>646</v>
      </c>
      <c r="U2" s="29" t="s">
        <v>647</v>
      </c>
      <c r="V2" s="30" t="s">
        <v>648</v>
      </c>
      <c r="W2" s="29" t="s">
        <v>649</v>
      </c>
      <c r="X2" s="29" t="s">
        <v>650</v>
      </c>
      <c r="Y2" s="29" t="s">
        <v>651</v>
      </c>
      <c r="Z2" s="29" t="s">
        <v>627</v>
      </c>
      <c r="AA2" s="29" t="s">
        <v>623</v>
      </c>
      <c r="AB2" s="31"/>
      <c r="AC2" s="32" t="s">
        <v>652</v>
      </c>
      <c r="AD2" s="32">
        <v>1</v>
      </c>
      <c r="AE2" s="33" t="s">
        <v>652</v>
      </c>
      <c r="AF2" s="33">
        <v>2</v>
      </c>
      <c r="AG2" s="33">
        <v>1</v>
      </c>
      <c r="AH2" s="34">
        <v>2</v>
      </c>
      <c r="AI2" s="34">
        <v>1</v>
      </c>
      <c r="AJ2" s="34">
        <v>1</v>
      </c>
      <c r="AK2" s="35"/>
      <c r="AL2" s="35">
        <v>2</v>
      </c>
      <c r="AM2" s="35">
        <v>1</v>
      </c>
      <c r="AN2" s="36"/>
      <c r="AO2" s="36">
        <v>1</v>
      </c>
      <c r="AP2" s="36">
        <v>2</v>
      </c>
      <c r="AQ2" s="37"/>
      <c r="AR2" s="38">
        <f>COUNTA($A$3:$A120)</f>
        <v>118</v>
      </c>
      <c r="AS2" s="38">
        <f>COUNTIF($C$3:$C120,"ស្រី")</f>
        <v>85</v>
      </c>
      <c r="AT2" s="38">
        <f>COUNTIF($AA$3:$AA120,1)</f>
        <v>117</v>
      </c>
      <c r="AU2" s="38">
        <f>DCOUNT($A$2:$AA120,"ផ្ទៀងផ្ទាត់ចុងក្រោយ",$AC$1:$AD$2)</f>
        <v>84</v>
      </c>
      <c r="AV2" s="38">
        <f>COUNTIF($AA$3:$AA$120,2)</f>
        <v>1</v>
      </c>
      <c r="AW2" s="38">
        <f>COUNTIF(K:K,2)</f>
        <v>0</v>
      </c>
      <c r="AX2" s="38">
        <f>DCOUNT($A$2:$AA120,"គ្មានស្នាមមេដៃ",$AH$1:$AJ$2)</f>
        <v>0</v>
      </c>
      <c r="AY2" s="38">
        <f>DCOUNT($A$2:$AA120,"NID_problem",$AK$1:$AM$2)</f>
        <v>1</v>
      </c>
      <c r="AZ2" s="38">
        <f>DCOUNT($A$2:$AA120,"NID_problem",$AN$1:$AP$2)</f>
        <v>0</v>
      </c>
      <c r="BA2" s="38">
        <f>((AR2-AT2)-SUM(AW2,AX2,AY2,AZ2))</f>
        <v>0</v>
      </c>
      <c r="BB2" s="39" t="str">
        <f>IF((AR2-AT2)=(AW2+AY2+AZ2+AX2+BA2),"ត្រឹមត្រូវ","មិនត្រឹមត្រូវ")</f>
        <v>ត្រឹមត្រូវ</v>
      </c>
      <c r="BC2" s="40"/>
    </row>
    <row r="3" spans="1:55" ht="60" customHeight="1" x14ac:dyDescent="0.95">
      <c r="A3" s="3">
        <v>1</v>
      </c>
      <c r="B3" s="3" t="s">
        <v>10</v>
      </c>
      <c r="C3" s="3" t="s">
        <v>652</v>
      </c>
      <c r="D3" s="5" t="s">
        <v>536</v>
      </c>
      <c r="E3" s="11" t="s">
        <v>522</v>
      </c>
      <c r="F3" s="5" t="s">
        <v>12</v>
      </c>
      <c r="G3" s="7" t="s">
        <v>301</v>
      </c>
      <c r="H3" s="15" t="s">
        <v>419</v>
      </c>
      <c r="I3" s="3"/>
      <c r="J3" s="41"/>
      <c r="K3" s="42">
        <f>IF(OR(H3="បរទេស",G3="បរទេស"),2,1)</f>
        <v>1</v>
      </c>
      <c r="L3" s="4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020093997</v>
      </c>
      <c r="M3" s="44" t="str">
        <f>IF(L3="បរទេស","បរទេស",IF(AND($BC$2=1,LEN(L3)=8),"0"&amp;L3,IF(LEN(L3)&gt;9,2,LEFT(L3,9))))</f>
        <v>020093997</v>
      </c>
      <c r="N3" s="45">
        <f>IF(L3="បរទេស",1,IF((LEN($M3)-9)=0,1,2))</f>
        <v>1</v>
      </c>
      <c r="O3" s="45">
        <f>IF(M3="",2,1)</f>
        <v>1</v>
      </c>
      <c r="P3" s="45">
        <f t="shared" ref="P3:P34" si="0">IF(M3="បរទេស",1,IF(COUNTIF(M:M,$M3)&gt;1,2,1))</f>
        <v>1</v>
      </c>
      <c r="Q3" s="46">
        <f>IF(M3="បរទេស",1,MAX(N3:P3))</f>
        <v>1</v>
      </c>
      <c r="R3" s="47" t="str">
        <f>H3</f>
        <v>0963669503</v>
      </c>
      <c r="S3" s="4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0963669503</v>
      </c>
      <c r="T3" s="45" t="e">
        <f>LEFT(S3, SEARCH("/",S3,1)-1)</f>
        <v>#VALUE!</v>
      </c>
      <c r="U3" s="43" t="str">
        <f>IFERROR(T3,S3)</f>
        <v>0963669503</v>
      </c>
      <c r="V3" s="48" t="str">
        <f>IF(LEFT(U3,5)="បរទេស","បរទេស",IF(LEFT(U3,3)="855","0"&amp;MID(U3,4,10),IF(LEFT(U3,1)="0",MID(U3,1,10),IF(LEFT(U3,1)&gt;=1,"0"&amp;MID(U3,1,10),U3))))</f>
        <v>0963669503</v>
      </c>
      <c r="W3" s="45">
        <f>IF(V3="បរទេស",1,IF(OR(LEN(V3)=9,LEN(V3)=10),1,2))</f>
        <v>1</v>
      </c>
      <c r="X3" s="49">
        <f>IF(V3="",2,1)</f>
        <v>1</v>
      </c>
      <c r="Y3" s="45">
        <f t="shared" ref="Y3:Y34" si="1">IF(V3="បរទេស",1,IF(COUNTIF(V:V,$V3)&gt;1,2,1))</f>
        <v>1</v>
      </c>
      <c r="Z3" s="46">
        <f>IF(V3="បរទេស",1,MAX(W3:Y3))</f>
        <v>1</v>
      </c>
      <c r="AA3" s="46">
        <f>IF(K3=2,2,MAX(J3,Q3,Z3,Z3))</f>
        <v>1</v>
      </c>
      <c r="AB3" s="50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2"/>
      <c r="AR3" s="86" t="s">
        <v>653</v>
      </c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7"/>
    </row>
    <row r="4" spans="1:55" ht="60" customHeight="1" x14ac:dyDescent="0.95">
      <c r="A4" s="3">
        <v>2</v>
      </c>
      <c r="B4" s="3" t="s">
        <v>13</v>
      </c>
      <c r="C4" s="3" t="s">
        <v>652</v>
      </c>
      <c r="D4" s="3" t="s">
        <v>537</v>
      </c>
      <c r="E4" s="12" t="s">
        <v>523</v>
      </c>
      <c r="F4" s="5" t="s">
        <v>14</v>
      </c>
      <c r="G4" s="8" t="s">
        <v>302</v>
      </c>
      <c r="H4" s="15" t="s">
        <v>420</v>
      </c>
      <c r="I4" s="3"/>
      <c r="J4" s="41"/>
      <c r="K4" s="42">
        <f t="shared" ref="K4:K67" si="2">IF(OR(H4="បរទេស",G4="បរទេស"),2,1)</f>
        <v>1</v>
      </c>
      <c r="L4" s="43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020444721</v>
      </c>
      <c r="M4" s="44" t="str">
        <f t="shared" ref="M4:M67" si="4">IF(L4="បរទេស","បរទេស",IF(AND($BC$2=1,LEN(L4)=8),"0"&amp;L4,IF(LEN(L4)&gt;9,2,LEFT(L4,9))))</f>
        <v>020444721</v>
      </c>
      <c r="N4" s="45">
        <f t="shared" ref="N4:N67" si="5">IF(L4="បរទេស",1,IF((LEN($M4)-9)=0,1,2))</f>
        <v>1</v>
      </c>
      <c r="O4" s="45">
        <f t="shared" ref="O4:O67" si="6">IF(M4="",2,1)</f>
        <v>1</v>
      </c>
      <c r="P4" s="45">
        <f t="shared" si="0"/>
        <v>1</v>
      </c>
      <c r="Q4" s="46">
        <f t="shared" ref="Q4:Q67" si="7">IF(M4="បរទេស",1,MAX(N4:P4))</f>
        <v>1</v>
      </c>
      <c r="R4" s="47" t="str">
        <f t="shared" ref="R4:R67" si="8">H4</f>
        <v>0966172710</v>
      </c>
      <c r="S4" s="43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0966172710</v>
      </c>
      <c r="T4" s="45" t="e">
        <f t="shared" ref="T4:T67" si="10">LEFT(S4, SEARCH("/",S4,1)-1)</f>
        <v>#VALUE!</v>
      </c>
      <c r="U4" s="43" t="str">
        <f t="shared" ref="U4:U67" si="11">IFERROR(T4,S4)</f>
        <v>0966172710</v>
      </c>
      <c r="V4" s="48" t="str">
        <f t="shared" ref="V4:V67" si="12">IF(LEFT(U4,5)="បរទេស","បរទេស",IF(LEFT(U4,3)="855","0"&amp;MID(U4,4,10),IF(LEFT(U4,1)="0",MID(U4,1,10),IF(LEFT(U4,1)&gt;=1,"0"&amp;MID(U4,1,10),U4))))</f>
        <v>0966172710</v>
      </c>
      <c r="W4" s="45">
        <f t="shared" ref="W4:W67" si="13">IF(V4="បរទេស",1,IF(OR(LEN(V4)=9,LEN(V4)=10),1,2))</f>
        <v>1</v>
      </c>
      <c r="X4" s="49">
        <f t="shared" ref="X4:X67" si="14">IF(V4="",2,1)</f>
        <v>1</v>
      </c>
      <c r="Y4" s="45">
        <f t="shared" si="1"/>
        <v>1</v>
      </c>
      <c r="Z4" s="46">
        <f t="shared" ref="Z4:Z67" si="15">IF(V4="បរទេស",1,MAX(W4:Y4))</f>
        <v>1</v>
      </c>
      <c r="AA4" s="46">
        <f t="shared" ref="AA4:AA67" si="16">IF(K4=2,2,MAX(J4,Q4,Z4,Z4))</f>
        <v>1</v>
      </c>
    </row>
    <row r="5" spans="1:55" ht="60" customHeight="1" x14ac:dyDescent="0.95">
      <c r="A5" s="3">
        <v>3</v>
      </c>
      <c r="B5" s="3" t="s">
        <v>15</v>
      </c>
      <c r="C5" s="3" t="s">
        <v>652</v>
      </c>
      <c r="D5" s="3" t="s">
        <v>538</v>
      </c>
      <c r="E5" s="12" t="s">
        <v>524</v>
      </c>
      <c r="F5" s="5" t="s">
        <v>16</v>
      </c>
      <c r="G5" s="8" t="s">
        <v>303</v>
      </c>
      <c r="H5" s="15" t="s">
        <v>421</v>
      </c>
      <c r="I5" s="3"/>
      <c r="J5" s="41"/>
      <c r="K5" s="42">
        <f t="shared" si="2"/>
        <v>1</v>
      </c>
      <c r="L5" s="43" t="str">
        <f t="shared" si="3"/>
        <v>170282499</v>
      </c>
      <c r="M5" s="44" t="str">
        <f t="shared" si="4"/>
        <v>170282499</v>
      </c>
      <c r="N5" s="45">
        <f t="shared" si="5"/>
        <v>1</v>
      </c>
      <c r="O5" s="45">
        <f t="shared" si="6"/>
        <v>1</v>
      </c>
      <c r="P5" s="45">
        <f t="shared" si="0"/>
        <v>1</v>
      </c>
      <c r="Q5" s="46">
        <f t="shared" si="7"/>
        <v>1</v>
      </c>
      <c r="R5" s="47" t="str">
        <f t="shared" si="8"/>
        <v>0966296142</v>
      </c>
      <c r="S5" s="43" t="str">
        <f t="shared" si="9"/>
        <v>0966296142</v>
      </c>
      <c r="T5" s="45" t="e">
        <f t="shared" si="10"/>
        <v>#VALUE!</v>
      </c>
      <c r="U5" s="43" t="str">
        <f t="shared" si="11"/>
        <v>0966296142</v>
      </c>
      <c r="V5" s="48" t="str">
        <f t="shared" si="12"/>
        <v>0966296142</v>
      </c>
      <c r="W5" s="45">
        <f t="shared" si="13"/>
        <v>1</v>
      </c>
      <c r="X5" s="49">
        <f t="shared" si="14"/>
        <v>1</v>
      </c>
      <c r="Y5" s="45">
        <f t="shared" si="1"/>
        <v>1</v>
      </c>
      <c r="Z5" s="46">
        <f t="shared" si="15"/>
        <v>1</v>
      </c>
      <c r="AA5" s="46">
        <f t="shared" si="16"/>
        <v>1</v>
      </c>
    </row>
    <row r="6" spans="1:55" ht="60" customHeight="1" x14ac:dyDescent="0.95">
      <c r="A6" s="3">
        <v>4</v>
      </c>
      <c r="B6" s="3" t="s">
        <v>17</v>
      </c>
      <c r="C6" s="3" t="s">
        <v>652</v>
      </c>
      <c r="D6" s="3" t="s">
        <v>539</v>
      </c>
      <c r="E6" s="13" t="s">
        <v>533</v>
      </c>
      <c r="F6" s="5" t="s">
        <v>18</v>
      </c>
      <c r="G6" s="8" t="s">
        <v>304</v>
      </c>
      <c r="H6" s="15" t="s">
        <v>422</v>
      </c>
      <c r="I6" s="3"/>
      <c r="J6" s="41"/>
      <c r="K6" s="42">
        <f t="shared" si="2"/>
        <v>1</v>
      </c>
      <c r="L6" s="43" t="str">
        <f t="shared" si="3"/>
        <v>051389385</v>
      </c>
      <c r="M6" s="44" t="str">
        <f t="shared" si="4"/>
        <v>051389385</v>
      </c>
      <c r="N6" s="45">
        <f t="shared" si="5"/>
        <v>1</v>
      </c>
      <c r="O6" s="45">
        <f t="shared" si="6"/>
        <v>1</v>
      </c>
      <c r="P6" s="45">
        <f t="shared" si="0"/>
        <v>1</v>
      </c>
      <c r="Q6" s="46">
        <f t="shared" si="7"/>
        <v>1</v>
      </c>
      <c r="R6" s="47" t="str">
        <f t="shared" si="8"/>
        <v>0968199805</v>
      </c>
      <c r="S6" s="43" t="str">
        <f t="shared" si="9"/>
        <v>0968199805</v>
      </c>
      <c r="T6" s="45" t="e">
        <f t="shared" si="10"/>
        <v>#VALUE!</v>
      </c>
      <c r="U6" s="43" t="str">
        <f t="shared" si="11"/>
        <v>0968199805</v>
      </c>
      <c r="V6" s="48" t="str">
        <f t="shared" si="12"/>
        <v>0968199805</v>
      </c>
      <c r="W6" s="45">
        <f t="shared" si="13"/>
        <v>1</v>
      </c>
      <c r="X6" s="49">
        <f t="shared" si="14"/>
        <v>1</v>
      </c>
      <c r="Y6" s="45">
        <f t="shared" si="1"/>
        <v>1</v>
      </c>
      <c r="Z6" s="46">
        <f t="shared" si="15"/>
        <v>1</v>
      </c>
      <c r="AA6" s="46">
        <f t="shared" si="16"/>
        <v>1</v>
      </c>
    </row>
    <row r="7" spans="1:55" ht="60" customHeight="1" x14ac:dyDescent="0.95">
      <c r="A7" s="3">
        <v>5</v>
      </c>
      <c r="B7" s="3" t="s">
        <v>19</v>
      </c>
      <c r="C7" s="3" t="s">
        <v>654</v>
      </c>
      <c r="D7" s="3" t="s">
        <v>540</v>
      </c>
      <c r="E7" s="13" t="s">
        <v>533</v>
      </c>
      <c r="F7" s="5" t="s">
        <v>21</v>
      </c>
      <c r="G7" s="8" t="s">
        <v>305</v>
      </c>
      <c r="H7" s="15" t="s">
        <v>423</v>
      </c>
      <c r="I7" s="3"/>
      <c r="J7" s="41"/>
      <c r="K7" s="42">
        <f t="shared" si="2"/>
        <v>1</v>
      </c>
      <c r="L7" s="43" t="str">
        <f t="shared" si="3"/>
        <v>020048768</v>
      </c>
      <c r="M7" s="44" t="str">
        <f t="shared" si="4"/>
        <v>020048768</v>
      </c>
      <c r="N7" s="45">
        <f t="shared" si="5"/>
        <v>1</v>
      </c>
      <c r="O7" s="45">
        <f t="shared" si="6"/>
        <v>1</v>
      </c>
      <c r="P7" s="45">
        <f t="shared" si="0"/>
        <v>1</v>
      </c>
      <c r="Q7" s="46">
        <f t="shared" si="7"/>
        <v>1</v>
      </c>
      <c r="R7" s="47" t="str">
        <f t="shared" si="8"/>
        <v>015297557</v>
      </c>
      <c r="S7" s="43" t="str">
        <f t="shared" si="9"/>
        <v>015297557</v>
      </c>
      <c r="T7" s="45" t="e">
        <f t="shared" si="10"/>
        <v>#VALUE!</v>
      </c>
      <c r="U7" s="43" t="str">
        <f t="shared" si="11"/>
        <v>015297557</v>
      </c>
      <c r="V7" s="48" t="str">
        <f t="shared" si="12"/>
        <v>015297557</v>
      </c>
      <c r="W7" s="45">
        <f t="shared" si="13"/>
        <v>1</v>
      </c>
      <c r="X7" s="49">
        <f t="shared" si="14"/>
        <v>1</v>
      </c>
      <c r="Y7" s="45">
        <f t="shared" si="1"/>
        <v>1</v>
      </c>
      <c r="Z7" s="46">
        <f t="shared" si="15"/>
        <v>1</v>
      </c>
      <c r="AA7" s="46">
        <f t="shared" si="16"/>
        <v>1</v>
      </c>
    </row>
    <row r="8" spans="1:55" ht="60" customHeight="1" x14ac:dyDescent="0.95">
      <c r="A8" s="3">
        <v>6</v>
      </c>
      <c r="B8" s="3" t="s">
        <v>22</v>
      </c>
      <c r="C8" s="3" t="s">
        <v>652</v>
      </c>
      <c r="D8" s="3" t="s">
        <v>541</v>
      </c>
      <c r="E8" s="13" t="s">
        <v>531</v>
      </c>
      <c r="F8" s="5" t="s">
        <v>23</v>
      </c>
      <c r="G8" s="8" t="s">
        <v>306</v>
      </c>
      <c r="H8" s="15" t="s">
        <v>424</v>
      </c>
      <c r="I8" s="3"/>
      <c r="J8" s="41"/>
      <c r="K8" s="42">
        <f t="shared" si="2"/>
        <v>1</v>
      </c>
      <c r="L8" s="43" t="str">
        <f t="shared" si="3"/>
        <v>061665006</v>
      </c>
      <c r="M8" s="44" t="str">
        <f t="shared" si="4"/>
        <v>061665006</v>
      </c>
      <c r="N8" s="45">
        <f t="shared" si="5"/>
        <v>1</v>
      </c>
      <c r="O8" s="45">
        <f t="shared" si="6"/>
        <v>1</v>
      </c>
      <c r="P8" s="45">
        <f t="shared" si="0"/>
        <v>1</v>
      </c>
      <c r="Q8" s="46">
        <f t="shared" si="7"/>
        <v>1</v>
      </c>
      <c r="R8" s="47" t="str">
        <f t="shared" si="8"/>
        <v>0979813498</v>
      </c>
      <c r="S8" s="43" t="str">
        <f t="shared" si="9"/>
        <v>0979813498</v>
      </c>
      <c r="T8" s="45" t="e">
        <f t="shared" si="10"/>
        <v>#VALUE!</v>
      </c>
      <c r="U8" s="43" t="str">
        <f t="shared" si="11"/>
        <v>0979813498</v>
      </c>
      <c r="V8" s="48" t="str">
        <f t="shared" si="12"/>
        <v>0979813498</v>
      </c>
      <c r="W8" s="45">
        <f t="shared" si="13"/>
        <v>1</v>
      </c>
      <c r="X8" s="49">
        <f t="shared" si="14"/>
        <v>1</v>
      </c>
      <c r="Y8" s="45">
        <f t="shared" si="1"/>
        <v>1</v>
      </c>
      <c r="Z8" s="46">
        <f t="shared" si="15"/>
        <v>1</v>
      </c>
      <c r="AA8" s="46">
        <f t="shared" si="16"/>
        <v>1</v>
      </c>
    </row>
    <row r="9" spans="1:55" ht="60" customHeight="1" x14ac:dyDescent="0.95">
      <c r="A9" s="3">
        <v>7</v>
      </c>
      <c r="B9" s="3" t="s">
        <v>24</v>
      </c>
      <c r="C9" s="3" t="s">
        <v>652</v>
      </c>
      <c r="D9" s="3" t="s">
        <v>542</v>
      </c>
      <c r="E9" s="13" t="s">
        <v>520</v>
      </c>
      <c r="F9" s="5" t="s">
        <v>25</v>
      </c>
      <c r="G9" s="8" t="s">
        <v>307</v>
      </c>
      <c r="H9" s="15" t="s">
        <v>425</v>
      </c>
      <c r="I9" s="3"/>
      <c r="J9" s="41"/>
      <c r="K9" s="42">
        <f t="shared" si="2"/>
        <v>1</v>
      </c>
      <c r="L9" s="43" t="str">
        <f t="shared" si="3"/>
        <v>020096368</v>
      </c>
      <c r="M9" s="44" t="str">
        <f t="shared" si="4"/>
        <v>020096368</v>
      </c>
      <c r="N9" s="45">
        <f t="shared" si="5"/>
        <v>1</v>
      </c>
      <c r="O9" s="45">
        <f t="shared" si="6"/>
        <v>1</v>
      </c>
      <c r="P9" s="45">
        <f t="shared" si="0"/>
        <v>1</v>
      </c>
      <c r="Q9" s="46">
        <f t="shared" si="7"/>
        <v>1</v>
      </c>
      <c r="R9" s="47" t="str">
        <f t="shared" si="8"/>
        <v>010299887</v>
      </c>
      <c r="S9" s="43" t="str">
        <f t="shared" si="9"/>
        <v>010299887</v>
      </c>
      <c r="T9" s="45" t="e">
        <f t="shared" si="10"/>
        <v>#VALUE!</v>
      </c>
      <c r="U9" s="43" t="str">
        <f t="shared" si="11"/>
        <v>010299887</v>
      </c>
      <c r="V9" s="48" t="str">
        <f t="shared" si="12"/>
        <v>010299887</v>
      </c>
      <c r="W9" s="45">
        <f t="shared" si="13"/>
        <v>1</v>
      </c>
      <c r="X9" s="49">
        <f t="shared" si="14"/>
        <v>1</v>
      </c>
      <c r="Y9" s="45">
        <f t="shared" si="1"/>
        <v>1</v>
      </c>
      <c r="Z9" s="46">
        <f t="shared" si="15"/>
        <v>1</v>
      </c>
      <c r="AA9" s="46">
        <f t="shared" si="16"/>
        <v>1</v>
      </c>
    </row>
    <row r="10" spans="1:55" ht="60" customHeight="1" x14ac:dyDescent="0.95">
      <c r="A10" s="3">
        <v>8</v>
      </c>
      <c r="B10" s="3" t="s">
        <v>26</v>
      </c>
      <c r="C10" s="3" t="s">
        <v>652</v>
      </c>
      <c r="D10" s="3" t="s">
        <v>543</v>
      </c>
      <c r="E10" s="13" t="s">
        <v>532</v>
      </c>
      <c r="F10" s="5" t="s">
        <v>27</v>
      </c>
      <c r="G10" s="9" t="s">
        <v>308</v>
      </c>
      <c r="H10" s="10" t="s">
        <v>426</v>
      </c>
      <c r="I10" s="3"/>
      <c r="J10" s="41"/>
      <c r="K10" s="42">
        <f t="shared" si="2"/>
        <v>1</v>
      </c>
      <c r="L10" s="43" t="str">
        <f t="shared" si="3"/>
        <v>160465177</v>
      </c>
      <c r="M10" s="44" t="str">
        <f t="shared" si="4"/>
        <v>160465177</v>
      </c>
      <c r="N10" s="45">
        <f t="shared" si="5"/>
        <v>1</v>
      </c>
      <c r="O10" s="45">
        <f t="shared" si="6"/>
        <v>1</v>
      </c>
      <c r="P10" s="45">
        <f t="shared" si="0"/>
        <v>1</v>
      </c>
      <c r="Q10" s="46">
        <f t="shared" si="7"/>
        <v>1</v>
      </c>
      <c r="R10" s="47" t="str">
        <f t="shared" si="8"/>
        <v>0965702301</v>
      </c>
      <c r="S10" s="43" t="str">
        <f t="shared" si="9"/>
        <v>0965702301</v>
      </c>
      <c r="T10" s="45" t="e">
        <f t="shared" si="10"/>
        <v>#VALUE!</v>
      </c>
      <c r="U10" s="43" t="str">
        <f t="shared" si="11"/>
        <v>0965702301</v>
      </c>
      <c r="V10" s="48" t="str">
        <f t="shared" si="12"/>
        <v>0965702301</v>
      </c>
      <c r="W10" s="45">
        <f t="shared" si="13"/>
        <v>1</v>
      </c>
      <c r="X10" s="49">
        <f t="shared" si="14"/>
        <v>1</v>
      </c>
      <c r="Y10" s="45">
        <f t="shared" si="1"/>
        <v>1</v>
      </c>
      <c r="Z10" s="46">
        <f t="shared" si="15"/>
        <v>1</v>
      </c>
      <c r="AA10" s="46">
        <f t="shared" si="16"/>
        <v>1</v>
      </c>
    </row>
    <row r="11" spans="1:55" ht="60" customHeight="1" x14ac:dyDescent="0.95">
      <c r="A11" s="3">
        <v>9</v>
      </c>
      <c r="B11" s="3" t="s">
        <v>28</v>
      </c>
      <c r="C11" s="3" t="s">
        <v>652</v>
      </c>
      <c r="D11" s="3" t="s">
        <v>544</v>
      </c>
      <c r="E11" s="14" t="s">
        <v>522</v>
      </c>
      <c r="F11" s="5" t="s">
        <v>29</v>
      </c>
      <c r="G11" s="8" t="s">
        <v>309</v>
      </c>
      <c r="H11" s="15" t="s">
        <v>427</v>
      </c>
      <c r="I11" s="3"/>
      <c r="J11" s="41"/>
      <c r="K11" s="42">
        <f t="shared" si="2"/>
        <v>1</v>
      </c>
      <c r="L11" s="43" t="str">
        <f t="shared" si="3"/>
        <v>100910871</v>
      </c>
      <c r="M11" s="44" t="str">
        <f t="shared" si="4"/>
        <v>100910871</v>
      </c>
      <c r="N11" s="45">
        <f t="shared" si="5"/>
        <v>1</v>
      </c>
      <c r="O11" s="45">
        <f t="shared" si="6"/>
        <v>1</v>
      </c>
      <c r="P11" s="45">
        <f t="shared" si="0"/>
        <v>1</v>
      </c>
      <c r="Q11" s="46">
        <f t="shared" si="7"/>
        <v>1</v>
      </c>
      <c r="R11" s="47" t="str">
        <f t="shared" si="8"/>
        <v>085671227</v>
      </c>
      <c r="S11" s="43" t="str">
        <f t="shared" si="9"/>
        <v>085671227</v>
      </c>
      <c r="T11" s="45" t="e">
        <f t="shared" si="10"/>
        <v>#VALUE!</v>
      </c>
      <c r="U11" s="43" t="str">
        <f t="shared" si="11"/>
        <v>085671227</v>
      </c>
      <c r="V11" s="48" t="str">
        <f t="shared" si="12"/>
        <v>085671227</v>
      </c>
      <c r="W11" s="45">
        <f t="shared" si="13"/>
        <v>1</v>
      </c>
      <c r="X11" s="49">
        <f t="shared" si="14"/>
        <v>1</v>
      </c>
      <c r="Y11" s="45">
        <f t="shared" si="1"/>
        <v>1</v>
      </c>
      <c r="Z11" s="46">
        <f t="shared" si="15"/>
        <v>1</v>
      </c>
      <c r="AA11" s="46">
        <f t="shared" si="16"/>
        <v>1</v>
      </c>
    </row>
    <row r="12" spans="1:55" ht="60" customHeight="1" x14ac:dyDescent="0.95">
      <c r="A12" s="3">
        <v>10</v>
      </c>
      <c r="B12" s="3" t="s">
        <v>30</v>
      </c>
      <c r="C12" s="3" t="s">
        <v>652</v>
      </c>
      <c r="D12" s="3" t="s">
        <v>545</v>
      </c>
      <c r="E12" s="14" t="s">
        <v>525</v>
      </c>
      <c r="F12" s="5" t="s">
        <v>31</v>
      </c>
      <c r="G12" s="8" t="s">
        <v>310</v>
      </c>
      <c r="H12" s="15" t="s">
        <v>602</v>
      </c>
      <c r="I12" s="3"/>
      <c r="J12" s="41"/>
      <c r="K12" s="42">
        <f t="shared" si="2"/>
        <v>1</v>
      </c>
      <c r="L12" s="43" t="str">
        <f t="shared" si="3"/>
        <v>030866994</v>
      </c>
      <c r="M12" s="44" t="str">
        <f t="shared" si="4"/>
        <v>030866994</v>
      </c>
      <c r="N12" s="45">
        <f t="shared" si="5"/>
        <v>1</v>
      </c>
      <c r="O12" s="45">
        <f t="shared" si="6"/>
        <v>1</v>
      </c>
      <c r="P12" s="45">
        <f t="shared" si="0"/>
        <v>1</v>
      </c>
      <c r="Q12" s="46">
        <f t="shared" si="7"/>
        <v>1</v>
      </c>
      <c r="R12" s="47" t="str">
        <f t="shared" si="8"/>
        <v>069281366</v>
      </c>
      <c r="S12" s="43" t="str">
        <f t="shared" si="9"/>
        <v>069281366</v>
      </c>
      <c r="T12" s="45" t="e">
        <f t="shared" si="10"/>
        <v>#VALUE!</v>
      </c>
      <c r="U12" s="43" t="str">
        <f t="shared" si="11"/>
        <v>069281366</v>
      </c>
      <c r="V12" s="48" t="str">
        <f t="shared" si="12"/>
        <v>069281366</v>
      </c>
      <c r="W12" s="45">
        <f t="shared" si="13"/>
        <v>1</v>
      </c>
      <c r="X12" s="49">
        <f t="shared" si="14"/>
        <v>1</v>
      </c>
      <c r="Y12" s="45">
        <f t="shared" si="1"/>
        <v>1</v>
      </c>
      <c r="Z12" s="46">
        <f t="shared" si="15"/>
        <v>1</v>
      </c>
      <c r="AA12" s="46">
        <f t="shared" si="16"/>
        <v>1</v>
      </c>
    </row>
    <row r="13" spans="1:55" ht="60" customHeight="1" x14ac:dyDescent="0.95">
      <c r="A13" s="3">
        <v>11</v>
      </c>
      <c r="B13" s="3" t="s">
        <v>32</v>
      </c>
      <c r="C13" s="3" t="s">
        <v>652</v>
      </c>
      <c r="D13" s="3" t="s">
        <v>546</v>
      </c>
      <c r="E13" s="13" t="s">
        <v>526</v>
      </c>
      <c r="F13" s="5" t="s">
        <v>33</v>
      </c>
      <c r="G13" s="8" t="s">
        <v>311</v>
      </c>
      <c r="H13" s="15" t="s">
        <v>428</v>
      </c>
      <c r="I13" s="3"/>
      <c r="J13" s="41"/>
      <c r="K13" s="42">
        <f t="shared" si="2"/>
        <v>1</v>
      </c>
      <c r="L13" s="43" t="str">
        <f t="shared" si="3"/>
        <v>020790310</v>
      </c>
      <c r="M13" s="44" t="str">
        <f t="shared" si="4"/>
        <v>020790310</v>
      </c>
      <c r="N13" s="45">
        <f t="shared" si="5"/>
        <v>1</v>
      </c>
      <c r="O13" s="45">
        <f t="shared" si="6"/>
        <v>1</v>
      </c>
      <c r="P13" s="45">
        <f t="shared" si="0"/>
        <v>1</v>
      </c>
      <c r="Q13" s="46">
        <f t="shared" si="7"/>
        <v>1</v>
      </c>
      <c r="R13" s="47" t="str">
        <f t="shared" si="8"/>
        <v>010881635</v>
      </c>
      <c r="S13" s="43" t="str">
        <f t="shared" si="9"/>
        <v>010881635</v>
      </c>
      <c r="T13" s="45" t="e">
        <f t="shared" si="10"/>
        <v>#VALUE!</v>
      </c>
      <c r="U13" s="43" t="str">
        <f t="shared" si="11"/>
        <v>010881635</v>
      </c>
      <c r="V13" s="48" t="str">
        <f t="shared" si="12"/>
        <v>010881635</v>
      </c>
      <c r="W13" s="45">
        <f t="shared" si="13"/>
        <v>1</v>
      </c>
      <c r="X13" s="49">
        <f t="shared" si="14"/>
        <v>1</v>
      </c>
      <c r="Y13" s="45">
        <f t="shared" si="1"/>
        <v>1</v>
      </c>
      <c r="Z13" s="46">
        <f t="shared" si="15"/>
        <v>1</v>
      </c>
      <c r="AA13" s="46">
        <f t="shared" si="16"/>
        <v>1</v>
      </c>
    </row>
    <row r="14" spans="1:55" ht="60" customHeight="1" x14ac:dyDescent="0.95">
      <c r="A14" s="3">
        <v>12</v>
      </c>
      <c r="B14" s="3" t="s">
        <v>34</v>
      </c>
      <c r="C14" s="3" t="s">
        <v>652</v>
      </c>
      <c r="D14" s="3" t="s">
        <v>547</v>
      </c>
      <c r="E14" s="13" t="s">
        <v>527</v>
      </c>
      <c r="F14" s="5" t="s">
        <v>35</v>
      </c>
      <c r="G14" s="8" t="s">
        <v>312</v>
      </c>
      <c r="H14" s="15" t="s">
        <v>603</v>
      </c>
      <c r="I14" s="3"/>
      <c r="J14" s="41"/>
      <c r="K14" s="42">
        <f t="shared" si="2"/>
        <v>1</v>
      </c>
      <c r="L14" s="43" t="str">
        <f t="shared" si="3"/>
        <v>011167647</v>
      </c>
      <c r="M14" s="44" t="str">
        <f t="shared" si="4"/>
        <v>011167647</v>
      </c>
      <c r="N14" s="45">
        <f t="shared" si="5"/>
        <v>1</v>
      </c>
      <c r="O14" s="45">
        <f t="shared" si="6"/>
        <v>1</v>
      </c>
      <c r="P14" s="45">
        <f t="shared" si="0"/>
        <v>1</v>
      </c>
      <c r="Q14" s="46">
        <f t="shared" si="7"/>
        <v>1</v>
      </c>
      <c r="R14" s="47" t="str">
        <f t="shared" si="8"/>
        <v>0963260678</v>
      </c>
      <c r="S14" s="43" t="str">
        <f t="shared" si="9"/>
        <v>0963260678</v>
      </c>
      <c r="T14" s="45" t="e">
        <f t="shared" si="10"/>
        <v>#VALUE!</v>
      </c>
      <c r="U14" s="43" t="str">
        <f t="shared" si="11"/>
        <v>0963260678</v>
      </c>
      <c r="V14" s="48" t="str">
        <f t="shared" si="12"/>
        <v>0963260678</v>
      </c>
      <c r="W14" s="45">
        <f t="shared" si="13"/>
        <v>1</v>
      </c>
      <c r="X14" s="49">
        <f t="shared" si="14"/>
        <v>1</v>
      </c>
      <c r="Y14" s="45">
        <f t="shared" si="1"/>
        <v>1</v>
      </c>
      <c r="Z14" s="46">
        <f t="shared" si="15"/>
        <v>1</v>
      </c>
      <c r="AA14" s="46">
        <f t="shared" si="16"/>
        <v>1</v>
      </c>
    </row>
    <row r="15" spans="1:55" ht="60" customHeight="1" x14ac:dyDescent="0.95">
      <c r="A15" s="3">
        <v>13</v>
      </c>
      <c r="B15" s="3" t="s">
        <v>36</v>
      </c>
      <c r="C15" s="3" t="s">
        <v>652</v>
      </c>
      <c r="D15" s="3" t="s">
        <v>548</v>
      </c>
      <c r="E15" s="13" t="s">
        <v>527</v>
      </c>
      <c r="F15" s="5" t="s">
        <v>37</v>
      </c>
      <c r="G15" s="8" t="s">
        <v>313</v>
      </c>
      <c r="H15" s="15" t="s">
        <v>429</v>
      </c>
      <c r="I15" s="3"/>
      <c r="J15" s="41"/>
      <c r="K15" s="42">
        <f t="shared" si="2"/>
        <v>1</v>
      </c>
      <c r="L15" s="43" t="str">
        <f t="shared" si="3"/>
        <v>020771023</v>
      </c>
      <c r="M15" s="44" t="str">
        <f t="shared" si="4"/>
        <v>020771023</v>
      </c>
      <c r="N15" s="45">
        <f t="shared" si="5"/>
        <v>1</v>
      </c>
      <c r="O15" s="45">
        <f t="shared" si="6"/>
        <v>1</v>
      </c>
      <c r="P15" s="45">
        <f t="shared" si="0"/>
        <v>1</v>
      </c>
      <c r="Q15" s="46">
        <f t="shared" si="7"/>
        <v>1</v>
      </c>
      <c r="R15" s="47" t="str">
        <f t="shared" si="8"/>
        <v>098565208</v>
      </c>
      <c r="S15" s="43" t="str">
        <f t="shared" si="9"/>
        <v>098565208</v>
      </c>
      <c r="T15" s="45" t="e">
        <f t="shared" si="10"/>
        <v>#VALUE!</v>
      </c>
      <c r="U15" s="43" t="str">
        <f t="shared" si="11"/>
        <v>098565208</v>
      </c>
      <c r="V15" s="48" t="str">
        <f t="shared" si="12"/>
        <v>098565208</v>
      </c>
      <c r="W15" s="45">
        <f t="shared" si="13"/>
        <v>1</v>
      </c>
      <c r="X15" s="49">
        <f t="shared" si="14"/>
        <v>1</v>
      </c>
      <c r="Y15" s="45">
        <f t="shared" si="1"/>
        <v>1</v>
      </c>
      <c r="Z15" s="46">
        <f t="shared" si="15"/>
        <v>1</v>
      </c>
      <c r="AA15" s="46">
        <f t="shared" si="16"/>
        <v>1</v>
      </c>
    </row>
    <row r="16" spans="1:55" ht="60" customHeight="1" x14ac:dyDescent="0.95">
      <c r="A16" s="3">
        <v>14</v>
      </c>
      <c r="B16" s="3" t="s">
        <v>38</v>
      </c>
      <c r="C16" s="3" t="s">
        <v>652</v>
      </c>
      <c r="D16" s="3" t="s">
        <v>549</v>
      </c>
      <c r="E16" s="13" t="s">
        <v>527</v>
      </c>
      <c r="F16" s="5" t="s">
        <v>39</v>
      </c>
      <c r="G16" s="8" t="s">
        <v>314</v>
      </c>
      <c r="H16" s="15" t="s">
        <v>430</v>
      </c>
      <c r="I16" s="3"/>
      <c r="J16" s="41"/>
      <c r="K16" s="42">
        <f t="shared" si="2"/>
        <v>1</v>
      </c>
      <c r="L16" s="43" t="str">
        <f t="shared" si="3"/>
        <v>020695378</v>
      </c>
      <c r="M16" s="44" t="str">
        <f t="shared" si="4"/>
        <v>020695378</v>
      </c>
      <c r="N16" s="45">
        <f t="shared" si="5"/>
        <v>1</v>
      </c>
      <c r="O16" s="45">
        <f t="shared" si="6"/>
        <v>1</v>
      </c>
      <c r="P16" s="45">
        <f t="shared" si="0"/>
        <v>1</v>
      </c>
      <c r="Q16" s="46">
        <f t="shared" si="7"/>
        <v>1</v>
      </c>
      <c r="R16" s="47" t="str">
        <f t="shared" si="8"/>
        <v>0967151148</v>
      </c>
      <c r="S16" s="43" t="str">
        <f t="shared" si="9"/>
        <v>0967151148</v>
      </c>
      <c r="T16" s="45" t="e">
        <f t="shared" si="10"/>
        <v>#VALUE!</v>
      </c>
      <c r="U16" s="43" t="str">
        <f t="shared" si="11"/>
        <v>0967151148</v>
      </c>
      <c r="V16" s="48" t="str">
        <f t="shared" si="12"/>
        <v>0967151148</v>
      </c>
      <c r="W16" s="45">
        <f t="shared" si="13"/>
        <v>1</v>
      </c>
      <c r="X16" s="49">
        <f t="shared" si="14"/>
        <v>1</v>
      </c>
      <c r="Y16" s="45">
        <f t="shared" si="1"/>
        <v>1</v>
      </c>
      <c r="Z16" s="46">
        <f t="shared" si="15"/>
        <v>1</v>
      </c>
      <c r="AA16" s="46">
        <f t="shared" si="16"/>
        <v>1</v>
      </c>
    </row>
    <row r="17" spans="1:27" ht="60" customHeight="1" x14ac:dyDescent="0.95">
      <c r="A17" s="3">
        <v>15</v>
      </c>
      <c r="B17" s="3" t="s">
        <v>40</v>
      </c>
      <c r="C17" s="3" t="s">
        <v>652</v>
      </c>
      <c r="D17" s="3" t="s">
        <v>550</v>
      </c>
      <c r="E17" s="13" t="s">
        <v>524</v>
      </c>
      <c r="F17" s="5" t="s">
        <v>41</v>
      </c>
      <c r="G17" s="8" t="s">
        <v>315</v>
      </c>
      <c r="H17" s="15" t="s">
        <v>431</v>
      </c>
      <c r="I17" s="3"/>
      <c r="J17" s="41"/>
      <c r="K17" s="42">
        <f t="shared" si="2"/>
        <v>1</v>
      </c>
      <c r="L17" s="43" t="str">
        <f t="shared" si="3"/>
        <v>020790360</v>
      </c>
      <c r="M17" s="44" t="str">
        <f t="shared" si="4"/>
        <v>020790360</v>
      </c>
      <c r="N17" s="45">
        <f t="shared" si="5"/>
        <v>1</v>
      </c>
      <c r="O17" s="45">
        <f t="shared" si="6"/>
        <v>1</v>
      </c>
      <c r="P17" s="45">
        <f t="shared" si="0"/>
        <v>1</v>
      </c>
      <c r="Q17" s="46">
        <f t="shared" si="7"/>
        <v>1</v>
      </c>
      <c r="R17" s="47" t="str">
        <f t="shared" si="8"/>
        <v>0965974017</v>
      </c>
      <c r="S17" s="43" t="str">
        <f t="shared" si="9"/>
        <v>0965974017</v>
      </c>
      <c r="T17" s="45" t="e">
        <f t="shared" si="10"/>
        <v>#VALUE!</v>
      </c>
      <c r="U17" s="43" t="str">
        <f t="shared" si="11"/>
        <v>0965974017</v>
      </c>
      <c r="V17" s="48" t="str">
        <f t="shared" si="12"/>
        <v>0965974017</v>
      </c>
      <c r="W17" s="45">
        <f t="shared" si="13"/>
        <v>1</v>
      </c>
      <c r="X17" s="49">
        <f t="shared" si="14"/>
        <v>1</v>
      </c>
      <c r="Y17" s="45">
        <f t="shared" si="1"/>
        <v>1</v>
      </c>
      <c r="Z17" s="46">
        <f t="shared" si="15"/>
        <v>1</v>
      </c>
      <c r="AA17" s="46">
        <f t="shared" si="16"/>
        <v>1</v>
      </c>
    </row>
    <row r="18" spans="1:27" ht="60" customHeight="1" x14ac:dyDescent="0.95">
      <c r="A18" s="3">
        <v>16</v>
      </c>
      <c r="B18" s="3" t="s">
        <v>42</v>
      </c>
      <c r="C18" s="3" t="s">
        <v>652</v>
      </c>
      <c r="D18" s="3" t="s">
        <v>551</v>
      </c>
      <c r="E18" s="13" t="s">
        <v>532</v>
      </c>
      <c r="F18" s="5" t="s">
        <v>43</v>
      </c>
      <c r="G18" s="9" t="s">
        <v>316</v>
      </c>
      <c r="H18" s="10" t="s">
        <v>432</v>
      </c>
      <c r="I18" s="3"/>
      <c r="J18" s="41"/>
      <c r="K18" s="42">
        <f t="shared" si="2"/>
        <v>1</v>
      </c>
      <c r="L18" s="43" t="str">
        <f t="shared" si="3"/>
        <v>021130856</v>
      </c>
      <c r="M18" s="44" t="str">
        <f t="shared" si="4"/>
        <v>021130856</v>
      </c>
      <c r="N18" s="45">
        <f t="shared" si="5"/>
        <v>1</v>
      </c>
      <c r="O18" s="45">
        <f t="shared" si="6"/>
        <v>1</v>
      </c>
      <c r="P18" s="45">
        <f t="shared" si="0"/>
        <v>1</v>
      </c>
      <c r="Q18" s="46">
        <f t="shared" si="7"/>
        <v>1</v>
      </c>
      <c r="R18" s="47" t="str">
        <f t="shared" si="8"/>
        <v>0967869803</v>
      </c>
      <c r="S18" s="43" t="str">
        <f t="shared" si="9"/>
        <v>0967869803</v>
      </c>
      <c r="T18" s="45" t="e">
        <f t="shared" si="10"/>
        <v>#VALUE!</v>
      </c>
      <c r="U18" s="43" t="str">
        <f t="shared" si="11"/>
        <v>0967869803</v>
      </c>
      <c r="V18" s="48" t="str">
        <f t="shared" si="12"/>
        <v>0967869803</v>
      </c>
      <c r="W18" s="45">
        <f t="shared" si="13"/>
        <v>1</v>
      </c>
      <c r="X18" s="49">
        <f t="shared" si="14"/>
        <v>1</v>
      </c>
      <c r="Y18" s="45">
        <f t="shared" si="1"/>
        <v>1</v>
      </c>
      <c r="Z18" s="46">
        <f t="shared" si="15"/>
        <v>1</v>
      </c>
      <c r="AA18" s="46">
        <f t="shared" si="16"/>
        <v>1</v>
      </c>
    </row>
    <row r="19" spans="1:27" ht="60" customHeight="1" x14ac:dyDescent="0.95">
      <c r="A19" s="3">
        <v>17</v>
      </c>
      <c r="B19" s="3" t="s">
        <v>44</v>
      </c>
      <c r="C19" s="3" t="s">
        <v>652</v>
      </c>
      <c r="D19" s="3" t="s">
        <v>552</v>
      </c>
      <c r="E19" s="13" t="s">
        <v>532</v>
      </c>
      <c r="F19" s="5" t="s">
        <v>45</v>
      </c>
      <c r="G19" s="9" t="s">
        <v>317</v>
      </c>
      <c r="H19" s="10" t="s">
        <v>433</v>
      </c>
      <c r="I19" s="3"/>
      <c r="J19" s="41"/>
      <c r="K19" s="42">
        <f t="shared" si="2"/>
        <v>1</v>
      </c>
      <c r="L19" s="43" t="str">
        <f t="shared" si="3"/>
        <v>021077956</v>
      </c>
      <c r="M19" s="44" t="str">
        <f t="shared" si="4"/>
        <v>021077956</v>
      </c>
      <c r="N19" s="45">
        <f t="shared" si="5"/>
        <v>1</v>
      </c>
      <c r="O19" s="45">
        <f t="shared" si="6"/>
        <v>1</v>
      </c>
      <c r="P19" s="45">
        <f t="shared" si="0"/>
        <v>1</v>
      </c>
      <c r="Q19" s="46">
        <f t="shared" si="7"/>
        <v>1</v>
      </c>
      <c r="R19" s="47" t="str">
        <f t="shared" si="8"/>
        <v>0967409788</v>
      </c>
      <c r="S19" s="43" t="str">
        <f t="shared" si="9"/>
        <v>0967409788</v>
      </c>
      <c r="T19" s="45" t="e">
        <f t="shared" si="10"/>
        <v>#VALUE!</v>
      </c>
      <c r="U19" s="43" t="str">
        <f t="shared" si="11"/>
        <v>0967409788</v>
      </c>
      <c r="V19" s="48" t="str">
        <f t="shared" si="12"/>
        <v>0967409788</v>
      </c>
      <c r="W19" s="45">
        <f t="shared" si="13"/>
        <v>1</v>
      </c>
      <c r="X19" s="49">
        <f t="shared" si="14"/>
        <v>1</v>
      </c>
      <c r="Y19" s="45">
        <f t="shared" si="1"/>
        <v>1</v>
      </c>
      <c r="Z19" s="46">
        <f t="shared" si="15"/>
        <v>1</v>
      </c>
      <c r="AA19" s="46">
        <f t="shared" si="16"/>
        <v>1</v>
      </c>
    </row>
    <row r="20" spans="1:27" ht="60" customHeight="1" x14ac:dyDescent="0.95">
      <c r="A20" s="3">
        <v>18</v>
      </c>
      <c r="B20" s="3" t="s">
        <v>46</v>
      </c>
      <c r="C20" s="3" t="s">
        <v>652</v>
      </c>
      <c r="D20" s="3" t="s">
        <v>553</v>
      </c>
      <c r="E20" s="14" t="s">
        <v>528</v>
      </c>
      <c r="F20" s="5" t="s">
        <v>47</v>
      </c>
      <c r="G20" s="8" t="s">
        <v>318</v>
      </c>
      <c r="H20" s="15" t="s">
        <v>434</v>
      </c>
      <c r="I20" s="3"/>
      <c r="J20" s="41"/>
      <c r="K20" s="42">
        <f t="shared" si="2"/>
        <v>1</v>
      </c>
      <c r="L20" s="43" t="str">
        <f t="shared" si="3"/>
        <v>020070129</v>
      </c>
      <c r="M20" s="44" t="str">
        <f t="shared" si="4"/>
        <v>020070129</v>
      </c>
      <c r="N20" s="45">
        <f t="shared" si="5"/>
        <v>1</v>
      </c>
      <c r="O20" s="45">
        <f t="shared" si="6"/>
        <v>1</v>
      </c>
      <c r="P20" s="45">
        <f t="shared" si="0"/>
        <v>1</v>
      </c>
      <c r="Q20" s="46">
        <f t="shared" si="7"/>
        <v>1</v>
      </c>
      <c r="R20" s="47" t="str">
        <f t="shared" si="8"/>
        <v>070979985</v>
      </c>
      <c r="S20" s="43" t="str">
        <f t="shared" si="9"/>
        <v>070979985</v>
      </c>
      <c r="T20" s="45" t="e">
        <f t="shared" si="10"/>
        <v>#VALUE!</v>
      </c>
      <c r="U20" s="43" t="str">
        <f t="shared" si="11"/>
        <v>070979985</v>
      </c>
      <c r="V20" s="48" t="str">
        <f t="shared" si="12"/>
        <v>070979985</v>
      </c>
      <c r="W20" s="45">
        <f t="shared" si="13"/>
        <v>1</v>
      </c>
      <c r="X20" s="49">
        <f t="shared" si="14"/>
        <v>1</v>
      </c>
      <c r="Y20" s="45">
        <f t="shared" si="1"/>
        <v>1</v>
      </c>
      <c r="Z20" s="46">
        <f t="shared" si="15"/>
        <v>1</v>
      </c>
      <c r="AA20" s="46">
        <f t="shared" si="16"/>
        <v>1</v>
      </c>
    </row>
    <row r="21" spans="1:27" ht="60" customHeight="1" x14ac:dyDescent="0.95">
      <c r="A21" s="3">
        <v>19</v>
      </c>
      <c r="B21" s="3" t="s">
        <v>48</v>
      </c>
      <c r="C21" s="3" t="s">
        <v>652</v>
      </c>
      <c r="D21" s="3" t="s">
        <v>554</v>
      </c>
      <c r="E21" s="13" t="s">
        <v>533</v>
      </c>
      <c r="F21" s="5" t="s">
        <v>49</v>
      </c>
      <c r="G21" s="8" t="s">
        <v>319</v>
      </c>
      <c r="H21" s="15" t="s">
        <v>435</v>
      </c>
      <c r="I21" s="3"/>
      <c r="J21" s="41"/>
      <c r="K21" s="42">
        <f t="shared" si="2"/>
        <v>1</v>
      </c>
      <c r="L21" s="43" t="str">
        <f t="shared" si="3"/>
        <v>030491307</v>
      </c>
      <c r="M21" s="44" t="str">
        <f t="shared" si="4"/>
        <v>030491307</v>
      </c>
      <c r="N21" s="45">
        <f t="shared" si="5"/>
        <v>1</v>
      </c>
      <c r="O21" s="45">
        <f t="shared" si="6"/>
        <v>1</v>
      </c>
      <c r="P21" s="45">
        <f t="shared" si="0"/>
        <v>1</v>
      </c>
      <c r="Q21" s="46">
        <f t="shared" si="7"/>
        <v>1</v>
      </c>
      <c r="R21" s="47" t="str">
        <f t="shared" si="8"/>
        <v>0884185053</v>
      </c>
      <c r="S21" s="43" t="str">
        <f t="shared" si="9"/>
        <v>0884185053</v>
      </c>
      <c r="T21" s="45" t="e">
        <f t="shared" si="10"/>
        <v>#VALUE!</v>
      </c>
      <c r="U21" s="43" t="str">
        <f t="shared" si="11"/>
        <v>0884185053</v>
      </c>
      <c r="V21" s="48" t="str">
        <f t="shared" si="12"/>
        <v>0884185053</v>
      </c>
      <c r="W21" s="45">
        <f t="shared" si="13"/>
        <v>1</v>
      </c>
      <c r="X21" s="49">
        <f t="shared" si="14"/>
        <v>1</v>
      </c>
      <c r="Y21" s="45">
        <f t="shared" si="1"/>
        <v>1</v>
      </c>
      <c r="Z21" s="46">
        <f t="shared" si="15"/>
        <v>1</v>
      </c>
      <c r="AA21" s="46">
        <f t="shared" si="16"/>
        <v>1</v>
      </c>
    </row>
    <row r="22" spans="1:27" ht="60" customHeight="1" x14ac:dyDescent="0.95">
      <c r="A22" s="3">
        <v>20</v>
      </c>
      <c r="B22" s="3" t="s">
        <v>50</v>
      </c>
      <c r="C22" s="3" t="s">
        <v>652</v>
      </c>
      <c r="D22" s="3" t="s">
        <v>555</v>
      </c>
      <c r="E22" s="13" t="s">
        <v>531</v>
      </c>
      <c r="F22" s="5" t="s">
        <v>51</v>
      </c>
      <c r="G22" s="8" t="s">
        <v>320</v>
      </c>
      <c r="H22" s="15" t="s">
        <v>436</v>
      </c>
      <c r="I22" s="3"/>
      <c r="J22" s="41"/>
      <c r="K22" s="42">
        <f t="shared" si="2"/>
        <v>1</v>
      </c>
      <c r="L22" s="43" t="str">
        <f t="shared" si="3"/>
        <v>030947928</v>
      </c>
      <c r="M22" s="44" t="str">
        <f t="shared" si="4"/>
        <v>030947928</v>
      </c>
      <c r="N22" s="45">
        <f t="shared" si="5"/>
        <v>1</v>
      </c>
      <c r="O22" s="45">
        <f t="shared" si="6"/>
        <v>1</v>
      </c>
      <c r="P22" s="45">
        <f t="shared" si="0"/>
        <v>1</v>
      </c>
      <c r="Q22" s="46">
        <f t="shared" si="7"/>
        <v>1</v>
      </c>
      <c r="R22" s="47" t="str">
        <f t="shared" si="8"/>
        <v>0966097466</v>
      </c>
      <c r="S22" s="43" t="str">
        <f t="shared" si="9"/>
        <v>0966097466</v>
      </c>
      <c r="T22" s="45" t="e">
        <f t="shared" si="10"/>
        <v>#VALUE!</v>
      </c>
      <c r="U22" s="43" t="str">
        <f t="shared" si="11"/>
        <v>0966097466</v>
      </c>
      <c r="V22" s="48" t="str">
        <f t="shared" si="12"/>
        <v>0966097466</v>
      </c>
      <c r="W22" s="45">
        <f t="shared" si="13"/>
        <v>1</v>
      </c>
      <c r="X22" s="49">
        <f t="shared" si="14"/>
        <v>1</v>
      </c>
      <c r="Y22" s="45">
        <f t="shared" si="1"/>
        <v>1</v>
      </c>
      <c r="Z22" s="46">
        <f t="shared" si="15"/>
        <v>1</v>
      </c>
      <c r="AA22" s="46">
        <f t="shared" si="16"/>
        <v>1</v>
      </c>
    </row>
    <row r="23" spans="1:27" ht="60" customHeight="1" x14ac:dyDescent="0.95">
      <c r="A23" s="3">
        <v>21</v>
      </c>
      <c r="B23" s="3" t="s">
        <v>52</v>
      </c>
      <c r="C23" s="3" t="s">
        <v>652</v>
      </c>
      <c r="D23" s="3" t="s">
        <v>556</v>
      </c>
      <c r="E23" s="13" t="s">
        <v>521</v>
      </c>
      <c r="F23" s="5" t="s">
        <v>53</v>
      </c>
      <c r="G23" s="8" t="s">
        <v>321</v>
      </c>
      <c r="H23" s="15" t="s">
        <v>437</v>
      </c>
      <c r="I23" s="3"/>
      <c r="J23" s="41"/>
      <c r="K23" s="42">
        <f t="shared" si="2"/>
        <v>1</v>
      </c>
      <c r="L23" s="43" t="str">
        <f t="shared" si="3"/>
        <v>031066914</v>
      </c>
      <c r="M23" s="44" t="str">
        <f t="shared" si="4"/>
        <v>031066914</v>
      </c>
      <c r="N23" s="45">
        <f t="shared" si="5"/>
        <v>1</v>
      </c>
      <c r="O23" s="45">
        <f t="shared" si="6"/>
        <v>1</v>
      </c>
      <c r="P23" s="45">
        <f t="shared" si="0"/>
        <v>1</v>
      </c>
      <c r="Q23" s="46">
        <f t="shared" si="7"/>
        <v>1</v>
      </c>
      <c r="R23" s="47" t="str">
        <f t="shared" si="8"/>
        <v>069556436</v>
      </c>
      <c r="S23" s="43" t="str">
        <f t="shared" si="9"/>
        <v>069556436</v>
      </c>
      <c r="T23" s="45" t="e">
        <f t="shared" si="10"/>
        <v>#VALUE!</v>
      </c>
      <c r="U23" s="43" t="str">
        <f t="shared" si="11"/>
        <v>069556436</v>
      </c>
      <c r="V23" s="48" t="str">
        <f t="shared" si="12"/>
        <v>069556436</v>
      </c>
      <c r="W23" s="45">
        <f t="shared" si="13"/>
        <v>1</v>
      </c>
      <c r="X23" s="49">
        <f t="shared" si="14"/>
        <v>1</v>
      </c>
      <c r="Y23" s="45">
        <f t="shared" si="1"/>
        <v>1</v>
      </c>
      <c r="Z23" s="46">
        <f t="shared" si="15"/>
        <v>1</v>
      </c>
      <c r="AA23" s="46">
        <f t="shared" si="16"/>
        <v>1</v>
      </c>
    </row>
    <row r="24" spans="1:27" ht="60" customHeight="1" x14ac:dyDescent="0.95">
      <c r="A24" s="3">
        <v>22</v>
      </c>
      <c r="B24" s="3" t="s">
        <v>54</v>
      </c>
      <c r="C24" s="3" t="s">
        <v>652</v>
      </c>
      <c r="D24" s="3" t="s">
        <v>557</v>
      </c>
      <c r="E24" s="13" t="s">
        <v>523</v>
      </c>
      <c r="F24" s="5" t="s">
        <v>55</v>
      </c>
      <c r="G24" s="8" t="s">
        <v>322</v>
      </c>
      <c r="H24" s="15" t="s">
        <v>604</v>
      </c>
      <c r="I24" s="3"/>
      <c r="J24" s="41"/>
      <c r="K24" s="42">
        <f t="shared" si="2"/>
        <v>1</v>
      </c>
      <c r="L24" s="43" t="str">
        <f t="shared" si="3"/>
        <v>060101877</v>
      </c>
      <c r="M24" s="44" t="str">
        <f t="shared" si="4"/>
        <v>060101877</v>
      </c>
      <c r="N24" s="45">
        <f t="shared" si="5"/>
        <v>1</v>
      </c>
      <c r="O24" s="45">
        <f t="shared" si="6"/>
        <v>1</v>
      </c>
      <c r="P24" s="45">
        <f t="shared" si="0"/>
        <v>1</v>
      </c>
      <c r="Q24" s="46">
        <f t="shared" si="7"/>
        <v>1</v>
      </c>
      <c r="R24" s="47" t="str">
        <f t="shared" si="8"/>
        <v>0979808187</v>
      </c>
      <c r="S24" s="43" t="str">
        <f t="shared" si="9"/>
        <v>0979808187</v>
      </c>
      <c r="T24" s="45" t="e">
        <f t="shared" si="10"/>
        <v>#VALUE!</v>
      </c>
      <c r="U24" s="43" t="str">
        <f t="shared" si="11"/>
        <v>0979808187</v>
      </c>
      <c r="V24" s="48" t="str">
        <f t="shared" si="12"/>
        <v>0979808187</v>
      </c>
      <c r="W24" s="45">
        <f t="shared" si="13"/>
        <v>1</v>
      </c>
      <c r="X24" s="49">
        <f t="shared" si="14"/>
        <v>1</v>
      </c>
      <c r="Y24" s="45">
        <f t="shared" si="1"/>
        <v>1</v>
      </c>
      <c r="Z24" s="46">
        <f t="shared" si="15"/>
        <v>1</v>
      </c>
      <c r="AA24" s="46">
        <f t="shared" si="16"/>
        <v>1</v>
      </c>
    </row>
    <row r="25" spans="1:27" ht="60" customHeight="1" x14ac:dyDescent="0.95">
      <c r="A25" s="3">
        <v>23</v>
      </c>
      <c r="B25" s="3" t="s">
        <v>56</v>
      </c>
      <c r="C25" s="3" t="s">
        <v>652</v>
      </c>
      <c r="D25" s="3" t="s">
        <v>558</v>
      </c>
      <c r="E25" s="13" t="s">
        <v>532</v>
      </c>
      <c r="F25" s="5" t="s">
        <v>57</v>
      </c>
      <c r="G25" s="9" t="s">
        <v>323</v>
      </c>
      <c r="H25" s="10" t="s">
        <v>438</v>
      </c>
      <c r="I25" s="3"/>
      <c r="J25" s="41"/>
      <c r="K25" s="42">
        <f t="shared" si="2"/>
        <v>1</v>
      </c>
      <c r="L25" s="43" t="str">
        <f t="shared" si="3"/>
        <v>030761983</v>
      </c>
      <c r="M25" s="44" t="str">
        <f t="shared" si="4"/>
        <v>030761983</v>
      </c>
      <c r="N25" s="45">
        <f t="shared" si="5"/>
        <v>1</v>
      </c>
      <c r="O25" s="45">
        <f t="shared" si="6"/>
        <v>1</v>
      </c>
      <c r="P25" s="45">
        <f t="shared" si="0"/>
        <v>1</v>
      </c>
      <c r="Q25" s="46">
        <f t="shared" si="7"/>
        <v>1</v>
      </c>
      <c r="R25" s="47" t="str">
        <f t="shared" si="8"/>
        <v>0966723879</v>
      </c>
      <c r="S25" s="43" t="str">
        <f t="shared" si="9"/>
        <v>0966723879</v>
      </c>
      <c r="T25" s="45" t="e">
        <f t="shared" si="10"/>
        <v>#VALUE!</v>
      </c>
      <c r="U25" s="43" t="str">
        <f t="shared" si="11"/>
        <v>0966723879</v>
      </c>
      <c r="V25" s="48" t="str">
        <f t="shared" si="12"/>
        <v>0966723879</v>
      </c>
      <c r="W25" s="45">
        <f t="shared" si="13"/>
        <v>1</v>
      </c>
      <c r="X25" s="49">
        <f t="shared" si="14"/>
        <v>1</v>
      </c>
      <c r="Y25" s="45">
        <f t="shared" si="1"/>
        <v>1</v>
      </c>
      <c r="Z25" s="46">
        <f t="shared" si="15"/>
        <v>1</v>
      </c>
      <c r="AA25" s="46">
        <f t="shared" si="16"/>
        <v>1</v>
      </c>
    </row>
    <row r="26" spans="1:27" ht="60" customHeight="1" x14ac:dyDescent="0.95">
      <c r="A26" s="3">
        <v>24</v>
      </c>
      <c r="B26" s="3" t="s">
        <v>58</v>
      </c>
      <c r="C26" s="3" t="s">
        <v>652</v>
      </c>
      <c r="D26" s="3" t="s">
        <v>559</v>
      </c>
      <c r="E26" s="13" t="s">
        <v>532</v>
      </c>
      <c r="F26" s="5" t="s">
        <v>59</v>
      </c>
      <c r="G26" s="9" t="s">
        <v>324</v>
      </c>
      <c r="H26" s="10" t="s">
        <v>605</v>
      </c>
      <c r="I26" s="3"/>
      <c r="J26" s="41"/>
      <c r="K26" s="42">
        <f t="shared" si="2"/>
        <v>1</v>
      </c>
      <c r="L26" s="43" t="str">
        <f t="shared" si="3"/>
        <v>020447347</v>
      </c>
      <c r="M26" s="44" t="str">
        <f t="shared" si="4"/>
        <v>020447347</v>
      </c>
      <c r="N26" s="45">
        <f t="shared" si="5"/>
        <v>1</v>
      </c>
      <c r="O26" s="45">
        <f t="shared" si="6"/>
        <v>1</v>
      </c>
      <c r="P26" s="45">
        <f t="shared" si="0"/>
        <v>1</v>
      </c>
      <c r="Q26" s="46">
        <f t="shared" si="7"/>
        <v>1</v>
      </c>
      <c r="R26" s="47" t="str">
        <f t="shared" si="8"/>
        <v>093424481</v>
      </c>
      <c r="S26" s="43" t="str">
        <f t="shared" si="9"/>
        <v>093424481</v>
      </c>
      <c r="T26" s="45" t="e">
        <f t="shared" si="10"/>
        <v>#VALUE!</v>
      </c>
      <c r="U26" s="43" t="str">
        <f t="shared" si="11"/>
        <v>093424481</v>
      </c>
      <c r="V26" s="48" t="str">
        <f t="shared" si="12"/>
        <v>093424481</v>
      </c>
      <c r="W26" s="45">
        <f t="shared" si="13"/>
        <v>1</v>
      </c>
      <c r="X26" s="49">
        <f t="shared" si="14"/>
        <v>1</v>
      </c>
      <c r="Y26" s="45">
        <f t="shared" si="1"/>
        <v>1</v>
      </c>
      <c r="Z26" s="46">
        <f t="shared" si="15"/>
        <v>1</v>
      </c>
      <c r="AA26" s="46">
        <f t="shared" si="16"/>
        <v>1</v>
      </c>
    </row>
    <row r="27" spans="1:27" ht="60" customHeight="1" x14ac:dyDescent="0.95">
      <c r="A27" s="3">
        <v>25</v>
      </c>
      <c r="B27" s="3" t="s">
        <v>60</v>
      </c>
      <c r="C27" s="3" t="s">
        <v>652</v>
      </c>
      <c r="D27" s="3" t="s">
        <v>560</v>
      </c>
      <c r="E27" s="13" t="s">
        <v>532</v>
      </c>
      <c r="F27" s="5" t="s">
        <v>61</v>
      </c>
      <c r="G27" s="9" t="s">
        <v>325</v>
      </c>
      <c r="H27" s="10" t="s">
        <v>439</v>
      </c>
      <c r="I27" s="3"/>
      <c r="J27" s="41"/>
      <c r="K27" s="42">
        <f t="shared" si="2"/>
        <v>1</v>
      </c>
      <c r="L27" s="43" t="str">
        <f t="shared" si="3"/>
        <v>020090825</v>
      </c>
      <c r="M27" s="44" t="str">
        <f t="shared" si="4"/>
        <v>020090825</v>
      </c>
      <c r="N27" s="45">
        <f t="shared" si="5"/>
        <v>1</v>
      </c>
      <c r="O27" s="45">
        <f t="shared" si="6"/>
        <v>1</v>
      </c>
      <c r="P27" s="45">
        <f t="shared" si="0"/>
        <v>1</v>
      </c>
      <c r="Q27" s="46">
        <f t="shared" si="7"/>
        <v>1</v>
      </c>
      <c r="R27" s="47" t="str">
        <f t="shared" si="8"/>
        <v>0966375402</v>
      </c>
      <c r="S27" s="43" t="str">
        <f t="shared" si="9"/>
        <v>0966375402</v>
      </c>
      <c r="T27" s="45" t="e">
        <f t="shared" si="10"/>
        <v>#VALUE!</v>
      </c>
      <c r="U27" s="43" t="str">
        <f t="shared" si="11"/>
        <v>0966375402</v>
      </c>
      <c r="V27" s="48" t="str">
        <f t="shared" si="12"/>
        <v>0966375402</v>
      </c>
      <c r="W27" s="45">
        <f t="shared" si="13"/>
        <v>1</v>
      </c>
      <c r="X27" s="49">
        <f t="shared" si="14"/>
        <v>1</v>
      </c>
      <c r="Y27" s="45">
        <f t="shared" si="1"/>
        <v>1</v>
      </c>
      <c r="Z27" s="46">
        <f t="shared" si="15"/>
        <v>1</v>
      </c>
      <c r="AA27" s="46">
        <f t="shared" si="16"/>
        <v>1</v>
      </c>
    </row>
    <row r="28" spans="1:27" ht="60" customHeight="1" x14ac:dyDescent="0.95">
      <c r="A28" s="3">
        <v>26</v>
      </c>
      <c r="B28" s="3" t="s">
        <v>62</v>
      </c>
      <c r="C28" s="3" t="s">
        <v>652</v>
      </c>
      <c r="D28" s="3" t="s">
        <v>561</v>
      </c>
      <c r="E28" s="13" t="s">
        <v>526</v>
      </c>
      <c r="F28" s="5" t="s">
        <v>63</v>
      </c>
      <c r="G28" s="8" t="s">
        <v>326</v>
      </c>
      <c r="H28" s="15" t="s">
        <v>440</v>
      </c>
      <c r="I28" s="3"/>
      <c r="J28" s="41"/>
      <c r="K28" s="42">
        <f t="shared" si="2"/>
        <v>1</v>
      </c>
      <c r="L28" s="43" t="str">
        <f t="shared" si="3"/>
        <v>020070413</v>
      </c>
      <c r="M28" s="44" t="str">
        <f t="shared" si="4"/>
        <v>020070413</v>
      </c>
      <c r="N28" s="45">
        <f t="shared" si="5"/>
        <v>1</v>
      </c>
      <c r="O28" s="45">
        <f t="shared" si="6"/>
        <v>1</v>
      </c>
      <c r="P28" s="45">
        <f t="shared" si="0"/>
        <v>1</v>
      </c>
      <c r="Q28" s="46">
        <f t="shared" si="7"/>
        <v>1</v>
      </c>
      <c r="R28" s="47" t="str">
        <f t="shared" si="8"/>
        <v>081483797</v>
      </c>
      <c r="S28" s="43" t="str">
        <f t="shared" si="9"/>
        <v>081483797</v>
      </c>
      <c r="T28" s="45" t="e">
        <f t="shared" si="10"/>
        <v>#VALUE!</v>
      </c>
      <c r="U28" s="43" t="str">
        <f t="shared" si="11"/>
        <v>081483797</v>
      </c>
      <c r="V28" s="48" t="str">
        <f t="shared" si="12"/>
        <v>081483797</v>
      </c>
      <c r="W28" s="45">
        <f t="shared" si="13"/>
        <v>1</v>
      </c>
      <c r="X28" s="49">
        <f t="shared" si="14"/>
        <v>1</v>
      </c>
      <c r="Y28" s="45">
        <f t="shared" si="1"/>
        <v>1</v>
      </c>
      <c r="Z28" s="46">
        <f t="shared" si="15"/>
        <v>1</v>
      </c>
      <c r="AA28" s="46">
        <f t="shared" si="16"/>
        <v>1</v>
      </c>
    </row>
    <row r="29" spans="1:27" ht="60" customHeight="1" x14ac:dyDescent="0.95">
      <c r="A29" s="3">
        <v>27</v>
      </c>
      <c r="B29" s="3" t="s">
        <v>64</v>
      </c>
      <c r="C29" s="3" t="s">
        <v>652</v>
      </c>
      <c r="D29" s="3" t="s">
        <v>562</v>
      </c>
      <c r="E29" s="13" t="s">
        <v>521</v>
      </c>
      <c r="F29" s="5" t="s">
        <v>65</v>
      </c>
      <c r="G29" s="8" t="s">
        <v>327</v>
      </c>
      <c r="H29" s="15" t="s">
        <v>441</v>
      </c>
      <c r="I29" s="3"/>
      <c r="J29" s="41"/>
      <c r="K29" s="42">
        <f t="shared" si="2"/>
        <v>1</v>
      </c>
      <c r="L29" s="43" t="str">
        <f t="shared" si="3"/>
        <v>020594810</v>
      </c>
      <c r="M29" s="44" t="str">
        <f t="shared" si="4"/>
        <v>020594810</v>
      </c>
      <c r="N29" s="45">
        <f t="shared" si="5"/>
        <v>1</v>
      </c>
      <c r="O29" s="45">
        <f t="shared" si="6"/>
        <v>1</v>
      </c>
      <c r="P29" s="45">
        <f t="shared" si="0"/>
        <v>1</v>
      </c>
      <c r="Q29" s="46">
        <f t="shared" si="7"/>
        <v>1</v>
      </c>
      <c r="R29" s="47" t="str">
        <f t="shared" si="8"/>
        <v>016520471</v>
      </c>
      <c r="S29" s="43" t="str">
        <f t="shared" si="9"/>
        <v>016520471</v>
      </c>
      <c r="T29" s="45" t="e">
        <f t="shared" si="10"/>
        <v>#VALUE!</v>
      </c>
      <c r="U29" s="43" t="str">
        <f t="shared" si="11"/>
        <v>016520471</v>
      </c>
      <c r="V29" s="48" t="str">
        <f t="shared" si="12"/>
        <v>016520471</v>
      </c>
      <c r="W29" s="45">
        <f t="shared" si="13"/>
        <v>1</v>
      </c>
      <c r="X29" s="49">
        <f t="shared" si="14"/>
        <v>1</v>
      </c>
      <c r="Y29" s="45">
        <f t="shared" si="1"/>
        <v>1</v>
      </c>
      <c r="Z29" s="46">
        <f t="shared" si="15"/>
        <v>1</v>
      </c>
      <c r="AA29" s="46">
        <f t="shared" si="16"/>
        <v>1</v>
      </c>
    </row>
    <row r="30" spans="1:27" ht="60" customHeight="1" x14ac:dyDescent="0.95">
      <c r="A30" s="3">
        <v>28</v>
      </c>
      <c r="B30" s="3" t="s">
        <v>66</v>
      </c>
      <c r="C30" s="3" t="s">
        <v>652</v>
      </c>
      <c r="D30" s="3" t="s">
        <v>563</v>
      </c>
      <c r="E30" s="13" t="s">
        <v>521</v>
      </c>
      <c r="F30" s="5" t="s">
        <v>67</v>
      </c>
      <c r="G30" s="8" t="s">
        <v>328</v>
      </c>
      <c r="H30" s="15" t="s">
        <v>442</v>
      </c>
      <c r="I30" s="3"/>
      <c r="J30" s="41"/>
      <c r="K30" s="42">
        <f t="shared" si="2"/>
        <v>1</v>
      </c>
      <c r="L30" s="43" t="str">
        <f t="shared" si="3"/>
        <v>030494267</v>
      </c>
      <c r="M30" s="44" t="str">
        <f t="shared" si="4"/>
        <v>030494267</v>
      </c>
      <c r="N30" s="45">
        <f t="shared" si="5"/>
        <v>1</v>
      </c>
      <c r="O30" s="45">
        <f t="shared" si="6"/>
        <v>1</v>
      </c>
      <c r="P30" s="45">
        <f t="shared" si="0"/>
        <v>1</v>
      </c>
      <c r="Q30" s="46">
        <f t="shared" si="7"/>
        <v>1</v>
      </c>
      <c r="R30" s="47" t="str">
        <f t="shared" si="8"/>
        <v>0962647404</v>
      </c>
      <c r="S30" s="43" t="str">
        <f t="shared" si="9"/>
        <v>0962647404</v>
      </c>
      <c r="T30" s="45" t="e">
        <f t="shared" si="10"/>
        <v>#VALUE!</v>
      </c>
      <c r="U30" s="43" t="str">
        <f t="shared" si="11"/>
        <v>0962647404</v>
      </c>
      <c r="V30" s="48" t="str">
        <f t="shared" si="12"/>
        <v>0962647404</v>
      </c>
      <c r="W30" s="45">
        <f t="shared" si="13"/>
        <v>1</v>
      </c>
      <c r="X30" s="49">
        <f t="shared" si="14"/>
        <v>1</v>
      </c>
      <c r="Y30" s="45">
        <f t="shared" si="1"/>
        <v>1</v>
      </c>
      <c r="Z30" s="46">
        <f t="shared" si="15"/>
        <v>1</v>
      </c>
      <c r="AA30" s="46">
        <f t="shared" si="16"/>
        <v>1</v>
      </c>
    </row>
    <row r="31" spans="1:27" ht="60" customHeight="1" x14ac:dyDescent="0.95">
      <c r="A31" s="3">
        <v>29</v>
      </c>
      <c r="B31" s="3" t="s">
        <v>68</v>
      </c>
      <c r="C31" s="3" t="s">
        <v>652</v>
      </c>
      <c r="D31" s="3" t="s">
        <v>564</v>
      </c>
      <c r="E31" s="14" t="s">
        <v>528</v>
      </c>
      <c r="F31" s="5" t="s">
        <v>69</v>
      </c>
      <c r="G31" s="8" t="s">
        <v>329</v>
      </c>
      <c r="H31" s="15" t="s">
        <v>443</v>
      </c>
      <c r="I31" s="3"/>
      <c r="J31" s="41"/>
      <c r="K31" s="42">
        <f t="shared" si="2"/>
        <v>1</v>
      </c>
      <c r="L31" s="43" t="str">
        <f t="shared" si="3"/>
        <v>020770960</v>
      </c>
      <c r="M31" s="44" t="str">
        <f t="shared" si="4"/>
        <v>020770960</v>
      </c>
      <c r="N31" s="45">
        <f t="shared" si="5"/>
        <v>1</v>
      </c>
      <c r="O31" s="45">
        <f t="shared" si="6"/>
        <v>1</v>
      </c>
      <c r="P31" s="45">
        <f t="shared" si="0"/>
        <v>1</v>
      </c>
      <c r="Q31" s="46">
        <f t="shared" si="7"/>
        <v>1</v>
      </c>
      <c r="R31" s="47" t="str">
        <f t="shared" si="8"/>
        <v>081987157</v>
      </c>
      <c r="S31" s="43" t="str">
        <f t="shared" si="9"/>
        <v>081987157</v>
      </c>
      <c r="T31" s="45" t="e">
        <f t="shared" si="10"/>
        <v>#VALUE!</v>
      </c>
      <c r="U31" s="43" t="str">
        <f t="shared" si="11"/>
        <v>081987157</v>
      </c>
      <c r="V31" s="48" t="str">
        <f t="shared" si="12"/>
        <v>081987157</v>
      </c>
      <c r="W31" s="45">
        <f t="shared" si="13"/>
        <v>1</v>
      </c>
      <c r="X31" s="49">
        <f t="shared" si="14"/>
        <v>1</v>
      </c>
      <c r="Y31" s="45">
        <f t="shared" si="1"/>
        <v>1</v>
      </c>
      <c r="Z31" s="46">
        <f t="shared" si="15"/>
        <v>1</v>
      </c>
      <c r="AA31" s="46">
        <f t="shared" si="16"/>
        <v>1</v>
      </c>
    </row>
    <row r="32" spans="1:27" ht="60" customHeight="1" x14ac:dyDescent="0.95">
      <c r="A32" s="3">
        <v>30</v>
      </c>
      <c r="B32" s="3" t="s">
        <v>70</v>
      </c>
      <c r="C32" s="3" t="s">
        <v>652</v>
      </c>
      <c r="D32" s="3" t="s">
        <v>565</v>
      </c>
      <c r="E32" s="13" t="s">
        <v>526</v>
      </c>
      <c r="F32" s="5" t="s">
        <v>71</v>
      </c>
      <c r="G32" s="8" t="s">
        <v>330</v>
      </c>
      <c r="H32" s="15" t="s">
        <v>444</v>
      </c>
      <c r="I32" s="3"/>
      <c r="J32" s="41"/>
      <c r="K32" s="42">
        <f t="shared" si="2"/>
        <v>1</v>
      </c>
      <c r="L32" s="43" t="str">
        <f t="shared" si="3"/>
        <v>030335070</v>
      </c>
      <c r="M32" s="44" t="str">
        <f t="shared" si="4"/>
        <v>030335070</v>
      </c>
      <c r="N32" s="45">
        <f t="shared" si="5"/>
        <v>1</v>
      </c>
      <c r="O32" s="45">
        <f t="shared" si="6"/>
        <v>1</v>
      </c>
      <c r="P32" s="45">
        <f t="shared" si="0"/>
        <v>1</v>
      </c>
      <c r="Q32" s="46">
        <f t="shared" si="7"/>
        <v>1</v>
      </c>
      <c r="R32" s="47" t="str">
        <f t="shared" si="8"/>
        <v>0962501767</v>
      </c>
      <c r="S32" s="43" t="str">
        <f t="shared" si="9"/>
        <v>0962501767</v>
      </c>
      <c r="T32" s="45" t="e">
        <f t="shared" si="10"/>
        <v>#VALUE!</v>
      </c>
      <c r="U32" s="43" t="str">
        <f t="shared" si="11"/>
        <v>0962501767</v>
      </c>
      <c r="V32" s="48" t="str">
        <f t="shared" si="12"/>
        <v>0962501767</v>
      </c>
      <c r="W32" s="45">
        <f t="shared" si="13"/>
        <v>1</v>
      </c>
      <c r="X32" s="49">
        <f t="shared" si="14"/>
        <v>1</v>
      </c>
      <c r="Y32" s="45">
        <f t="shared" si="1"/>
        <v>1</v>
      </c>
      <c r="Z32" s="46">
        <f t="shared" si="15"/>
        <v>1</v>
      </c>
      <c r="AA32" s="46">
        <f t="shared" si="16"/>
        <v>1</v>
      </c>
    </row>
    <row r="33" spans="1:27" ht="60" customHeight="1" x14ac:dyDescent="0.95">
      <c r="A33" s="3">
        <v>31</v>
      </c>
      <c r="B33" s="3" t="s">
        <v>72</v>
      </c>
      <c r="C33" s="3" t="s">
        <v>652</v>
      </c>
      <c r="D33" s="3" t="s">
        <v>538</v>
      </c>
      <c r="E33" s="14" t="s">
        <v>525</v>
      </c>
      <c r="F33" s="5" t="s">
        <v>73</v>
      </c>
      <c r="G33" s="8" t="s">
        <v>331</v>
      </c>
      <c r="H33" s="15" t="s">
        <v>606</v>
      </c>
      <c r="I33" s="3"/>
      <c r="J33" s="41"/>
      <c r="K33" s="42">
        <f t="shared" si="2"/>
        <v>1</v>
      </c>
      <c r="L33" s="43" t="str">
        <f t="shared" si="3"/>
        <v>100897716</v>
      </c>
      <c r="M33" s="44" t="str">
        <f t="shared" si="4"/>
        <v>100897716</v>
      </c>
      <c r="N33" s="45">
        <f t="shared" si="5"/>
        <v>1</v>
      </c>
      <c r="O33" s="45">
        <f t="shared" si="6"/>
        <v>1</v>
      </c>
      <c r="P33" s="45">
        <f t="shared" si="0"/>
        <v>1</v>
      </c>
      <c r="Q33" s="46">
        <f t="shared" si="7"/>
        <v>1</v>
      </c>
      <c r="R33" s="47" t="str">
        <f t="shared" si="8"/>
        <v>0882439744</v>
      </c>
      <c r="S33" s="43" t="str">
        <f t="shared" si="9"/>
        <v>0882439744</v>
      </c>
      <c r="T33" s="45" t="e">
        <f t="shared" si="10"/>
        <v>#VALUE!</v>
      </c>
      <c r="U33" s="43" t="str">
        <f t="shared" si="11"/>
        <v>0882439744</v>
      </c>
      <c r="V33" s="48" t="str">
        <f t="shared" si="12"/>
        <v>0882439744</v>
      </c>
      <c r="W33" s="45">
        <f t="shared" si="13"/>
        <v>1</v>
      </c>
      <c r="X33" s="49">
        <f t="shared" si="14"/>
        <v>1</v>
      </c>
      <c r="Y33" s="45">
        <f t="shared" si="1"/>
        <v>1</v>
      </c>
      <c r="Z33" s="46">
        <f t="shared" si="15"/>
        <v>1</v>
      </c>
      <c r="AA33" s="46">
        <f t="shared" si="16"/>
        <v>1</v>
      </c>
    </row>
    <row r="34" spans="1:27" ht="60" customHeight="1" x14ac:dyDescent="0.95">
      <c r="A34" s="3">
        <v>32</v>
      </c>
      <c r="B34" s="3" t="s">
        <v>74</v>
      </c>
      <c r="C34" s="3" t="s">
        <v>652</v>
      </c>
      <c r="D34" s="3" t="s">
        <v>566</v>
      </c>
      <c r="E34" s="13" t="s">
        <v>532</v>
      </c>
      <c r="F34" s="5" t="s">
        <v>75</v>
      </c>
      <c r="G34" s="9" t="s">
        <v>332</v>
      </c>
      <c r="H34" s="10" t="s">
        <v>446</v>
      </c>
      <c r="I34" s="3"/>
      <c r="J34" s="41"/>
      <c r="K34" s="42">
        <f t="shared" si="2"/>
        <v>1</v>
      </c>
      <c r="L34" s="43" t="str">
        <f t="shared" si="3"/>
        <v>030764219</v>
      </c>
      <c r="M34" s="44" t="str">
        <f t="shared" si="4"/>
        <v>030764219</v>
      </c>
      <c r="N34" s="45">
        <f t="shared" si="5"/>
        <v>1</v>
      </c>
      <c r="O34" s="45">
        <f t="shared" si="6"/>
        <v>1</v>
      </c>
      <c r="P34" s="45">
        <f t="shared" si="0"/>
        <v>1</v>
      </c>
      <c r="Q34" s="46">
        <f t="shared" si="7"/>
        <v>1</v>
      </c>
      <c r="R34" s="47" t="str">
        <f t="shared" si="8"/>
        <v>0968667398</v>
      </c>
      <c r="S34" s="43" t="str">
        <f t="shared" si="9"/>
        <v>0968667398</v>
      </c>
      <c r="T34" s="45" t="e">
        <f t="shared" si="10"/>
        <v>#VALUE!</v>
      </c>
      <c r="U34" s="43" t="str">
        <f t="shared" si="11"/>
        <v>0968667398</v>
      </c>
      <c r="V34" s="48" t="str">
        <f t="shared" si="12"/>
        <v>0968667398</v>
      </c>
      <c r="W34" s="45">
        <f t="shared" si="13"/>
        <v>1</v>
      </c>
      <c r="X34" s="49">
        <f t="shared" si="14"/>
        <v>1</v>
      </c>
      <c r="Y34" s="45">
        <f t="shared" si="1"/>
        <v>1</v>
      </c>
      <c r="Z34" s="46">
        <f t="shared" si="15"/>
        <v>1</v>
      </c>
      <c r="AA34" s="46">
        <f t="shared" si="16"/>
        <v>1</v>
      </c>
    </row>
    <row r="35" spans="1:27" ht="60" customHeight="1" x14ac:dyDescent="0.95">
      <c r="A35" s="3">
        <v>33</v>
      </c>
      <c r="B35" s="3" t="s">
        <v>76</v>
      </c>
      <c r="C35" s="3" t="s">
        <v>652</v>
      </c>
      <c r="D35" s="3" t="s">
        <v>567</v>
      </c>
      <c r="E35" s="13" t="s">
        <v>524</v>
      </c>
      <c r="F35" s="5" t="s">
        <v>77</v>
      </c>
      <c r="G35" s="8" t="s">
        <v>333</v>
      </c>
      <c r="H35" s="15" t="s">
        <v>607</v>
      </c>
      <c r="I35" s="3"/>
      <c r="J35" s="41"/>
      <c r="K35" s="42">
        <f t="shared" si="2"/>
        <v>1</v>
      </c>
      <c r="L35" s="43" t="str">
        <f t="shared" si="3"/>
        <v>160186500</v>
      </c>
      <c r="M35" s="44" t="str">
        <f t="shared" si="4"/>
        <v>160186500</v>
      </c>
      <c r="N35" s="45">
        <f t="shared" si="5"/>
        <v>1</v>
      </c>
      <c r="O35" s="45">
        <f t="shared" si="6"/>
        <v>1</v>
      </c>
      <c r="P35" s="45">
        <f t="shared" ref="P35:P66" si="17">IF(M35="បរទេស",1,IF(COUNTIF(M:M,$M35)&gt;1,2,1))</f>
        <v>1</v>
      </c>
      <c r="Q35" s="46">
        <f t="shared" si="7"/>
        <v>1</v>
      </c>
      <c r="R35" s="47" t="str">
        <f t="shared" si="8"/>
        <v>0974412501</v>
      </c>
      <c r="S35" s="43" t="str">
        <f t="shared" si="9"/>
        <v>0974412501</v>
      </c>
      <c r="T35" s="45" t="e">
        <f t="shared" si="10"/>
        <v>#VALUE!</v>
      </c>
      <c r="U35" s="43" t="str">
        <f t="shared" si="11"/>
        <v>0974412501</v>
      </c>
      <c r="V35" s="48" t="str">
        <f t="shared" si="12"/>
        <v>0974412501</v>
      </c>
      <c r="W35" s="45">
        <f t="shared" si="13"/>
        <v>1</v>
      </c>
      <c r="X35" s="49">
        <f t="shared" si="14"/>
        <v>1</v>
      </c>
      <c r="Y35" s="45">
        <f t="shared" ref="Y35:Y66" si="18">IF(V35="បរទេស",1,IF(COUNTIF(V:V,$V35)&gt;1,2,1))</f>
        <v>1</v>
      </c>
      <c r="Z35" s="46">
        <f t="shared" si="15"/>
        <v>1</v>
      </c>
      <c r="AA35" s="46">
        <f t="shared" si="16"/>
        <v>1</v>
      </c>
    </row>
    <row r="36" spans="1:27" ht="60" customHeight="1" x14ac:dyDescent="0.95">
      <c r="A36" s="3">
        <v>34</v>
      </c>
      <c r="B36" s="3" t="s">
        <v>78</v>
      </c>
      <c r="C36" s="3" t="s">
        <v>652</v>
      </c>
      <c r="D36" s="3" t="s">
        <v>568</v>
      </c>
      <c r="E36" s="13" t="s">
        <v>521</v>
      </c>
      <c r="F36" s="5" t="s">
        <v>79</v>
      </c>
      <c r="G36" s="8" t="s">
        <v>334</v>
      </c>
      <c r="H36" s="15" t="s">
        <v>447</v>
      </c>
      <c r="I36" s="3"/>
      <c r="J36" s="41"/>
      <c r="K36" s="42">
        <f t="shared" si="2"/>
        <v>1</v>
      </c>
      <c r="L36" s="43" t="str">
        <f t="shared" si="3"/>
        <v>020070555</v>
      </c>
      <c r="M36" s="44" t="str">
        <f t="shared" si="4"/>
        <v>020070555</v>
      </c>
      <c r="N36" s="45">
        <f t="shared" si="5"/>
        <v>1</v>
      </c>
      <c r="O36" s="45">
        <f t="shared" si="6"/>
        <v>1</v>
      </c>
      <c r="P36" s="45">
        <f t="shared" si="17"/>
        <v>1</v>
      </c>
      <c r="Q36" s="46">
        <f t="shared" si="7"/>
        <v>1</v>
      </c>
      <c r="R36" s="47" t="str">
        <f t="shared" si="8"/>
        <v>015955818</v>
      </c>
      <c r="S36" s="43" t="str">
        <f t="shared" si="9"/>
        <v>015955818</v>
      </c>
      <c r="T36" s="45" t="e">
        <f t="shared" si="10"/>
        <v>#VALUE!</v>
      </c>
      <c r="U36" s="43" t="str">
        <f t="shared" si="11"/>
        <v>015955818</v>
      </c>
      <c r="V36" s="48" t="str">
        <f t="shared" si="12"/>
        <v>015955818</v>
      </c>
      <c r="W36" s="45">
        <f t="shared" si="13"/>
        <v>1</v>
      </c>
      <c r="X36" s="49">
        <f t="shared" si="14"/>
        <v>1</v>
      </c>
      <c r="Y36" s="45">
        <f t="shared" si="18"/>
        <v>1</v>
      </c>
      <c r="Z36" s="46">
        <f t="shared" si="15"/>
        <v>1</v>
      </c>
      <c r="AA36" s="46">
        <f t="shared" si="16"/>
        <v>1</v>
      </c>
    </row>
    <row r="37" spans="1:27" ht="60" customHeight="1" x14ac:dyDescent="0.95">
      <c r="A37" s="3">
        <v>35</v>
      </c>
      <c r="B37" s="3" t="s">
        <v>80</v>
      </c>
      <c r="C37" s="3" t="s">
        <v>652</v>
      </c>
      <c r="D37" s="3" t="s">
        <v>569</v>
      </c>
      <c r="E37" s="13" t="s">
        <v>534</v>
      </c>
      <c r="F37" s="5" t="s">
        <v>81</v>
      </c>
      <c r="G37" s="9" t="s">
        <v>335</v>
      </c>
      <c r="H37" s="10" t="s">
        <v>618</v>
      </c>
      <c r="I37" s="3"/>
      <c r="J37" s="41"/>
      <c r="K37" s="42">
        <f t="shared" si="2"/>
        <v>1</v>
      </c>
      <c r="L37" s="43" t="str">
        <f t="shared" si="3"/>
        <v>051176776</v>
      </c>
      <c r="M37" s="44" t="str">
        <f t="shared" si="4"/>
        <v>051176776</v>
      </c>
      <c r="N37" s="45">
        <f t="shared" si="5"/>
        <v>1</v>
      </c>
      <c r="O37" s="45">
        <f t="shared" si="6"/>
        <v>1</v>
      </c>
      <c r="P37" s="45">
        <f t="shared" si="17"/>
        <v>1</v>
      </c>
      <c r="Q37" s="46">
        <f t="shared" si="7"/>
        <v>1</v>
      </c>
      <c r="R37" s="47" t="str">
        <f t="shared" si="8"/>
        <v>016268974</v>
      </c>
      <c r="S37" s="43" t="str">
        <f t="shared" si="9"/>
        <v>016268974</v>
      </c>
      <c r="T37" s="45" t="e">
        <f t="shared" si="10"/>
        <v>#VALUE!</v>
      </c>
      <c r="U37" s="43" t="str">
        <f t="shared" si="11"/>
        <v>016268974</v>
      </c>
      <c r="V37" s="48" t="str">
        <f t="shared" si="12"/>
        <v>016268974</v>
      </c>
      <c r="W37" s="45">
        <f t="shared" si="13"/>
        <v>1</v>
      </c>
      <c r="X37" s="49">
        <f t="shared" si="14"/>
        <v>1</v>
      </c>
      <c r="Y37" s="45">
        <f t="shared" si="18"/>
        <v>1</v>
      </c>
      <c r="Z37" s="46">
        <f t="shared" si="15"/>
        <v>1</v>
      </c>
      <c r="AA37" s="46">
        <f t="shared" si="16"/>
        <v>1</v>
      </c>
    </row>
    <row r="38" spans="1:27" ht="60" customHeight="1" x14ac:dyDescent="0.95">
      <c r="A38" s="3">
        <v>36</v>
      </c>
      <c r="B38" s="3" t="s">
        <v>82</v>
      </c>
      <c r="C38" s="3" t="s">
        <v>652</v>
      </c>
      <c r="D38" s="3" t="s">
        <v>570</v>
      </c>
      <c r="E38" s="13" t="s">
        <v>532</v>
      </c>
      <c r="F38" s="5" t="s">
        <v>83</v>
      </c>
      <c r="G38" s="9" t="s">
        <v>336</v>
      </c>
      <c r="H38" s="10" t="s">
        <v>448</v>
      </c>
      <c r="I38" s="3"/>
      <c r="J38" s="41"/>
      <c r="K38" s="42">
        <f t="shared" si="2"/>
        <v>1</v>
      </c>
      <c r="L38" s="43" t="str">
        <f t="shared" si="3"/>
        <v>030762730</v>
      </c>
      <c r="M38" s="44" t="str">
        <f t="shared" si="4"/>
        <v>030762730</v>
      </c>
      <c r="N38" s="45">
        <f t="shared" si="5"/>
        <v>1</v>
      </c>
      <c r="O38" s="45">
        <f t="shared" si="6"/>
        <v>1</v>
      </c>
      <c r="P38" s="45">
        <f t="shared" si="17"/>
        <v>1</v>
      </c>
      <c r="Q38" s="46">
        <f t="shared" si="7"/>
        <v>1</v>
      </c>
      <c r="R38" s="47" t="str">
        <f t="shared" si="8"/>
        <v>086953357</v>
      </c>
      <c r="S38" s="43" t="str">
        <f t="shared" si="9"/>
        <v>086953357</v>
      </c>
      <c r="T38" s="45" t="e">
        <f t="shared" si="10"/>
        <v>#VALUE!</v>
      </c>
      <c r="U38" s="43" t="str">
        <f t="shared" si="11"/>
        <v>086953357</v>
      </c>
      <c r="V38" s="48" t="str">
        <f t="shared" si="12"/>
        <v>086953357</v>
      </c>
      <c r="W38" s="45">
        <f t="shared" si="13"/>
        <v>1</v>
      </c>
      <c r="X38" s="49">
        <f t="shared" si="14"/>
        <v>1</v>
      </c>
      <c r="Y38" s="45">
        <f t="shared" si="18"/>
        <v>1</v>
      </c>
      <c r="Z38" s="46">
        <f t="shared" si="15"/>
        <v>1</v>
      </c>
      <c r="AA38" s="46">
        <f t="shared" si="16"/>
        <v>1</v>
      </c>
    </row>
    <row r="39" spans="1:27" ht="60" customHeight="1" x14ac:dyDescent="0.95">
      <c r="A39" s="3">
        <v>37</v>
      </c>
      <c r="B39" s="3" t="s">
        <v>84</v>
      </c>
      <c r="C39" s="3" t="s">
        <v>652</v>
      </c>
      <c r="D39" s="3" t="s">
        <v>571</v>
      </c>
      <c r="E39" s="13" t="s">
        <v>534</v>
      </c>
      <c r="F39" s="5" t="s">
        <v>85</v>
      </c>
      <c r="G39" s="9" t="s">
        <v>337</v>
      </c>
      <c r="H39" s="10" t="s">
        <v>449</v>
      </c>
      <c r="I39" s="3"/>
      <c r="J39" s="41"/>
      <c r="K39" s="42">
        <f t="shared" si="2"/>
        <v>1</v>
      </c>
      <c r="L39" s="43" t="str">
        <f t="shared" si="3"/>
        <v>061911286</v>
      </c>
      <c r="M39" s="44" t="str">
        <f t="shared" si="4"/>
        <v>061911286</v>
      </c>
      <c r="N39" s="45">
        <f t="shared" si="5"/>
        <v>1</v>
      </c>
      <c r="O39" s="45">
        <f t="shared" si="6"/>
        <v>1</v>
      </c>
      <c r="P39" s="45">
        <f t="shared" si="17"/>
        <v>1</v>
      </c>
      <c r="Q39" s="46">
        <f t="shared" si="7"/>
        <v>1</v>
      </c>
      <c r="R39" s="47" t="str">
        <f t="shared" si="8"/>
        <v>0974663264</v>
      </c>
      <c r="S39" s="43" t="str">
        <f t="shared" si="9"/>
        <v>0974663264</v>
      </c>
      <c r="T39" s="45" t="e">
        <f t="shared" si="10"/>
        <v>#VALUE!</v>
      </c>
      <c r="U39" s="43" t="str">
        <f t="shared" si="11"/>
        <v>0974663264</v>
      </c>
      <c r="V39" s="48" t="str">
        <f t="shared" si="12"/>
        <v>0974663264</v>
      </c>
      <c r="W39" s="45">
        <f t="shared" si="13"/>
        <v>1</v>
      </c>
      <c r="X39" s="49">
        <f t="shared" si="14"/>
        <v>1</v>
      </c>
      <c r="Y39" s="45">
        <f t="shared" si="18"/>
        <v>1</v>
      </c>
      <c r="Z39" s="46">
        <f t="shared" si="15"/>
        <v>1</v>
      </c>
      <c r="AA39" s="46">
        <f t="shared" si="16"/>
        <v>1</v>
      </c>
    </row>
    <row r="40" spans="1:27" ht="60" customHeight="1" x14ac:dyDescent="0.95">
      <c r="A40" s="3">
        <v>38</v>
      </c>
      <c r="B40" s="3" t="s">
        <v>86</v>
      </c>
      <c r="C40" s="3" t="s">
        <v>652</v>
      </c>
      <c r="D40" s="3" t="s">
        <v>572</v>
      </c>
      <c r="E40" s="14" t="s">
        <v>522</v>
      </c>
      <c r="F40" s="5" t="s">
        <v>87</v>
      </c>
      <c r="G40" s="8" t="s">
        <v>338</v>
      </c>
      <c r="H40" s="15" t="s">
        <v>608</v>
      </c>
      <c r="I40" s="3"/>
      <c r="J40" s="41"/>
      <c r="K40" s="42">
        <f t="shared" si="2"/>
        <v>1</v>
      </c>
      <c r="L40" s="43" t="str">
        <f t="shared" si="3"/>
        <v>040349041</v>
      </c>
      <c r="M40" s="44" t="str">
        <f t="shared" si="4"/>
        <v>040349041</v>
      </c>
      <c r="N40" s="45">
        <f t="shared" si="5"/>
        <v>1</v>
      </c>
      <c r="O40" s="45">
        <f t="shared" si="6"/>
        <v>1</v>
      </c>
      <c r="P40" s="45">
        <f t="shared" si="17"/>
        <v>1</v>
      </c>
      <c r="Q40" s="46">
        <f t="shared" si="7"/>
        <v>1</v>
      </c>
      <c r="R40" s="47" t="str">
        <f t="shared" si="8"/>
        <v>0976705365</v>
      </c>
      <c r="S40" s="43" t="str">
        <f t="shared" si="9"/>
        <v>0976705365</v>
      </c>
      <c r="T40" s="45" t="e">
        <f t="shared" si="10"/>
        <v>#VALUE!</v>
      </c>
      <c r="U40" s="43" t="str">
        <f t="shared" si="11"/>
        <v>0976705365</v>
      </c>
      <c r="V40" s="48" t="str">
        <f t="shared" si="12"/>
        <v>0976705365</v>
      </c>
      <c r="W40" s="45">
        <f t="shared" si="13"/>
        <v>1</v>
      </c>
      <c r="X40" s="49">
        <f t="shared" si="14"/>
        <v>1</v>
      </c>
      <c r="Y40" s="45">
        <f t="shared" si="18"/>
        <v>1</v>
      </c>
      <c r="Z40" s="46">
        <f t="shared" si="15"/>
        <v>1</v>
      </c>
      <c r="AA40" s="46">
        <f t="shared" si="16"/>
        <v>1</v>
      </c>
    </row>
    <row r="41" spans="1:27" ht="60" customHeight="1" x14ac:dyDescent="0.95">
      <c r="A41" s="3">
        <v>39</v>
      </c>
      <c r="B41" s="3" t="s">
        <v>88</v>
      </c>
      <c r="C41" s="3" t="s">
        <v>652</v>
      </c>
      <c r="D41" s="3" t="s">
        <v>573</v>
      </c>
      <c r="E41" s="13" t="s">
        <v>532</v>
      </c>
      <c r="F41" s="5" t="s">
        <v>89</v>
      </c>
      <c r="G41" s="9" t="s">
        <v>339</v>
      </c>
      <c r="H41" s="10" t="s">
        <v>450</v>
      </c>
      <c r="I41" s="3"/>
      <c r="J41" s="41"/>
      <c r="K41" s="42">
        <f t="shared" si="2"/>
        <v>1</v>
      </c>
      <c r="L41" s="43" t="str">
        <f t="shared" si="3"/>
        <v>150419906</v>
      </c>
      <c r="M41" s="44" t="str">
        <f t="shared" si="4"/>
        <v>150419906</v>
      </c>
      <c r="N41" s="45">
        <f t="shared" si="5"/>
        <v>1</v>
      </c>
      <c r="O41" s="45">
        <f t="shared" si="6"/>
        <v>1</v>
      </c>
      <c r="P41" s="45">
        <f t="shared" si="17"/>
        <v>1</v>
      </c>
      <c r="Q41" s="46">
        <f t="shared" si="7"/>
        <v>1</v>
      </c>
      <c r="R41" s="47" t="str">
        <f t="shared" si="8"/>
        <v>0713819787</v>
      </c>
      <c r="S41" s="43" t="str">
        <f t="shared" si="9"/>
        <v>0713819787</v>
      </c>
      <c r="T41" s="45" t="e">
        <f t="shared" si="10"/>
        <v>#VALUE!</v>
      </c>
      <c r="U41" s="43" t="str">
        <f t="shared" si="11"/>
        <v>0713819787</v>
      </c>
      <c r="V41" s="48" t="str">
        <f t="shared" si="12"/>
        <v>0713819787</v>
      </c>
      <c r="W41" s="45">
        <f t="shared" si="13"/>
        <v>1</v>
      </c>
      <c r="X41" s="49">
        <f t="shared" si="14"/>
        <v>1</v>
      </c>
      <c r="Y41" s="45">
        <f t="shared" si="18"/>
        <v>1</v>
      </c>
      <c r="Z41" s="46">
        <f t="shared" si="15"/>
        <v>1</v>
      </c>
      <c r="AA41" s="46">
        <f t="shared" si="16"/>
        <v>1</v>
      </c>
    </row>
    <row r="42" spans="1:27" ht="60" customHeight="1" x14ac:dyDescent="0.95">
      <c r="A42" s="3">
        <v>40</v>
      </c>
      <c r="B42" s="3" t="s">
        <v>90</v>
      </c>
      <c r="C42" s="3" t="s">
        <v>652</v>
      </c>
      <c r="D42" s="3" t="s">
        <v>574</v>
      </c>
      <c r="E42" s="13" t="s">
        <v>527</v>
      </c>
      <c r="F42" s="5" t="s">
        <v>91</v>
      </c>
      <c r="G42" s="8" t="s">
        <v>340</v>
      </c>
      <c r="H42" s="15" t="s">
        <v>451</v>
      </c>
      <c r="I42" s="3"/>
      <c r="J42" s="41"/>
      <c r="K42" s="42">
        <f t="shared" si="2"/>
        <v>1</v>
      </c>
      <c r="L42" s="43" t="str">
        <f t="shared" si="3"/>
        <v>050871616</v>
      </c>
      <c r="M42" s="44" t="str">
        <f t="shared" si="4"/>
        <v>050871616</v>
      </c>
      <c r="N42" s="45">
        <f t="shared" si="5"/>
        <v>1</v>
      </c>
      <c r="O42" s="45">
        <f t="shared" si="6"/>
        <v>1</v>
      </c>
      <c r="P42" s="45">
        <f t="shared" si="17"/>
        <v>1</v>
      </c>
      <c r="Q42" s="46">
        <f t="shared" si="7"/>
        <v>1</v>
      </c>
      <c r="R42" s="47" t="str">
        <f t="shared" si="8"/>
        <v>0968586370</v>
      </c>
      <c r="S42" s="43" t="str">
        <f t="shared" si="9"/>
        <v>0968586370</v>
      </c>
      <c r="T42" s="45" t="e">
        <f t="shared" si="10"/>
        <v>#VALUE!</v>
      </c>
      <c r="U42" s="43" t="str">
        <f t="shared" si="11"/>
        <v>0968586370</v>
      </c>
      <c r="V42" s="48" t="str">
        <f t="shared" si="12"/>
        <v>0968586370</v>
      </c>
      <c r="W42" s="45">
        <f t="shared" si="13"/>
        <v>1</v>
      </c>
      <c r="X42" s="49">
        <f t="shared" si="14"/>
        <v>1</v>
      </c>
      <c r="Y42" s="45">
        <f t="shared" si="18"/>
        <v>1</v>
      </c>
      <c r="Z42" s="46">
        <f t="shared" si="15"/>
        <v>1</v>
      </c>
      <c r="AA42" s="46">
        <f t="shared" si="16"/>
        <v>1</v>
      </c>
    </row>
    <row r="43" spans="1:27" ht="60" customHeight="1" x14ac:dyDescent="0.95">
      <c r="A43" s="3">
        <v>41</v>
      </c>
      <c r="B43" s="3" t="s">
        <v>92</v>
      </c>
      <c r="C43" s="3" t="s">
        <v>652</v>
      </c>
      <c r="D43" s="3" t="s">
        <v>575</v>
      </c>
      <c r="E43" s="13" t="s">
        <v>532</v>
      </c>
      <c r="F43" s="5" t="s">
        <v>93</v>
      </c>
      <c r="G43" s="9" t="s">
        <v>341</v>
      </c>
      <c r="H43" s="10" t="s">
        <v>609</v>
      </c>
      <c r="I43" s="3"/>
      <c r="J43" s="41"/>
      <c r="K43" s="42">
        <f t="shared" si="2"/>
        <v>1</v>
      </c>
      <c r="L43" s="43" t="str">
        <f t="shared" si="3"/>
        <v>021034058</v>
      </c>
      <c r="M43" s="44" t="str">
        <f t="shared" si="4"/>
        <v>021034058</v>
      </c>
      <c r="N43" s="45">
        <f t="shared" si="5"/>
        <v>1</v>
      </c>
      <c r="O43" s="45">
        <f t="shared" si="6"/>
        <v>1</v>
      </c>
      <c r="P43" s="45">
        <f t="shared" si="17"/>
        <v>1</v>
      </c>
      <c r="Q43" s="46">
        <f t="shared" si="7"/>
        <v>1</v>
      </c>
      <c r="R43" s="47" t="str">
        <f t="shared" si="8"/>
        <v>0964439759</v>
      </c>
      <c r="S43" s="43" t="str">
        <f t="shared" si="9"/>
        <v>0964439759</v>
      </c>
      <c r="T43" s="45" t="e">
        <f t="shared" si="10"/>
        <v>#VALUE!</v>
      </c>
      <c r="U43" s="43" t="str">
        <f t="shared" si="11"/>
        <v>0964439759</v>
      </c>
      <c r="V43" s="48" t="str">
        <f t="shared" si="12"/>
        <v>0964439759</v>
      </c>
      <c r="W43" s="45">
        <f t="shared" si="13"/>
        <v>1</v>
      </c>
      <c r="X43" s="49">
        <f t="shared" si="14"/>
        <v>1</v>
      </c>
      <c r="Y43" s="45">
        <f t="shared" si="18"/>
        <v>1</v>
      </c>
      <c r="Z43" s="46">
        <f t="shared" si="15"/>
        <v>1</v>
      </c>
      <c r="AA43" s="46">
        <f t="shared" si="16"/>
        <v>1</v>
      </c>
    </row>
    <row r="44" spans="1:27" ht="60" customHeight="1" x14ac:dyDescent="0.95">
      <c r="A44" s="3">
        <v>42</v>
      </c>
      <c r="B44" s="3" t="s">
        <v>94</v>
      </c>
      <c r="C44" s="3" t="s">
        <v>652</v>
      </c>
      <c r="D44" s="3" t="s">
        <v>576</v>
      </c>
      <c r="E44" s="13" t="s">
        <v>520</v>
      </c>
      <c r="F44" s="5" t="s">
        <v>95</v>
      </c>
      <c r="G44" s="8" t="s">
        <v>342</v>
      </c>
      <c r="H44" s="15" t="s">
        <v>610</v>
      </c>
      <c r="I44" s="3"/>
      <c r="J44" s="41"/>
      <c r="K44" s="42">
        <f t="shared" si="2"/>
        <v>1</v>
      </c>
      <c r="L44" s="43" t="str">
        <f t="shared" si="3"/>
        <v>100890182</v>
      </c>
      <c r="M44" s="44" t="str">
        <f t="shared" si="4"/>
        <v>100890182</v>
      </c>
      <c r="N44" s="45">
        <f t="shared" si="5"/>
        <v>1</v>
      </c>
      <c r="O44" s="45">
        <f t="shared" si="6"/>
        <v>1</v>
      </c>
      <c r="P44" s="45">
        <f t="shared" si="17"/>
        <v>1</v>
      </c>
      <c r="Q44" s="46">
        <f t="shared" si="7"/>
        <v>1</v>
      </c>
      <c r="R44" s="47" t="str">
        <f t="shared" si="8"/>
        <v>0886044613</v>
      </c>
      <c r="S44" s="43" t="str">
        <f t="shared" si="9"/>
        <v>0886044613</v>
      </c>
      <c r="T44" s="45" t="e">
        <f t="shared" si="10"/>
        <v>#VALUE!</v>
      </c>
      <c r="U44" s="43" t="str">
        <f t="shared" si="11"/>
        <v>0886044613</v>
      </c>
      <c r="V44" s="48" t="str">
        <f t="shared" si="12"/>
        <v>0886044613</v>
      </c>
      <c r="W44" s="45">
        <f t="shared" si="13"/>
        <v>1</v>
      </c>
      <c r="X44" s="49">
        <f t="shared" si="14"/>
        <v>1</v>
      </c>
      <c r="Y44" s="45">
        <f t="shared" si="18"/>
        <v>1</v>
      </c>
      <c r="Z44" s="46">
        <f t="shared" si="15"/>
        <v>1</v>
      </c>
      <c r="AA44" s="46">
        <f t="shared" si="16"/>
        <v>1</v>
      </c>
    </row>
    <row r="45" spans="1:27" ht="60" customHeight="1" x14ac:dyDescent="0.95">
      <c r="A45" s="3">
        <v>43</v>
      </c>
      <c r="B45" s="3" t="s">
        <v>96</v>
      </c>
      <c r="C45" s="3" t="s">
        <v>654</v>
      </c>
      <c r="D45" s="3" t="s">
        <v>577</v>
      </c>
      <c r="E45" s="13" t="s">
        <v>532</v>
      </c>
      <c r="F45" s="5" t="s">
        <v>97</v>
      </c>
      <c r="G45" s="9" t="s">
        <v>343</v>
      </c>
      <c r="H45" s="10" t="s">
        <v>452</v>
      </c>
      <c r="I45" s="3"/>
      <c r="J45" s="41"/>
      <c r="K45" s="42">
        <f t="shared" si="2"/>
        <v>1</v>
      </c>
      <c r="L45" s="43" t="str">
        <f t="shared" si="3"/>
        <v>030805125</v>
      </c>
      <c r="M45" s="44" t="str">
        <f t="shared" si="4"/>
        <v>030805125</v>
      </c>
      <c r="N45" s="45">
        <f t="shared" si="5"/>
        <v>1</v>
      </c>
      <c r="O45" s="45">
        <f t="shared" si="6"/>
        <v>1</v>
      </c>
      <c r="P45" s="45">
        <f t="shared" si="17"/>
        <v>1</v>
      </c>
      <c r="Q45" s="46">
        <f t="shared" si="7"/>
        <v>1</v>
      </c>
      <c r="R45" s="47" t="str">
        <f t="shared" si="8"/>
        <v>081788273</v>
      </c>
      <c r="S45" s="43" t="str">
        <f t="shared" si="9"/>
        <v>081788273</v>
      </c>
      <c r="T45" s="45" t="e">
        <f t="shared" si="10"/>
        <v>#VALUE!</v>
      </c>
      <c r="U45" s="43" t="str">
        <f t="shared" si="11"/>
        <v>081788273</v>
      </c>
      <c r="V45" s="48" t="str">
        <f t="shared" si="12"/>
        <v>081788273</v>
      </c>
      <c r="W45" s="45">
        <f t="shared" si="13"/>
        <v>1</v>
      </c>
      <c r="X45" s="49">
        <f t="shared" si="14"/>
        <v>1</v>
      </c>
      <c r="Y45" s="45">
        <f t="shared" si="18"/>
        <v>1</v>
      </c>
      <c r="Z45" s="46">
        <f t="shared" si="15"/>
        <v>1</v>
      </c>
      <c r="AA45" s="46">
        <f t="shared" si="16"/>
        <v>1</v>
      </c>
    </row>
    <row r="46" spans="1:27" ht="60" customHeight="1" x14ac:dyDescent="0.95">
      <c r="A46" s="3">
        <v>44</v>
      </c>
      <c r="B46" s="3" t="s">
        <v>98</v>
      </c>
      <c r="C46" s="3" t="s">
        <v>652</v>
      </c>
      <c r="D46" s="3" t="s">
        <v>578</v>
      </c>
      <c r="E46" s="13" t="s">
        <v>532</v>
      </c>
      <c r="F46" s="5" t="s">
        <v>99</v>
      </c>
      <c r="G46" s="9" t="s">
        <v>344</v>
      </c>
      <c r="H46" s="10" t="s">
        <v>453</v>
      </c>
      <c r="I46" s="3"/>
      <c r="J46" s="41"/>
      <c r="K46" s="42">
        <f t="shared" si="2"/>
        <v>1</v>
      </c>
      <c r="L46" s="43" t="str">
        <f t="shared" si="3"/>
        <v>100468299</v>
      </c>
      <c r="M46" s="44" t="str">
        <f t="shared" si="4"/>
        <v>100468299</v>
      </c>
      <c r="N46" s="45">
        <f t="shared" si="5"/>
        <v>1</v>
      </c>
      <c r="O46" s="45">
        <f t="shared" si="6"/>
        <v>1</v>
      </c>
      <c r="P46" s="45">
        <f t="shared" si="17"/>
        <v>1</v>
      </c>
      <c r="Q46" s="46">
        <f t="shared" si="7"/>
        <v>1</v>
      </c>
      <c r="R46" s="47" t="str">
        <f t="shared" si="8"/>
        <v>0965380690</v>
      </c>
      <c r="S46" s="43" t="str">
        <f t="shared" si="9"/>
        <v>0965380690</v>
      </c>
      <c r="T46" s="45" t="e">
        <f t="shared" si="10"/>
        <v>#VALUE!</v>
      </c>
      <c r="U46" s="43" t="str">
        <f t="shared" si="11"/>
        <v>0965380690</v>
      </c>
      <c r="V46" s="48" t="str">
        <f t="shared" si="12"/>
        <v>0965380690</v>
      </c>
      <c r="W46" s="45">
        <f t="shared" si="13"/>
        <v>1</v>
      </c>
      <c r="X46" s="49">
        <f t="shared" si="14"/>
        <v>1</v>
      </c>
      <c r="Y46" s="45">
        <f t="shared" si="18"/>
        <v>1</v>
      </c>
      <c r="Z46" s="46">
        <f t="shared" si="15"/>
        <v>1</v>
      </c>
      <c r="AA46" s="46">
        <f t="shared" si="16"/>
        <v>1</v>
      </c>
    </row>
    <row r="47" spans="1:27" ht="60" customHeight="1" x14ac:dyDescent="0.95">
      <c r="A47" s="3">
        <v>45</v>
      </c>
      <c r="B47" s="3" t="s">
        <v>100</v>
      </c>
      <c r="C47" s="3" t="s">
        <v>654</v>
      </c>
      <c r="D47" s="3" t="s">
        <v>579</v>
      </c>
      <c r="E47" s="13" t="s">
        <v>532</v>
      </c>
      <c r="F47" s="5" t="s">
        <v>101</v>
      </c>
      <c r="G47" s="9" t="s">
        <v>345</v>
      </c>
      <c r="H47" s="10" t="s">
        <v>454</v>
      </c>
      <c r="I47" s="3"/>
      <c r="J47" s="41"/>
      <c r="K47" s="42">
        <f t="shared" si="2"/>
        <v>1</v>
      </c>
      <c r="L47" s="43" t="str">
        <f t="shared" si="3"/>
        <v>020090119</v>
      </c>
      <c r="M47" s="44" t="str">
        <f t="shared" si="4"/>
        <v>020090119</v>
      </c>
      <c r="N47" s="45">
        <f t="shared" si="5"/>
        <v>1</v>
      </c>
      <c r="O47" s="45">
        <f t="shared" si="6"/>
        <v>1</v>
      </c>
      <c r="P47" s="45">
        <f t="shared" si="17"/>
        <v>1</v>
      </c>
      <c r="Q47" s="46">
        <f t="shared" si="7"/>
        <v>1</v>
      </c>
      <c r="R47" s="47" t="str">
        <f t="shared" si="8"/>
        <v>078764847</v>
      </c>
      <c r="S47" s="43" t="str">
        <f t="shared" si="9"/>
        <v>078764847</v>
      </c>
      <c r="T47" s="45" t="e">
        <f t="shared" si="10"/>
        <v>#VALUE!</v>
      </c>
      <c r="U47" s="43" t="str">
        <f t="shared" si="11"/>
        <v>078764847</v>
      </c>
      <c r="V47" s="48" t="str">
        <f t="shared" si="12"/>
        <v>078764847</v>
      </c>
      <c r="W47" s="45">
        <f t="shared" si="13"/>
        <v>1</v>
      </c>
      <c r="X47" s="49">
        <f t="shared" si="14"/>
        <v>1</v>
      </c>
      <c r="Y47" s="45">
        <f t="shared" si="18"/>
        <v>1</v>
      </c>
      <c r="Z47" s="46">
        <f t="shared" si="15"/>
        <v>1</v>
      </c>
      <c r="AA47" s="46">
        <f t="shared" si="16"/>
        <v>1</v>
      </c>
    </row>
    <row r="48" spans="1:27" ht="60" customHeight="1" x14ac:dyDescent="0.95">
      <c r="A48" s="3">
        <v>46</v>
      </c>
      <c r="B48" s="3" t="s">
        <v>102</v>
      </c>
      <c r="C48" s="3" t="s">
        <v>652</v>
      </c>
      <c r="D48" s="3" t="s">
        <v>580</v>
      </c>
      <c r="E48" s="13" t="s">
        <v>526</v>
      </c>
      <c r="F48" s="5" t="s">
        <v>103</v>
      </c>
      <c r="G48" s="8" t="s">
        <v>346</v>
      </c>
      <c r="H48" s="15" t="s">
        <v>455</v>
      </c>
      <c r="I48" s="3"/>
      <c r="J48" s="41"/>
      <c r="K48" s="42">
        <f t="shared" si="2"/>
        <v>1</v>
      </c>
      <c r="L48" s="43" t="str">
        <f t="shared" si="3"/>
        <v>030927188</v>
      </c>
      <c r="M48" s="44" t="str">
        <f t="shared" si="4"/>
        <v>030927188</v>
      </c>
      <c r="N48" s="45">
        <f t="shared" si="5"/>
        <v>1</v>
      </c>
      <c r="O48" s="45">
        <f t="shared" si="6"/>
        <v>1</v>
      </c>
      <c r="P48" s="45">
        <f t="shared" si="17"/>
        <v>1</v>
      </c>
      <c r="Q48" s="46">
        <f t="shared" si="7"/>
        <v>1</v>
      </c>
      <c r="R48" s="47" t="str">
        <f t="shared" si="8"/>
        <v>0966146105</v>
      </c>
      <c r="S48" s="43" t="str">
        <f t="shared" si="9"/>
        <v>0966146105</v>
      </c>
      <c r="T48" s="45" t="e">
        <f t="shared" si="10"/>
        <v>#VALUE!</v>
      </c>
      <c r="U48" s="43" t="str">
        <f t="shared" si="11"/>
        <v>0966146105</v>
      </c>
      <c r="V48" s="48" t="str">
        <f t="shared" si="12"/>
        <v>0966146105</v>
      </c>
      <c r="W48" s="45">
        <f t="shared" si="13"/>
        <v>1</v>
      </c>
      <c r="X48" s="49">
        <f t="shared" si="14"/>
        <v>1</v>
      </c>
      <c r="Y48" s="45">
        <f t="shared" si="18"/>
        <v>1</v>
      </c>
      <c r="Z48" s="46">
        <f t="shared" si="15"/>
        <v>1</v>
      </c>
      <c r="AA48" s="46">
        <f t="shared" si="16"/>
        <v>1</v>
      </c>
    </row>
    <row r="49" spans="1:27" ht="60" customHeight="1" x14ac:dyDescent="0.95">
      <c r="A49" s="3">
        <v>47</v>
      </c>
      <c r="B49" s="3" t="s">
        <v>104</v>
      </c>
      <c r="C49" s="3" t="s">
        <v>654</v>
      </c>
      <c r="D49" s="3" t="s">
        <v>581</v>
      </c>
      <c r="E49" s="13" t="s">
        <v>533</v>
      </c>
      <c r="F49" s="5" t="s">
        <v>105</v>
      </c>
      <c r="G49" s="8" t="s">
        <v>347</v>
      </c>
      <c r="H49" s="15" t="s">
        <v>611</v>
      </c>
      <c r="I49" s="3"/>
      <c r="J49" s="41"/>
      <c r="K49" s="42">
        <f t="shared" si="2"/>
        <v>1</v>
      </c>
      <c r="L49" s="43" t="str">
        <f t="shared" si="3"/>
        <v>030708714</v>
      </c>
      <c r="M49" s="44" t="str">
        <f t="shared" si="4"/>
        <v>030708714</v>
      </c>
      <c r="N49" s="45">
        <f t="shared" si="5"/>
        <v>1</v>
      </c>
      <c r="O49" s="45">
        <f t="shared" si="6"/>
        <v>1</v>
      </c>
      <c r="P49" s="45">
        <f t="shared" si="17"/>
        <v>1</v>
      </c>
      <c r="Q49" s="46">
        <f t="shared" si="7"/>
        <v>1</v>
      </c>
      <c r="R49" s="47" t="str">
        <f t="shared" si="8"/>
        <v>0977673706</v>
      </c>
      <c r="S49" s="43" t="str">
        <f t="shared" si="9"/>
        <v>0977673706</v>
      </c>
      <c r="T49" s="45" t="e">
        <f t="shared" si="10"/>
        <v>#VALUE!</v>
      </c>
      <c r="U49" s="43" t="str">
        <f t="shared" si="11"/>
        <v>0977673706</v>
      </c>
      <c r="V49" s="48" t="str">
        <f t="shared" si="12"/>
        <v>0977673706</v>
      </c>
      <c r="W49" s="45">
        <f t="shared" si="13"/>
        <v>1</v>
      </c>
      <c r="X49" s="49">
        <f t="shared" si="14"/>
        <v>1</v>
      </c>
      <c r="Y49" s="45">
        <f t="shared" si="18"/>
        <v>1</v>
      </c>
      <c r="Z49" s="46">
        <f t="shared" si="15"/>
        <v>1</v>
      </c>
      <c r="AA49" s="46">
        <f t="shared" si="16"/>
        <v>1</v>
      </c>
    </row>
    <row r="50" spans="1:27" ht="60" customHeight="1" x14ac:dyDescent="0.95">
      <c r="A50" s="3">
        <v>48</v>
      </c>
      <c r="B50" s="3" t="s">
        <v>106</v>
      </c>
      <c r="C50" s="3" t="s">
        <v>654</v>
      </c>
      <c r="D50" s="3" t="s">
        <v>582</v>
      </c>
      <c r="E50" s="13" t="s">
        <v>532</v>
      </c>
      <c r="F50" s="5" t="s">
        <v>107</v>
      </c>
      <c r="G50" s="9" t="s">
        <v>348</v>
      </c>
      <c r="H50" s="10" t="s">
        <v>456</v>
      </c>
      <c r="I50" s="3"/>
      <c r="J50" s="41"/>
      <c r="K50" s="42">
        <f t="shared" si="2"/>
        <v>1</v>
      </c>
      <c r="L50" s="43" t="str">
        <f t="shared" si="3"/>
        <v>020594898</v>
      </c>
      <c r="M50" s="44" t="str">
        <f t="shared" si="4"/>
        <v>020594898</v>
      </c>
      <c r="N50" s="45">
        <f t="shared" si="5"/>
        <v>1</v>
      </c>
      <c r="O50" s="45">
        <f t="shared" si="6"/>
        <v>1</v>
      </c>
      <c r="P50" s="45">
        <f t="shared" si="17"/>
        <v>1</v>
      </c>
      <c r="Q50" s="46">
        <f t="shared" si="7"/>
        <v>1</v>
      </c>
      <c r="R50" s="47" t="str">
        <f t="shared" si="8"/>
        <v>086845153</v>
      </c>
      <c r="S50" s="43" t="str">
        <f t="shared" si="9"/>
        <v>086845153</v>
      </c>
      <c r="T50" s="45" t="e">
        <f t="shared" si="10"/>
        <v>#VALUE!</v>
      </c>
      <c r="U50" s="43" t="str">
        <f t="shared" si="11"/>
        <v>086845153</v>
      </c>
      <c r="V50" s="48" t="str">
        <f t="shared" si="12"/>
        <v>086845153</v>
      </c>
      <c r="W50" s="45">
        <f t="shared" si="13"/>
        <v>1</v>
      </c>
      <c r="X50" s="49">
        <f t="shared" si="14"/>
        <v>1</v>
      </c>
      <c r="Y50" s="45">
        <f t="shared" si="18"/>
        <v>1</v>
      </c>
      <c r="Z50" s="46">
        <f t="shared" si="15"/>
        <v>1</v>
      </c>
      <c r="AA50" s="46">
        <f t="shared" si="16"/>
        <v>1</v>
      </c>
    </row>
    <row r="51" spans="1:27" ht="60" customHeight="1" x14ac:dyDescent="0.95">
      <c r="A51" s="3">
        <v>49</v>
      </c>
      <c r="B51" s="3" t="s">
        <v>108</v>
      </c>
      <c r="C51" s="3" t="s">
        <v>654</v>
      </c>
      <c r="D51" s="3" t="s">
        <v>583</v>
      </c>
      <c r="E51" s="13" t="s">
        <v>524</v>
      </c>
      <c r="F51" s="5" t="s">
        <v>109</v>
      </c>
      <c r="G51" s="8" t="s">
        <v>349</v>
      </c>
      <c r="H51" s="15" t="s">
        <v>457</v>
      </c>
      <c r="I51" s="3"/>
      <c r="J51" s="41"/>
      <c r="K51" s="42">
        <f t="shared" si="2"/>
        <v>1</v>
      </c>
      <c r="L51" s="43" t="str">
        <f t="shared" si="3"/>
        <v>030719365</v>
      </c>
      <c r="M51" s="44" t="str">
        <f t="shared" si="4"/>
        <v>030719365</v>
      </c>
      <c r="N51" s="45">
        <f t="shared" si="5"/>
        <v>1</v>
      </c>
      <c r="O51" s="45">
        <f t="shared" si="6"/>
        <v>1</v>
      </c>
      <c r="P51" s="45">
        <f t="shared" si="17"/>
        <v>1</v>
      </c>
      <c r="Q51" s="46">
        <f t="shared" si="7"/>
        <v>1</v>
      </c>
      <c r="R51" s="47" t="str">
        <f t="shared" si="8"/>
        <v>0978745767</v>
      </c>
      <c r="S51" s="43" t="str">
        <f t="shared" si="9"/>
        <v>0978745767</v>
      </c>
      <c r="T51" s="45" t="e">
        <f t="shared" si="10"/>
        <v>#VALUE!</v>
      </c>
      <c r="U51" s="43" t="str">
        <f t="shared" si="11"/>
        <v>0978745767</v>
      </c>
      <c r="V51" s="48" t="str">
        <f t="shared" si="12"/>
        <v>0978745767</v>
      </c>
      <c r="W51" s="45">
        <f t="shared" si="13"/>
        <v>1</v>
      </c>
      <c r="X51" s="49">
        <f t="shared" si="14"/>
        <v>1</v>
      </c>
      <c r="Y51" s="45">
        <f t="shared" si="18"/>
        <v>1</v>
      </c>
      <c r="Z51" s="46">
        <f t="shared" si="15"/>
        <v>1</v>
      </c>
      <c r="AA51" s="46">
        <f t="shared" si="16"/>
        <v>1</v>
      </c>
    </row>
    <row r="52" spans="1:27" ht="60" customHeight="1" x14ac:dyDescent="0.95">
      <c r="A52" s="3">
        <v>50</v>
      </c>
      <c r="B52" s="3" t="s">
        <v>110</v>
      </c>
      <c r="C52" s="3" t="s">
        <v>652</v>
      </c>
      <c r="D52" s="3" t="s">
        <v>584</v>
      </c>
      <c r="E52" s="14" t="s">
        <v>522</v>
      </c>
      <c r="F52" s="5" t="s">
        <v>111</v>
      </c>
      <c r="G52" s="8" t="s">
        <v>350</v>
      </c>
      <c r="H52" s="15" t="s">
        <v>458</v>
      </c>
      <c r="I52" s="3"/>
      <c r="J52" s="41"/>
      <c r="K52" s="42">
        <f t="shared" si="2"/>
        <v>1</v>
      </c>
      <c r="L52" s="43" t="str">
        <f t="shared" si="3"/>
        <v>020770955</v>
      </c>
      <c r="M52" s="44" t="str">
        <f t="shared" si="4"/>
        <v>020770955</v>
      </c>
      <c r="N52" s="45">
        <f t="shared" si="5"/>
        <v>1</v>
      </c>
      <c r="O52" s="45">
        <f t="shared" si="6"/>
        <v>1</v>
      </c>
      <c r="P52" s="45">
        <f t="shared" si="17"/>
        <v>1</v>
      </c>
      <c r="Q52" s="46">
        <f t="shared" si="7"/>
        <v>1</v>
      </c>
      <c r="R52" s="47" t="str">
        <f t="shared" si="8"/>
        <v>078646911</v>
      </c>
      <c r="S52" s="43" t="str">
        <f t="shared" si="9"/>
        <v>078646911</v>
      </c>
      <c r="T52" s="45" t="e">
        <f t="shared" si="10"/>
        <v>#VALUE!</v>
      </c>
      <c r="U52" s="43" t="str">
        <f t="shared" si="11"/>
        <v>078646911</v>
      </c>
      <c r="V52" s="48" t="str">
        <f t="shared" si="12"/>
        <v>078646911</v>
      </c>
      <c r="W52" s="45">
        <f t="shared" si="13"/>
        <v>1</v>
      </c>
      <c r="X52" s="49">
        <f t="shared" si="14"/>
        <v>1</v>
      </c>
      <c r="Y52" s="45">
        <f t="shared" si="18"/>
        <v>1</v>
      </c>
      <c r="Z52" s="46">
        <f t="shared" si="15"/>
        <v>1</v>
      </c>
      <c r="AA52" s="46">
        <f t="shared" si="16"/>
        <v>1</v>
      </c>
    </row>
    <row r="53" spans="1:27" ht="60" customHeight="1" x14ac:dyDescent="0.95">
      <c r="A53" s="3">
        <v>51</v>
      </c>
      <c r="B53" s="3" t="s">
        <v>112</v>
      </c>
      <c r="C53" s="3" t="s">
        <v>652</v>
      </c>
      <c r="D53" s="3" t="s">
        <v>585</v>
      </c>
      <c r="E53" s="13" t="s">
        <v>534</v>
      </c>
      <c r="F53" s="5" t="s">
        <v>113</v>
      </c>
      <c r="G53" s="9" t="s">
        <v>351</v>
      </c>
      <c r="H53" s="10" t="s">
        <v>459</v>
      </c>
      <c r="I53" s="3"/>
      <c r="J53" s="41"/>
      <c r="K53" s="42">
        <f t="shared" si="2"/>
        <v>1</v>
      </c>
      <c r="L53" s="43" t="str">
        <f t="shared" si="3"/>
        <v>061618323</v>
      </c>
      <c r="M53" s="44" t="str">
        <f t="shared" si="4"/>
        <v>061618323</v>
      </c>
      <c r="N53" s="45">
        <f t="shared" si="5"/>
        <v>1</v>
      </c>
      <c r="O53" s="45">
        <f t="shared" si="6"/>
        <v>1</v>
      </c>
      <c r="P53" s="45">
        <f t="shared" si="17"/>
        <v>1</v>
      </c>
      <c r="Q53" s="46">
        <f t="shared" si="7"/>
        <v>1</v>
      </c>
      <c r="R53" s="47" t="str">
        <f t="shared" si="8"/>
        <v>0965346962</v>
      </c>
      <c r="S53" s="43" t="str">
        <f t="shared" si="9"/>
        <v>0965346962</v>
      </c>
      <c r="T53" s="45" t="e">
        <f t="shared" si="10"/>
        <v>#VALUE!</v>
      </c>
      <c r="U53" s="43" t="str">
        <f t="shared" si="11"/>
        <v>0965346962</v>
      </c>
      <c r="V53" s="48" t="str">
        <f t="shared" si="12"/>
        <v>0965346962</v>
      </c>
      <c r="W53" s="45">
        <f t="shared" si="13"/>
        <v>1</v>
      </c>
      <c r="X53" s="49">
        <f t="shared" si="14"/>
        <v>1</v>
      </c>
      <c r="Y53" s="45">
        <f t="shared" si="18"/>
        <v>1</v>
      </c>
      <c r="Z53" s="46">
        <f t="shared" si="15"/>
        <v>1</v>
      </c>
      <c r="AA53" s="46">
        <f t="shared" si="16"/>
        <v>1</v>
      </c>
    </row>
    <row r="54" spans="1:27" ht="60" customHeight="1" x14ac:dyDescent="0.95">
      <c r="A54" s="3">
        <v>52</v>
      </c>
      <c r="B54" s="3" t="s">
        <v>114</v>
      </c>
      <c r="C54" s="3" t="s">
        <v>654</v>
      </c>
      <c r="D54" s="3" t="s">
        <v>586</v>
      </c>
      <c r="E54" s="13" t="s">
        <v>535</v>
      </c>
      <c r="F54" s="5" t="s">
        <v>115</v>
      </c>
      <c r="G54" s="9" t="s">
        <v>352</v>
      </c>
      <c r="H54" s="16" t="s">
        <v>460</v>
      </c>
      <c r="I54" s="3"/>
      <c r="J54" s="41"/>
      <c r="K54" s="42">
        <f t="shared" si="2"/>
        <v>1</v>
      </c>
      <c r="L54" s="43" t="str">
        <f t="shared" si="3"/>
        <v>020596016</v>
      </c>
      <c r="M54" s="44" t="str">
        <f t="shared" si="4"/>
        <v>020596016</v>
      </c>
      <c r="N54" s="45">
        <f t="shared" si="5"/>
        <v>1</v>
      </c>
      <c r="O54" s="45">
        <f t="shared" si="6"/>
        <v>1</v>
      </c>
      <c r="P54" s="45">
        <f t="shared" si="17"/>
        <v>1</v>
      </c>
      <c r="Q54" s="46">
        <f t="shared" si="7"/>
        <v>1</v>
      </c>
      <c r="R54" s="47" t="str">
        <f t="shared" si="8"/>
        <v>016379428</v>
      </c>
      <c r="S54" s="43" t="str">
        <f t="shared" si="9"/>
        <v>016379428</v>
      </c>
      <c r="T54" s="45" t="e">
        <f t="shared" si="10"/>
        <v>#VALUE!</v>
      </c>
      <c r="U54" s="43" t="str">
        <f t="shared" si="11"/>
        <v>016379428</v>
      </c>
      <c r="V54" s="48" t="str">
        <f t="shared" si="12"/>
        <v>016379428</v>
      </c>
      <c r="W54" s="45">
        <f t="shared" si="13"/>
        <v>1</v>
      </c>
      <c r="X54" s="49">
        <f t="shared" si="14"/>
        <v>1</v>
      </c>
      <c r="Y54" s="45">
        <f t="shared" si="18"/>
        <v>1</v>
      </c>
      <c r="Z54" s="46">
        <f t="shared" si="15"/>
        <v>1</v>
      </c>
      <c r="AA54" s="46">
        <f t="shared" si="16"/>
        <v>1</v>
      </c>
    </row>
    <row r="55" spans="1:27" ht="60" customHeight="1" x14ac:dyDescent="0.95">
      <c r="A55" s="3">
        <v>53</v>
      </c>
      <c r="B55" s="3" t="s">
        <v>116</v>
      </c>
      <c r="C55" s="3" t="s">
        <v>652</v>
      </c>
      <c r="D55" s="3" t="s">
        <v>587</v>
      </c>
      <c r="E55" s="13" t="s">
        <v>534</v>
      </c>
      <c r="F55" s="5" t="s">
        <v>117</v>
      </c>
      <c r="G55" s="9" t="s">
        <v>353</v>
      </c>
      <c r="H55" s="10" t="s">
        <v>461</v>
      </c>
      <c r="I55" s="3"/>
      <c r="J55" s="41"/>
      <c r="K55" s="42">
        <f t="shared" si="2"/>
        <v>1</v>
      </c>
      <c r="L55" s="43" t="str">
        <f t="shared" si="3"/>
        <v>051642819</v>
      </c>
      <c r="M55" s="44" t="str">
        <f t="shared" si="4"/>
        <v>051642819</v>
      </c>
      <c r="N55" s="45">
        <f t="shared" si="5"/>
        <v>1</v>
      </c>
      <c r="O55" s="45">
        <f t="shared" si="6"/>
        <v>1</v>
      </c>
      <c r="P55" s="45">
        <f t="shared" si="17"/>
        <v>1</v>
      </c>
      <c r="Q55" s="46">
        <f t="shared" si="7"/>
        <v>1</v>
      </c>
      <c r="R55" s="47" t="str">
        <f t="shared" si="8"/>
        <v>098718035</v>
      </c>
      <c r="S55" s="43" t="str">
        <f t="shared" si="9"/>
        <v>098718035</v>
      </c>
      <c r="T55" s="45" t="e">
        <f t="shared" si="10"/>
        <v>#VALUE!</v>
      </c>
      <c r="U55" s="43" t="str">
        <f t="shared" si="11"/>
        <v>098718035</v>
      </c>
      <c r="V55" s="48" t="str">
        <f t="shared" si="12"/>
        <v>098718035</v>
      </c>
      <c r="W55" s="45">
        <f t="shared" si="13"/>
        <v>1</v>
      </c>
      <c r="X55" s="49">
        <f t="shared" si="14"/>
        <v>1</v>
      </c>
      <c r="Y55" s="45">
        <f t="shared" si="18"/>
        <v>1</v>
      </c>
      <c r="Z55" s="46">
        <f t="shared" si="15"/>
        <v>1</v>
      </c>
      <c r="AA55" s="46">
        <f t="shared" si="16"/>
        <v>1</v>
      </c>
    </row>
    <row r="56" spans="1:27" ht="60" customHeight="1" x14ac:dyDescent="0.95">
      <c r="A56" s="3">
        <v>54</v>
      </c>
      <c r="B56" s="3" t="s">
        <v>118</v>
      </c>
      <c r="C56" s="3" t="s">
        <v>652</v>
      </c>
      <c r="D56" s="3" t="s">
        <v>588</v>
      </c>
      <c r="E56" s="13" t="s">
        <v>534</v>
      </c>
      <c r="F56" s="5" t="s">
        <v>119</v>
      </c>
      <c r="G56" s="9" t="s">
        <v>354</v>
      </c>
      <c r="H56" s="10" t="s">
        <v>617</v>
      </c>
      <c r="I56" s="3"/>
      <c r="J56" s="41"/>
      <c r="K56" s="42">
        <f t="shared" si="2"/>
        <v>1</v>
      </c>
      <c r="L56" s="43" t="str">
        <f t="shared" si="3"/>
        <v>030706660</v>
      </c>
      <c r="M56" s="44" t="str">
        <f t="shared" si="4"/>
        <v>030706660</v>
      </c>
      <c r="N56" s="45">
        <f t="shared" si="5"/>
        <v>1</v>
      </c>
      <c r="O56" s="45">
        <f t="shared" si="6"/>
        <v>1</v>
      </c>
      <c r="P56" s="45">
        <f t="shared" si="17"/>
        <v>1</v>
      </c>
      <c r="Q56" s="46">
        <f t="shared" si="7"/>
        <v>1</v>
      </c>
      <c r="R56" s="47" t="str">
        <f t="shared" si="8"/>
        <v>0966943375</v>
      </c>
      <c r="S56" s="43" t="str">
        <f t="shared" si="9"/>
        <v>0966943375</v>
      </c>
      <c r="T56" s="45" t="e">
        <f t="shared" si="10"/>
        <v>#VALUE!</v>
      </c>
      <c r="U56" s="43" t="str">
        <f t="shared" si="11"/>
        <v>0966943375</v>
      </c>
      <c r="V56" s="48" t="str">
        <f t="shared" si="12"/>
        <v>0966943375</v>
      </c>
      <c r="W56" s="45">
        <f t="shared" si="13"/>
        <v>1</v>
      </c>
      <c r="X56" s="49">
        <f t="shared" si="14"/>
        <v>1</v>
      </c>
      <c r="Y56" s="45">
        <f t="shared" si="18"/>
        <v>1</v>
      </c>
      <c r="Z56" s="46">
        <f t="shared" si="15"/>
        <v>1</v>
      </c>
      <c r="AA56" s="46">
        <f t="shared" si="16"/>
        <v>1</v>
      </c>
    </row>
    <row r="57" spans="1:27" ht="60" customHeight="1" x14ac:dyDescent="0.95">
      <c r="A57" s="3">
        <v>55</v>
      </c>
      <c r="B57" s="3" t="s">
        <v>120</v>
      </c>
      <c r="C57" s="3" t="s">
        <v>654</v>
      </c>
      <c r="D57" s="3" t="s">
        <v>589</v>
      </c>
      <c r="E57" s="13" t="s">
        <v>532</v>
      </c>
      <c r="F57" s="5" t="s">
        <v>121</v>
      </c>
      <c r="G57" s="9" t="s">
        <v>355</v>
      </c>
      <c r="H57" s="10" t="s">
        <v>462</v>
      </c>
      <c r="I57" s="3"/>
      <c r="J57" s="41"/>
      <c r="K57" s="42">
        <f t="shared" si="2"/>
        <v>1</v>
      </c>
      <c r="L57" s="43" t="str">
        <f t="shared" si="3"/>
        <v>020790137</v>
      </c>
      <c r="M57" s="44" t="str">
        <f t="shared" si="4"/>
        <v>020790137</v>
      </c>
      <c r="N57" s="45">
        <f t="shared" si="5"/>
        <v>1</v>
      </c>
      <c r="O57" s="45">
        <f t="shared" si="6"/>
        <v>1</v>
      </c>
      <c r="P57" s="45">
        <f t="shared" si="17"/>
        <v>1</v>
      </c>
      <c r="Q57" s="46">
        <f t="shared" si="7"/>
        <v>1</v>
      </c>
      <c r="R57" s="47" t="str">
        <f t="shared" si="8"/>
        <v>087335363</v>
      </c>
      <c r="S57" s="43" t="str">
        <f t="shared" si="9"/>
        <v>087335363</v>
      </c>
      <c r="T57" s="45" t="e">
        <f t="shared" si="10"/>
        <v>#VALUE!</v>
      </c>
      <c r="U57" s="43" t="str">
        <f t="shared" si="11"/>
        <v>087335363</v>
      </c>
      <c r="V57" s="48" t="str">
        <f t="shared" si="12"/>
        <v>087335363</v>
      </c>
      <c r="W57" s="45">
        <f t="shared" si="13"/>
        <v>1</v>
      </c>
      <c r="X57" s="49">
        <f t="shared" si="14"/>
        <v>1</v>
      </c>
      <c r="Y57" s="45">
        <f t="shared" si="18"/>
        <v>1</v>
      </c>
      <c r="Z57" s="46">
        <f t="shared" si="15"/>
        <v>1</v>
      </c>
      <c r="AA57" s="46">
        <f t="shared" si="16"/>
        <v>1</v>
      </c>
    </row>
    <row r="58" spans="1:27" ht="60" customHeight="1" x14ac:dyDescent="0.95">
      <c r="A58" s="3">
        <v>56</v>
      </c>
      <c r="B58" s="3" t="s">
        <v>122</v>
      </c>
      <c r="C58" s="3" t="s">
        <v>654</v>
      </c>
      <c r="D58" s="3" t="s">
        <v>590</v>
      </c>
      <c r="E58" s="13" t="s">
        <v>532</v>
      </c>
      <c r="F58" s="5" t="s">
        <v>123</v>
      </c>
      <c r="G58" s="9" t="s">
        <v>356</v>
      </c>
      <c r="H58" s="10" t="s">
        <v>463</v>
      </c>
      <c r="I58" s="3"/>
      <c r="J58" s="41"/>
      <c r="K58" s="42">
        <f t="shared" si="2"/>
        <v>1</v>
      </c>
      <c r="L58" s="43" t="str">
        <f t="shared" si="3"/>
        <v>100910938</v>
      </c>
      <c r="M58" s="44" t="str">
        <f t="shared" si="4"/>
        <v>100910938</v>
      </c>
      <c r="N58" s="45">
        <f t="shared" si="5"/>
        <v>1</v>
      </c>
      <c r="O58" s="45">
        <f t="shared" si="6"/>
        <v>1</v>
      </c>
      <c r="P58" s="45">
        <f t="shared" si="17"/>
        <v>1</v>
      </c>
      <c r="Q58" s="46">
        <f t="shared" si="7"/>
        <v>1</v>
      </c>
      <c r="R58" s="47" t="str">
        <f t="shared" si="8"/>
        <v>016426477</v>
      </c>
      <c r="S58" s="43" t="str">
        <f t="shared" si="9"/>
        <v>016426477</v>
      </c>
      <c r="T58" s="45" t="e">
        <f t="shared" si="10"/>
        <v>#VALUE!</v>
      </c>
      <c r="U58" s="43" t="str">
        <f t="shared" si="11"/>
        <v>016426477</v>
      </c>
      <c r="V58" s="48" t="str">
        <f t="shared" si="12"/>
        <v>016426477</v>
      </c>
      <c r="W58" s="45">
        <f t="shared" si="13"/>
        <v>1</v>
      </c>
      <c r="X58" s="49">
        <f t="shared" si="14"/>
        <v>1</v>
      </c>
      <c r="Y58" s="45">
        <f t="shared" si="18"/>
        <v>1</v>
      </c>
      <c r="Z58" s="46">
        <f t="shared" si="15"/>
        <v>1</v>
      </c>
      <c r="AA58" s="46">
        <f t="shared" si="16"/>
        <v>1</v>
      </c>
    </row>
    <row r="59" spans="1:27" ht="60" customHeight="1" x14ac:dyDescent="0.95">
      <c r="A59" s="3">
        <v>57</v>
      </c>
      <c r="B59" s="3" t="s">
        <v>124</v>
      </c>
      <c r="C59" s="3" t="s">
        <v>652</v>
      </c>
      <c r="D59" s="3" t="s">
        <v>591</v>
      </c>
      <c r="E59" s="13" t="s">
        <v>534</v>
      </c>
      <c r="F59" s="5" t="s">
        <v>125</v>
      </c>
      <c r="G59" s="9" t="s">
        <v>357</v>
      </c>
      <c r="H59" s="10" t="s">
        <v>464</v>
      </c>
      <c r="I59" s="3"/>
      <c r="J59" s="41"/>
      <c r="K59" s="42">
        <f t="shared" si="2"/>
        <v>1</v>
      </c>
      <c r="L59" s="43" t="str">
        <f t="shared" si="3"/>
        <v>020821944</v>
      </c>
      <c r="M59" s="44" t="str">
        <f t="shared" si="4"/>
        <v>020821944</v>
      </c>
      <c r="N59" s="45">
        <f t="shared" si="5"/>
        <v>1</v>
      </c>
      <c r="O59" s="45">
        <f t="shared" si="6"/>
        <v>1</v>
      </c>
      <c r="P59" s="45">
        <f t="shared" si="17"/>
        <v>1</v>
      </c>
      <c r="Q59" s="46">
        <f t="shared" si="7"/>
        <v>1</v>
      </c>
      <c r="R59" s="47" t="str">
        <f t="shared" si="8"/>
        <v>016360266</v>
      </c>
      <c r="S59" s="43" t="str">
        <f t="shared" si="9"/>
        <v>016360266</v>
      </c>
      <c r="T59" s="45" t="e">
        <f t="shared" si="10"/>
        <v>#VALUE!</v>
      </c>
      <c r="U59" s="43" t="str">
        <f t="shared" si="11"/>
        <v>016360266</v>
      </c>
      <c r="V59" s="48" t="str">
        <f t="shared" si="12"/>
        <v>016360266</v>
      </c>
      <c r="W59" s="45">
        <f t="shared" si="13"/>
        <v>1</v>
      </c>
      <c r="X59" s="49">
        <f t="shared" si="14"/>
        <v>1</v>
      </c>
      <c r="Y59" s="45">
        <f t="shared" si="18"/>
        <v>1</v>
      </c>
      <c r="Z59" s="46">
        <f t="shared" si="15"/>
        <v>1</v>
      </c>
      <c r="AA59" s="46">
        <f t="shared" si="16"/>
        <v>1</v>
      </c>
    </row>
    <row r="60" spans="1:27" ht="60" customHeight="1" x14ac:dyDescent="0.95">
      <c r="A60" s="3">
        <v>58</v>
      </c>
      <c r="B60" s="3" t="s">
        <v>126</v>
      </c>
      <c r="C60" s="3" t="s">
        <v>654</v>
      </c>
      <c r="D60" s="3" t="s">
        <v>592</v>
      </c>
      <c r="E60" s="13" t="s">
        <v>531</v>
      </c>
      <c r="F60" s="5" t="s">
        <v>127</v>
      </c>
      <c r="G60" s="8" t="s">
        <v>358</v>
      </c>
      <c r="H60" s="15" t="s">
        <v>465</v>
      </c>
      <c r="I60" s="3"/>
      <c r="J60" s="41"/>
      <c r="K60" s="42">
        <f t="shared" si="2"/>
        <v>1</v>
      </c>
      <c r="L60" s="43" t="str">
        <f t="shared" si="3"/>
        <v>050815982</v>
      </c>
      <c r="M60" s="44" t="str">
        <f t="shared" si="4"/>
        <v>050815982</v>
      </c>
      <c r="N60" s="45">
        <f t="shared" si="5"/>
        <v>1</v>
      </c>
      <c r="O60" s="45">
        <f t="shared" si="6"/>
        <v>1</v>
      </c>
      <c r="P60" s="45">
        <f t="shared" si="17"/>
        <v>1</v>
      </c>
      <c r="Q60" s="46">
        <f t="shared" si="7"/>
        <v>1</v>
      </c>
      <c r="R60" s="47" t="str">
        <f t="shared" si="8"/>
        <v>0717451717</v>
      </c>
      <c r="S60" s="43" t="str">
        <f t="shared" si="9"/>
        <v>0717451717</v>
      </c>
      <c r="T60" s="45" t="e">
        <f t="shared" si="10"/>
        <v>#VALUE!</v>
      </c>
      <c r="U60" s="43" t="str">
        <f t="shared" si="11"/>
        <v>0717451717</v>
      </c>
      <c r="V60" s="48" t="str">
        <f t="shared" si="12"/>
        <v>0717451717</v>
      </c>
      <c r="W60" s="45">
        <f t="shared" si="13"/>
        <v>1</v>
      </c>
      <c r="X60" s="49">
        <f t="shared" si="14"/>
        <v>1</v>
      </c>
      <c r="Y60" s="45">
        <f t="shared" si="18"/>
        <v>1</v>
      </c>
      <c r="Z60" s="46">
        <f t="shared" si="15"/>
        <v>1</v>
      </c>
      <c r="AA60" s="46">
        <f t="shared" si="16"/>
        <v>1</v>
      </c>
    </row>
    <row r="61" spans="1:27" ht="60" customHeight="1" x14ac:dyDescent="0.95">
      <c r="A61" s="3">
        <v>59</v>
      </c>
      <c r="B61" s="3" t="s">
        <v>128</v>
      </c>
      <c r="C61" s="3" t="s">
        <v>652</v>
      </c>
      <c r="D61" s="3" t="s">
        <v>593</v>
      </c>
      <c r="E61" s="13" t="s">
        <v>523</v>
      </c>
      <c r="F61" s="5" t="s">
        <v>129</v>
      </c>
      <c r="G61" s="8" t="s">
        <v>359</v>
      </c>
      <c r="H61" s="15" t="s">
        <v>466</v>
      </c>
      <c r="I61" s="3"/>
      <c r="J61" s="41"/>
      <c r="K61" s="42">
        <f t="shared" si="2"/>
        <v>1</v>
      </c>
      <c r="L61" s="43" t="str">
        <f t="shared" si="3"/>
        <v>051417034</v>
      </c>
      <c r="M61" s="44" t="str">
        <f t="shared" si="4"/>
        <v>051417034</v>
      </c>
      <c r="N61" s="45">
        <f t="shared" si="5"/>
        <v>1</v>
      </c>
      <c r="O61" s="45">
        <f t="shared" si="6"/>
        <v>1</v>
      </c>
      <c r="P61" s="45">
        <f t="shared" si="17"/>
        <v>1</v>
      </c>
      <c r="Q61" s="46">
        <f t="shared" si="7"/>
        <v>1</v>
      </c>
      <c r="R61" s="47" t="str">
        <f t="shared" si="8"/>
        <v>0888702933</v>
      </c>
      <c r="S61" s="43" t="str">
        <f t="shared" si="9"/>
        <v>0888702933</v>
      </c>
      <c r="T61" s="45" t="e">
        <f t="shared" si="10"/>
        <v>#VALUE!</v>
      </c>
      <c r="U61" s="43" t="str">
        <f t="shared" si="11"/>
        <v>0888702933</v>
      </c>
      <c r="V61" s="48" t="str">
        <f t="shared" si="12"/>
        <v>0888702933</v>
      </c>
      <c r="W61" s="45">
        <f t="shared" si="13"/>
        <v>1</v>
      </c>
      <c r="X61" s="49">
        <f t="shared" si="14"/>
        <v>1</v>
      </c>
      <c r="Y61" s="45">
        <f t="shared" si="18"/>
        <v>1</v>
      </c>
      <c r="Z61" s="46">
        <f t="shared" si="15"/>
        <v>1</v>
      </c>
      <c r="AA61" s="46">
        <f t="shared" si="16"/>
        <v>1</v>
      </c>
    </row>
    <row r="62" spans="1:27" ht="60" customHeight="1" x14ac:dyDescent="0.95">
      <c r="A62" s="3">
        <v>60</v>
      </c>
      <c r="B62" s="3" t="s">
        <v>130</v>
      </c>
      <c r="C62" s="3" t="s">
        <v>652</v>
      </c>
      <c r="D62" s="3" t="s">
        <v>594</v>
      </c>
      <c r="E62" s="13" t="s">
        <v>533</v>
      </c>
      <c r="F62" s="5" t="s">
        <v>131</v>
      </c>
      <c r="G62" s="8" t="s">
        <v>360</v>
      </c>
      <c r="H62" s="15" t="s">
        <v>467</v>
      </c>
      <c r="I62" s="17" t="s">
        <v>619</v>
      </c>
      <c r="J62" s="41"/>
      <c r="K62" s="42">
        <f t="shared" si="2"/>
        <v>1</v>
      </c>
      <c r="L62" s="43" t="str">
        <f t="shared" si="3"/>
        <v>051458468</v>
      </c>
      <c r="M62" s="44" t="str">
        <f t="shared" si="4"/>
        <v>051458468</v>
      </c>
      <c r="N62" s="45">
        <f t="shared" si="5"/>
        <v>1</v>
      </c>
      <c r="O62" s="45">
        <f t="shared" si="6"/>
        <v>1</v>
      </c>
      <c r="P62" s="45">
        <f t="shared" si="17"/>
        <v>1</v>
      </c>
      <c r="Q62" s="46">
        <f t="shared" si="7"/>
        <v>1</v>
      </c>
      <c r="R62" s="47" t="str">
        <f t="shared" si="8"/>
        <v>069272607</v>
      </c>
      <c r="S62" s="43" t="str">
        <f t="shared" si="9"/>
        <v>069272607</v>
      </c>
      <c r="T62" s="45" t="e">
        <f t="shared" si="10"/>
        <v>#VALUE!</v>
      </c>
      <c r="U62" s="43" t="str">
        <f t="shared" si="11"/>
        <v>069272607</v>
      </c>
      <c r="V62" s="48" t="str">
        <f t="shared" si="12"/>
        <v>069272607</v>
      </c>
      <c r="W62" s="45">
        <f t="shared" si="13"/>
        <v>1</v>
      </c>
      <c r="X62" s="49">
        <f t="shared" si="14"/>
        <v>1</v>
      </c>
      <c r="Y62" s="45">
        <f t="shared" si="18"/>
        <v>1</v>
      </c>
      <c r="Z62" s="46">
        <f t="shared" si="15"/>
        <v>1</v>
      </c>
      <c r="AA62" s="46">
        <f t="shared" si="16"/>
        <v>1</v>
      </c>
    </row>
    <row r="63" spans="1:27" ht="60" customHeight="1" x14ac:dyDescent="0.95">
      <c r="A63" s="3">
        <v>61</v>
      </c>
      <c r="B63" s="3" t="s">
        <v>132</v>
      </c>
      <c r="C63" s="3" t="s">
        <v>654</v>
      </c>
      <c r="D63" s="3" t="s">
        <v>595</v>
      </c>
      <c r="E63" s="13" t="s">
        <v>533</v>
      </c>
      <c r="F63" s="5" t="s">
        <v>133</v>
      </c>
      <c r="G63" s="8" t="s">
        <v>361</v>
      </c>
      <c r="H63" s="15" t="s">
        <v>468</v>
      </c>
      <c r="I63" s="3"/>
      <c r="J63" s="41"/>
      <c r="K63" s="42">
        <f t="shared" si="2"/>
        <v>1</v>
      </c>
      <c r="L63" s="43" t="str">
        <f t="shared" si="3"/>
        <v>030613849</v>
      </c>
      <c r="M63" s="44" t="str">
        <f t="shared" si="4"/>
        <v>030613849</v>
      </c>
      <c r="N63" s="45">
        <f t="shared" si="5"/>
        <v>1</v>
      </c>
      <c r="O63" s="45">
        <f t="shared" si="6"/>
        <v>1</v>
      </c>
      <c r="P63" s="45">
        <f t="shared" si="17"/>
        <v>1</v>
      </c>
      <c r="Q63" s="46">
        <f t="shared" si="7"/>
        <v>1</v>
      </c>
      <c r="R63" s="47" t="str">
        <f t="shared" si="8"/>
        <v>0973125731</v>
      </c>
      <c r="S63" s="43" t="str">
        <f t="shared" si="9"/>
        <v>0973125731</v>
      </c>
      <c r="T63" s="45" t="e">
        <f t="shared" si="10"/>
        <v>#VALUE!</v>
      </c>
      <c r="U63" s="43" t="str">
        <f t="shared" si="11"/>
        <v>0973125731</v>
      </c>
      <c r="V63" s="48" t="str">
        <f t="shared" si="12"/>
        <v>0973125731</v>
      </c>
      <c r="W63" s="45">
        <f t="shared" si="13"/>
        <v>1</v>
      </c>
      <c r="X63" s="49">
        <f t="shared" si="14"/>
        <v>1</v>
      </c>
      <c r="Y63" s="45">
        <f t="shared" si="18"/>
        <v>1</v>
      </c>
      <c r="Z63" s="46">
        <f t="shared" si="15"/>
        <v>1</v>
      </c>
      <c r="AA63" s="46">
        <f t="shared" si="16"/>
        <v>1</v>
      </c>
    </row>
    <row r="64" spans="1:27" ht="60" customHeight="1" x14ac:dyDescent="0.95">
      <c r="A64" s="3">
        <v>62</v>
      </c>
      <c r="B64" s="3" t="s">
        <v>134</v>
      </c>
      <c r="C64" s="3" t="s">
        <v>652</v>
      </c>
      <c r="D64" s="3" t="s">
        <v>596</v>
      </c>
      <c r="E64" s="13" t="s">
        <v>529</v>
      </c>
      <c r="F64" s="5" t="s">
        <v>135</v>
      </c>
      <c r="G64" s="8" t="s">
        <v>362</v>
      </c>
      <c r="H64" s="15" t="s">
        <v>469</v>
      </c>
      <c r="I64" s="3"/>
      <c r="J64" s="41"/>
      <c r="K64" s="42">
        <f t="shared" si="2"/>
        <v>1</v>
      </c>
      <c r="L64" s="43" t="str">
        <f t="shared" si="3"/>
        <v>051216246</v>
      </c>
      <c r="M64" s="44" t="str">
        <f t="shared" si="4"/>
        <v>051216246</v>
      </c>
      <c r="N64" s="45">
        <f t="shared" si="5"/>
        <v>1</v>
      </c>
      <c r="O64" s="45">
        <f t="shared" si="6"/>
        <v>1</v>
      </c>
      <c r="P64" s="45">
        <f t="shared" si="17"/>
        <v>1</v>
      </c>
      <c r="Q64" s="46">
        <f t="shared" si="7"/>
        <v>1</v>
      </c>
      <c r="R64" s="47" t="str">
        <f t="shared" si="8"/>
        <v>070834079</v>
      </c>
      <c r="S64" s="43" t="str">
        <f t="shared" si="9"/>
        <v>070834079</v>
      </c>
      <c r="T64" s="45" t="e">
        <f t="shared" si="10"/>
        <v>#VALUE!</v>
      </c>
      <c r="U64" s="43" t="str">
        <f t="shared" si="11"/>
        <v>070834079</v>
      </c>
      <c r="V64" s="48" t="str">
        <f t="shared" si="12"/>
        <v>070834079</v>
      </c>
      <c r="W64" s="45">
        <f t="shared" si="13"/>
        <v>1</v>
      </c>
      <c r="X64" s="49">
        <f t="shared" si="14"/>
        <v>1</v>
      </c>
      <c r="Y64" s="45">
        <f t="shared" si="18"/>
        <v>1</v>
      </c>
      <c r="Z64" s="46">
        <f t="shared" si="15"/>
        <v>1</v>
      </c>
      <c r="AA64" s="46">
        <f t="shared" si="16"/>
        <v>1</v>
      </c>
    </row>
    <row r="65" spans="1:27" ht="60" customHeight="1" x14ac:dyDescent="0.95">
      <c r="A65" s="3">
        <v>63</v>
      </c>
      <c r="B65" s="3" t="s">
        <v>136</v>
      </c>
      <c r="C65" s="3" t="s">
        <v>652</v>
      </c>
      <c r="D65" s="3" t="s">
        <v>597</v>
      </c>
      <c r="E65" s="13" t="s">
        <v>532</v>
      </c>
      <c r="F65" s="5" t="s">
        <v>137</v>
      </c>
      <c r="G65" s="9" t="s">
        <v>363</v>
      </c>
      <c r="H65" s="10" t="s">
        <v>470</v>
      </c>
      <c r="I65" s="3"/>
      <c r="J65" s="41"/>
      <c r="K65" s="42">
        <f t="shared" si="2"/>
        <v>1</v>
      </c>
      <c r="L65" s="43" t="str">
        <f t="shared" si="3"/>
        <v>020946472</v>
      </c>
      <c r="M65" s="44" t="str">
        <f t="shared" si="4"/>
        <v>020946472</v>
      </c>
      <c r="N65" s="45">
        <f t="shared" si="5"/>
        <v>1</v>
      </c>
      <c r="O65" s="45">
        <f t="shared" si="6"/>
        <v>1</v>
      </c>
      <c r="P65" s="45">
        <f t="shared" si="17"/>
        <v>1</v>
      </c>
      <c r="Q65" s="46">
        <f t="shared" si="7"/>
        <v>1</v>
      </c>
      <c r="R65" s="47" t="str">
        <f t="shared" si="8"/>
        <v>0882504905</v>
      </c>
      <c r="S65" s="43" t="str">
        <f t="shared" si="9"/>
        <v>0882504905</v>
      </c>
      <c r="T65" s="45" t="e">
        <f t="shared" si="10"/>
        <v>#VALUE!</v>
      </c>
      <c r="U65" s="43" t="str">
        <f t="shared" si="11"/>
        <v>0882504905</v>
      </c>
      <c r="V65" s="48" t="str">
        <f t="shared" si="12"/>
        <v>0882504905</v>
      </c>
      <c r="W65" s="45">
        <f t="shared" si="13"/>
        <v>1</v>
      </c>
      <c r="X65" s="49">
        <f t="shared" si="14"/>
        <v>1</v>
      </c>
      <c r="Y65" s="45">
        <f t="shared" si="18"/>
        <v>1</v>
      </c>
      <c r="Z65" s="46">
        <f t="shared" si="15"/>
        <v>1</v>
      </c>
      <c r="AA65" s="46">
        <f t="shared" si="16"/>
        <v>1</v>
      </c>
    </row>
    <row r="66" spans="1:27" ht="60" customHeight="1" x14ac:dyDescent="0.95">
      <c r="A66" s="3">
        <v>64</v>
      </c>
      <c r="B66" s="3" t="s">
        <v>138</v>
      </c>
      <c r="C66" s="3" t="s">
        <v>652</v>
      </c>
      <c r="D66" s="3" t="s">
        <v>598</v>
      </c>
      <c r="E66" s="13" t="s">
        <v>532</v>
      </c>
      <c r="F66" s="5" t="s">
        <v>139</v>
      </c>
      <c r="G66" s="9" t="s">
        <v>364</v>
      </c>
      <c r="H66" s="10" t="s">
        <v>471</v>
      </c>
      <c r="I66" s="3"/>
      <c r="J66" s="41"/>
      <c r="K66" s="42">
        <f t="shared" si="2"/>
        <v>1</v>
      </c>
      <c r="L66" s="43" t="str">
        <f t="shared" si="3"/>
        <v>051431853</v>
      </c>
      <c r="M66" s="44" t="str">
        <f t="shared" si="4"/>
        <v>051431853</v>
      </c>
      <c r="N66" s="45">
        <f t="shared" si="5"/>
        <v>1</v>
      </c>
      <c r="O66" s="45">
        <f t="shared" si="6"/>
        <v>1</v>
      </c>
      <c r="P66" s="45">
        <f t="shared" si="17"/>
        <v>1</v>
      </c>
      <c r="Q66" s="46">
        <f t="shared" si="7"/>
        <v>1</v>
      </c>
      <c r="R66" s="47" t="str">
        <f t="shared" si="8"/>
        <v>0972106448</v>
      </c>
      <c r="S66" s="43" t="str">
        <f t="shared" si="9"/>
        <v>0972106448</v>
      </c>
      <c r="T66" s="45" t="e">
        <f t="shared" si="10"/>
        <v>#VALUE!</v>
      </c>
      <c r="U66" s="43" t="str">
        <f t="shared" si="11"/>
        <v>0972106448</v>
      </c>
      <c r="V66" s="48" t="str">
        <f t="shared" si="12"/>
        <v>0972106448</v>
      </c>
      <c r="W66" s="45">
        <f t="shared" si="13"/>
        <v>1</v>
      </c>
      <c r="X66" s="49">
        <f t="shared" si="14"/>
        <v>1</v>
      </c>
      <c r="Y66" s="45">
        <f t="shared" si="18"/>
        <v>1</v>
      </c>
      <c r="Z66" s="46">
        <f t="shared" si="15"/>
        <v>1</v>
      </c>
      <c r="AA66" s="46">
        <f t="shared" si="16"/>
        <v>1</v>
      </c>
    </row>
    <row r="67" spans="1:27" ht="60" customHeight="1" x14ac:dyDescent="0.95">
      <c r="A67" s="3">
        <v>65</v>
      </c>
      <c r="B67" s="3" t="s">
        <v>140</v>
      </c>
      <c r="C67" s="3" t="s">
        <v>652</v>
      </c>
      <c r="D67" s="3" t="s">
        <v>599</v>
      </c>
      <c r="E67" s="13" t="s">
        <v>535</v>
      </c>
      <c r="F67" s="5" t="s">
        <v>141</v>
      </c>
      <c r="G67" s="9" t="s">
        <v>365</v>
      </c>
      <c r="H67" s="10" t="s">
        <v>616</v>
      </c>
      <c r="I67" s="3"/>
      <c r="J67" s="41"/>
      <c r="K67" s="42">
        <f t="shared" si="2"/>
        <v>1</v>
      </c>
      <c r="L67" s="43" t="str">
        <f t="shared" si="3"/>
        <v>101348645</v>
      </c>
      <c r="M67" s="44" t="str">
        <f t="shared" si="4"/>
        <v>101348645</v>
      </c>
      <c r="N67" s="45">
        <f t="shared" si="5"/>
        <v>1</v>
      </c>
      <c r="O67" s="45">
        <f t="shared" si="6"/>
        <v>1</v>
      </c>
      <c r="P67" s="45">
        <f t="shared" ref="P67:P98" si="19">IF(M67="បរទេស",1,IF(COUNTIF(M:M,$M67)&gt;1,2,1))</f>
        <v>1</v>
      </c>
      <c r="Q67" s="46">
        <f t="shared" si="7"/>
        <v>1</v>
      </c>
      <c r="R67" s="47" t="str">
        <f t="shared" si="8"/>
        <v>067463826</v>
      </c>
      <c r="S67" s="43" t="str">
        <f t="shared" si="9"/>
        <v>067463826</v>
      </c>
      <c r="T67" s="45" t="e">
        <f t="shared" si="10"/>
        <v>#VALUE!</v>
      </c>
      <c r="U67" s="43" t="str">
        <f t="shared" si="11"/>
        <v>067463826</v>
      </c>
      <c r="V67" s="48" t="str">
        <f t="shared" si="12"/>
        <v>067463826</v>
      </c>
      <c r="W67" s="45">
        <f t="shared" si="13"/>
        <v>1</v>
      </c>
      <c r="X67" s="49">
        <f t="shared" si="14"/>
        <v>1</v>
      </c>
      <c r="Y67" s="45">
        <f t="shared" ref="Y67:Y98" si="20">IF(V67="បរទេស",1,IF(COUNTIF(V:V,$V67)&gt;1,2,1))</f>
        <v>1</v>
      </c>
      <c r="Z67" s="46">
        <f t="shared" si="15"/>
        <v>1</v>
      </c>
      <c r="AA67" s="46">
        <f t="shared" si="16"/>
        <v>1</v>
      </c>
    </row>
    <row r="68" spans="1:27" ht="60" customHeight="1" x14ac:dyDescent="0.95">
      <c r="A68" s="3">
        <v>66</v>
      </c>
      <c r="B68" s="3" t="s">
        <v>142</v>
      </c>
      <c r="C68" s="3" t="s">
        <v>654</v>
      </c>
      <c r="D68" s="3" t="s">
        <v>600</v>
      </c>
      <c r="E68" s="14" t="s">
        <v>522</v>
      </c>
      <c r="F68" s="5" t="s">
        <v>143</v>
      </c>
      <c r="G68" s="8" t="s">
        <v>366</v>
      </c>
      <c r="H68" s="15" t="s">
        <v>472</v>
      </c>
      <c r="I68" s="3"/>
      <c r="J68" s="41"/>
      <c r="K68" s="42">
        <f t="shared" ref="K68:K120" si="21">IF(OR(H68="បរទេស",G68="បរទេស"),2,1)</f>
        <v>1</v>
      </c>
      <c r="L68" s="43" t="str">
        <f t="shared" ref="L68:L120" si="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030628631</v>
      </c>
      <c r="M68" s="44" t="str">
        <f t="shared" ref="M68:M120" si="23">IF(L68="បរទេស","បរទេស",IF(AND($BC$2=1,LEN(L68)=8),"0"&amp;L68,IF(LEN(L68)&gt;9,2,LEFT(L68,9))))</f>
        <v>030628631</v>
      </c>
      <c r="N68" s="45">
        <f t="shared" ref="N68:N120" si="24">IF(L68="បរទេស",1,IF((LEN($M68)-9)=0,1,2))</f>
        <v>1</v>
      </c>
      <c r="O68" s="45">
        <f t="shared" ref="O68:O120" si="25">IF(M68="",2,1)</f>
        <v>1</v>
      </c>
      <c r="P68" s="45">
        <f t="shared" si="19"/>
        <v>1</v>
      </c>
      <c r="Q68" s="46">
        <f t="shared" ref="Q68:Q120" si="26">IF(M68="បរទេស",1,MAX(N68:P68))</f>
        <v>1</v>
      </c>
      <c r="R68" s="47" t="str">
        <f t="shared" ref="R68:R120" si="27">H68</f>
        <v>093649482</v>
      </c>
      <c r="S68" s="43" t="str">
        <f t="shared" ref="S68:S120" si="28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093649482</v>
      </c>
      <c r="T68" s="45" t="e">
        <f t="shared" ref="T68:T120" si="29">LEFT(S68, SEARCH("/",S68,1)-1)</f>
        <v>#VALUE!</v>
      </c>
      <c r="U68" s="43" t="str">
        <f t="shared" ref="U68:U120" si="30">IFERROR(T68,S68)</f>
        <v>093649482</v>
      </c>
      <c r="V68" s="48" t="str">
        <f t="shared" ref="V68:V120" si="31">IF(LEFT(U68,5)="បរទេស","បរទេស",IF(LEFT(U68,3)="855","0"&amp;MID(U68,4,10),IF(LEFT(U68,1)="0",MID(U68,1,10),IF(LEFT(U68,1)&gt;=1,"0"&amp;MID(U68,1,10),U68))))</f>
        <v>093649482</v>
      </c>
      <c r="W68" s="45">
        <f t="shared" ref="W68:W120" si="32">IF(V68="បរទេស",1,IF(OR(LEN(V68)=9,LEN(V68)=10),1,2))</f>
        <v>1</v>
      </c>
      <c r="X68" s="49">
        <f t="shared" ref="X68:X120" si="33">IF(V68="",2,1)</f>
        <v>1</v>
      </c>
      <c r="Y68" s="45">
        <f t="shared" si="20"/>
        <v>1</v>
      </c>
      <c r="Z68" s="46">
        <f t="shared" ref="Z68:Z120" si="34">IF(V68="បរទេស",1,MAX(W68:Y68))</f>
        <v>1</v>
      </c>
      <c r="AA68" s="46">
        <f t="shared" ref="AA68:AA120" si="35">IF(K68=2,2,MAX(J68,Q68,Z68,Z68))</f>
        <v>1</v>
      </c>
    </row>
    <row r="69" spans="1:27" ht="60" customHeight="1" x14ac:dyDescent="0.95">
      <c r="A69" s="3">
        <v>67</v>
      </c>
      <c r="B69" s="3" t="s">
        <v>144</v>
      </c>
      <c r="C69" s="3" t="s">
        <v>654</v>
      </c>
      <c r="D69" s="3" t="s">
        <v>601</v>
      </c>
      <c r="E69" s="13" t="s">
        <v>526</v>
      </c>
      <c r="F69" s="5" t="s">
        <v>145</v>
      </c>
      <c r="G69" s="8" t="s">
        <v>367</v>
      </c>
      <c r="H69" s="15" t="s">
        <v>473</v>
      </c>
      <c r="I69" s="3"/>
      <c r="J69" s="41"/>
      <c r="K69" s="42">
        <f t="shared" si="21"/>
        <v>1</v>
      </c>
      <c r="L69" s="43" t="str">
        <f t="shared" si="22"/>
        <v>050897913</v>
      </c>
      <c r="M69" s="44" t="str">
        <f t="shared" si="23"/>
        <v>050897913</v>
      </c>
      <c r="N69" s="45">
        <f t="shared" si="24"/>
        <v>1</v>
      </c>
      <c r="O69" s="45">
        <f t="shared" si="25"/>
        <v>1</v>
      </c>
      <c r="P69" s="45">
        <f t="shared" si="19"/>
        <v>1</v>
      </c>
      <c r="Q69" s="46">
        <f t="shared" si="26"/>
        <v>1</v>
      </c>
      <c r="R69" s="47" t="str">
        <f t="shared" si="27"/>
        <v>0963516172</v>
      </c>
      <c r="S69" s="43" t="str">
        <f t="shared" si="28"/>
        <v>0963516172</v>
      </c>
      <c r="T69" s="45" t="e">
        <f t="shared" si="29"/>
        <v>#VALUE!</v>
      </c>
      <c r="U69" s="43" t="str">
        <f t="shared" si="30"/>
        <v>0963516172</v>
      </c>
      <c r="V69" s="48" t="str">
        <f t="shared" si="31"/>
        <v>0963516172</v>
      </c>
      <c r="W69" s="45">
        <f t="shared" si="32"/>
        <v>1</v>
      </c>
      <c r="X69" s="49">
        <f t="shared" si="33"/>
        <v>1</v>
      </c>
      <c r="Y69" s="45">
        <f t="shared" si="20"/>
        <v>1</v>
      </c>
      <c r="Z69" s="46">
        <f t="shared" si="34"/>
        <v>1</v>
      </c>
      <c r="AA69" s="46">
        <f t="shared" si="35"/>
        <v>1</v>
      </c>
    </row>
    <row r="70" spans="1:27" ht="60" customHeight="1" x14ac:dyDescent="0.95">
      <c r="A70" s="3">
        <v>68</v>
      </c>
      <c r="B70" s="3" t="s">
        <v>146</v>
      </c>
      <c r="C70" s="3" t="s">
        <v>652</v>
      </c>
      <c r="D70" s="3" t="s">
        <v>147</v>
      </c>
      <c r="E70" s="13" t="s">
        <v>532</v>
      </c>
      <c r="F70" s="5" t="s">
        <v>148</v>
      </c>
      <c r="G70" s="9" t="s">
        <v>368</v>
      </c>
      <c r="H70" s="10" t="s">
        <v>474</v>
      </c>
      <c r="I70" s="3"/>
      <c r="J70" s="41"/>
      <c r="K70" s="42">
        <f t="shared" si="21"/>
        <v>1</v>
      </c>
      <c r="L70" s="43" t="str">
        <f t="shared" si="22"/>
        <v>021249935</v>
      </c>
      <c r="M70" s="44" t="str">
        <f t="shared" si="23"/>
        <v>021249935</v>
      </c>
      <c r="N70" s="45">
        <f t="shared" si="24"/>
        <v>1</v>
      </c>
      <c r="O70" s="45">
        <f t="shared" si="25"/>
        <v>1</v>
      </c>
      <c r="P70" s="45">
        <f t="shared" si="19"/>
        <v>1</v>
      </c>
      <c r="Q70" s="46">
        <f t="shared" si="26"/>
        <v>1</v>
      </c>
      <c r="R70" s="47" t="str">
        <f t="shared" si="27"/>
        <v>0966045442</v>
      </c>
      <c r="S70" s="43" t="str">
        <f t="shared" si="28"/>
        <v>0966045442</v>
      </c>
      <c r="T70" s="45" t="e">
        <f t="shared" si="29"/>
        <v>#VALUE!</v>
      </c>
      <c r="U70" s="43" t="str">
        <f t="shared" si="30"/>
        <v>0966045442</v>
      </c>
      <c r="V70" s="48" t="str">
        <f t="shared" si="31"/>
        <v>0966045442</v>
      </c>
      <c r="W70" s="45">
        <f t="shared" si="32"/>
        <v>1</v>
      </c>
      <c r="X70" s="49">
        <f t="shared" si="33"/>
        <v>1</v>
      </c>
      <c r="Y70" s="45">
        <f t="shared" si="20"/>
        <v>1</v>
      </c>
      <c r="Z70" s="46">
        <f t="shared" si="34"/>
        <v>1</v>
      </c>
      <c r="AA70" s="46">
        <f t="shared" si="35"/>
        <v>1</v>
      </c>
    </row>
    <row r="71" spans="1:27" ht="60" customHeight="1" x14ac:dyDescent="0.95">
      <c r="A71" s="3">
        <v>69</v>
      </c>
      <c r="B71" s="3" t="s">
        <v>149</v>
      </c>
      <c r="C71" s="3" t="s">
        <v>652</v>
      </c>
      <c r="D71" s="3" t="s">
        <v>150</v>
      </c>
      <c r="E71" s="13" t="s">
        <v>532</v>
      </c>
      <c r="F71" s="5" t="s">
        <v>151</v>
      </c>
      <c r="G71" s="9" t="s">
        <v>369</v>
      </c>
      <c r="H71" s="10" t="s">
        <v>612</v>
      </c>
      <c r="I71" s="3"/>
      <c r="J71" s="41"/>
      <c r="K71" s="42">
        <f t="shared" si="21"/>
        <v>1</v>
      </c>
      <c r="L71" s="43" t="str">
        <f t="shared" si="22"/>
        <v>031065352</v>
      </c>
      <c r="M71" s="44" t="str">
        <f t="shared" si="23"/>
        <v>031065352</v>
      </c>
      <c r="N71" s="45">
        <f t="shared" si="24"/>
        <v>1</v>
      </c>
      <c r="O71" s="45">
        <f t="shared" si="25"/>
        <v>1</v>
      </c>
      <c r="P71" s="45">
        <f t="shared" si="19"/>
        <v>1</v>
      </c>
      <c r="Q71" s="46">
        <f t="shared" si="26"/>
        <v>1</v>
      </c>
      <c r="R71" s="47" t="str">
        <f t="shared" si="27"/>
        <v>0889515230</v>
      </c>
      <c r="S71" s="43" t="str">
        <f t="shared" si="28"/>
        <v>0889515230</v>
      </c>
      <c r="T71" s="45" t="e">
        <f t="shared" si="29"/>
        <v>#VALUE!</v>
      </c>
      <c r="U71" s="43" t="str">
        <f t="shared" si="30"/>
        <v>0889515230</v>
      </c>
      <c r="V71" s="48" t="str">
        <f t="shared" si="31"/>
        <v>0889515230</v>
      </c>
      <c r="W71" s="45">
        <f t="shared" si="32"/>
        <v>1</v>
      </c>
      <c r="X71" s="49">
        <f t="shared" si="33"/>
        <v>1</v>
      </c>
      <c r="Y71" s="45">
        <f t="shared" si="20"/>
        <v>1</v>
      </c>
      <c r="Z71" s="46">
        <f t="shared" si="34"/>
        <v>1</v>
      </c>
      <c r="AA71" s="46">
        <f t="shared" si="35"/>
        <v>1</v>
      </c>
    </row>
    <row r="72" spans="1:27" ht="60" customHeight="1" x14ac:dyDescent="0.95">
      <c r="A72" s="3">
        <v>70</v>
      </c>
      <c r="B72" s="3" t="s">
        <v>152</v>
      </c>
      <c r="C72" s="3" t="s">
        <v>654</v>
      </c>
      <c r="D72" s="3" t="s">
        <v>153</v>
      </c>
      <c r="E72" s="13" t="s">
        <v>532</v>
      </c>
      <c r="F72" s="5" t="s">
        <v>154</v>
      </c>
      <c r="G72" s="9" t="s">
        <v>370</v>
      </c>
      <c r="H72" s="10" t="s">
        <v>475</v>
      </c>
      <c r="I72" s="3"/>
      <c r="J72" s="41"/>
      <c r="K72" s="42">
        <f t="shared" si="21"/>
        <v>1</v>
      </c>
      <c r="L72" s="43" t="str">
        <f t="shared" si="22"/>
        <v>021134401</v>
      </c>
      <c r="M72" s="44" t="str">
        <f t="shared" si="23"/>
        <v>021134401</v>
      </c>
      <c r="N72" s="45">
        <f t="shared" si="24"/>
        <v>1</v>
      </c>
      <c r="O72" s="45">
        <f t="shared" si="25"/>
        <v>1</v>
      </c>
      <c r="P72" s="45">
        <f t="shared" si="19"/>
        <v>1</v>
      </c>
      <c r="Q72" s="46">
        <f t="shared" si="26"/>
        <v>1</v>
      </c>
      <c r="R72" s="47" t="str">
        <f t="shared" si="27"/>
        <v>0964441099</v>
      </c>
      <c r="S72" s="43" t="str">
        <f t="shared" si="28"/>
        <v>0964441099</v>
      </c>
      <c r="T72" s="45" t="e">
        <f t="shared" si="29"/>
        <v>#VALUE!</v>
      </c>
      <c r="U72" s="43" t="str">
        <f t="shared" si="30"/>
        <v>0964441099</v>
      </c>
      <c r="V72" s="48" t="str">
        <f t="shared" si="31"/>
        <v>0964441099</v>
      </c>
      <c r="W72" s="45">
        <f t="shared" si="32"/>
        <v>1</v>
      </c>
      <c r="X72" s="49">
        <f t="shared" si="33"/>
        <v>1</v>
      </c>
      <c r="Y72" s="45">
        <f t="shared" si="20"/>
        <v>1</v>
      </c>
      <c r="Z72" s="46">
        <f t="shared" si="34"/>
        <v>1</v>
      </c>
      <c r="AA72" s="46">
        <f t="shared" si="35"/>
        <v>1</v>
      </c>
    </row>
    <row r="73" spans="1:27" ht="60" customHeight="1" x14ac:dyDescent="0.95">
      <c r="A73" s="3">
        <v>71</v>
      </c>
      <c r="B73" s="3" t="s">
        <v>155</v>
      </c>
      <c r="C73" s="3" t="s">
        <v>654</v>
      </c>
      <c r="D73" s="3" t="s">
        <v>156</v>
      </c>
      <c r="E73" s="13" t="s">
        <v>532</v>
      </c>
      <c r="F73" s="5" t="s">
        <v>157</v>
      </c>
      <c r="G73" s="9" t="s">
        <v>371</v>
      </c>
      <c r="H73" s="10" t="s">
        <v>476</v>
      </c>
      <c r="I73" s="3"/>
      <c r="J73" s="41"/>
      <c r="K73" s="42">
        <f t="shared" si="21"/>
        <v>1</v>
      </c>
      <c r="L73" s="43" t="str">
        <f t="shared" si="22"/>
        <v>181035936</v>
      </c>
      <c r="M73" s="44" t="str">
        <f t="shared" si="23"/>
        <v>181035936</v>
      </c>
      <c r="N73" s="45">
        <f t="shared" si="24"/>
        <v>1</v>
      </c>
      <c r="O73" s="45">
        <f t="shared" si="25"/>
        <v>1</v>
      </c>
      <c r="P73" s="45">
        <f t="shared" si="19"/>
        <v>1</v>
      </c>
      <c r="Q73" s="46">
        <f t="shared" si="26"/>
        <v>1</v>
      </c>
      <c r="R73" s="47" t="str">
        <f t="shared" si="27"/>
        <v>0977996275</v>
      </c>
      <c r="S73" s="43" t="str">
        <f t="shared" si="28"/>
        <v>0977996275</v>
      </c>
      <c r="T73" s="45" t="e">
        <f t="shared" si="29"/>
        <v>#VALUE!</v>
      </c>
      <c r="U73" s="43" t="str">
        <f t="shared" si="30"/>
        <v>0977996275</v>
      </c>
      <c r="V73" s="48" t="str">
        <f t="shared" si="31"/>
        <v>0977996275</v>
      </c>
      <c r="W73" s="45">
        <f t="shared" si="32"/>
        <v>1</v>
      </c>
      <c r="X73" s="49">
        <f t="shared" si="33"/>
        <v>1</v>
      </c>
      <c r="Y73" s="45">
        <f t="shared" si="20"/>
        <v>1</v>
      </c>
      <c r="Z73" s="46">
        <f t="shared" si="34"/>
        <v>1</v>
      </c>
      <c r="AA73" s="46">
        <f t="shared" si="35"/>
        <v>1</v>
      </c>
    </row>
    <row r="74" spans="1:27" ht="60" customHeight="1" x14ac:dyDescent="0.95">
      <c r="A74" s="3">
        <v>72</v>
      </c>
      <c r="B74" s="3" t="s">
        <v>158</v>
      </c>
      <c r="C74" s="3" t="s">
        <v>654</v>
      </c>
      <c r="D74" s="3" t="s">
        <v>159</v>
      </c>
      <c r="E74" s="13" t="s">
        <v>532</v>
      </c>
      <c r="F74" s="5" t="s">
        <v>160</v>
      </c>
      <c r="G74" s="9" t="s">
        <v>372</v>
      </c>
      <c r="H74" s="10" t="s">
        <v>477</v>
      </c>
      <c r="I74" s="3"/>
      <c r="J74" s="41"/>
      <c r="K74" s="42">
        <f t="shared" si="21"/>
        <v>1</v>
      </c>
      <c r="L74" s="43" t="str">
        <f t="shared" si="22"/>
        <v>110687770</v>
      </c>
      <c r="M74" s="44" t="str">
        <f t="shared" si="23"/>
        <v>110687770</v>
      </c>
      <c r="N74" s="45">
        <f t="shared" si="24"/>
        <v>1</v>
      </c>
      <c r="O74" s="45">
        <f t="shared" si="25"/>
        <v>1</v>
      </c>
      <c r="P74" s="45">
        <f t="shared" si="19"/>
        <v>1</v>
      </c>
      <c r="Q74" s="46">
        <f t="shared" si="26"/>
        <v>1</v>
      </c>
      <c r="R74" s="47" t="str">
        <f t="shared" si="27"/>
        <v>0967059287</v>
      </c>
      <c r="S74" s="43" t="str">
        <f t="shared" si="28"/>
        <v>0967059287</v>
      </c>
      <c r="T74" s="45" t="e">
        <f t="shared" si="29"/>
        <v>#VALUE!</v>
      </c>
      <c r="U74" s="43" t="str">
        <f t="shared" si="30"/>
        <v>0967059287</v>
      </c>
      <c r="V74" s="48" t="str">
        <f t="shared" si="31"/>
        <v>0967059287</v>
      </c>
      <c r="W74" s="45">
        <f t="shared" si="32"/>
        <v>1</v>
      </c>
      <c r="X74" s="49">
        <f t="shared" si="33"/>
        <v>1</v>
      </c>
      <c r="Y74" s="45">
        <f t="shared" si="20"/>
        <v>1</v>
      </c>
      <c r="Z74" s="46">
        <f t="shared" si="34"/>
        <v>1</v>
      </c>
      <c r="AA74" s="46">
        <f t="shared" si="35"/>
        <v>1</v>
      </c>
    </row>
    <row r="75" spans="1:27" ht="60" customHeight="1" x14ac:dyDescent="0.95">
      <c r="A75" s="3">
        <v>73</v>
      </c>
      <c r="B75" s="3" t="s">
        <v>161</v>
      </c>
      <c r="C75" s="3" t="s">
        <v>654</v>
      </c>
      <c r="D75" s="3" t="s">
        <v>162</v>
      </c>
      <c r="E75" s="13" t="s">
        <v>533</v>
      </c>
      <c r="F75" s="5" t="s">
        <v>163</v>
      </c>
      <c r="G75" s="9" t="s">
        <v>373</v>
      </c>
      <c r="H75" s="10" t="s">
        <v>478</v>
      </c>
      <c r="I75" s="3"/>
      <c r="J75" s="41"/>
      <c r="K75" s="42">
        <f t="shared" si="21"/>
        <v>1</v>
      </c>
      <c r="L75" s="43" t="str">
        <f t="shared" si="22"/>
        <v>021134840</v>
      </c>
      <c r="M75" s="44" t="str">
        <f t="shared" si="23"/>
        <v>021134840</v>
      </c>
      <c r="N75" s="45">
        <f t="shared" si="24"/>
        <v>1</v>
      </c>
      <c r="O75" s="45">
        <f t="shared" si="25"/>
        <v>1</v>
      </c>
      <c r="P75" s="45">
        <f t="shared" si="19"/>
        <v>1</v>
      </c>
      <c r="Q75" s="46">
        <f t="shared" si="26"/>
        <v>1</v>
      </c>
      <c r="R75" s="47" t="str">
        <f t="shared" si="27"/>
        <v>0967811304</v>
      </c>
      <c r="S75" s="43" t="str">
        <f t="shared" si="28"/>
        <v>0967811304</v>
      </c>
      <c r="T75" s="45" t="e">
        <f t="shared" si="29"/>
        <v>#VALUE!</v>
      </c>
      <c r="U75" s="43" t="str">
        <f t="shared" si="30"/>
        <v>0967811304</v>
      </c>
      <c r="V75" s="48" t="str">
        <f t="shared" si="31"/>
        <v>0967811304</v>
      </c>
      <c r="W75" s="45">
        <f t="shared" si="32"/>
        <v>1</v>
      </c>
      <c r="X75" s="49">
        <f t="shared" si="33"/>
        <v>1</v>
      </c>
      <c r="Y75" s="45">
        <f t="shared" si="20"/>
        <v>1</v>
      </c>
      <c r="Z75" s="46">
        <f t="shared" si="34"/>
        <v>1</v>
      </c>
      <c r="AA75" s="46">
        <f t="shared" si="35"/>
        <v>1</v>
      </c>
    </row>
    <row r="76" spans="1:27" ht="60" customHeight="1" x14ac:dyDescent="0.95">
      <c r="A76" s="3">
        <v>74</v>
      </c>
      <c r="B76" s="3" t="s">
        <v>164</v>
      </c>
      <c r="C76" s="3" t="s">
        <v>652</v>
      </c>
      <c r="D76" s="3" t="s">
        <v>165</v>
      </c>
      <c r="E76" s="13" t="s">
        <v>533</v>
      </c>
      <c r="F76" s="5" t="s">
        <v>166</v>
      </c>
      <c r="G76" s="8" t="s">
        <v>374</v>
      </c>
      <c r="H76" s="15" t="s">
        <v>479</v>
      </c>
      <c r="I76" s="3"/>
      <c r="J76" s="41"/>
      <c r="K76" s="42">
        <f t="shared" si="21"/>
        <v>1</v>
      </c>
      <c r="L76" s="43" t="str">
        <f t="shared" si="22"/>
        <v>020893182</v>
      </c>
      <c r="M76" s="44" t="str">
        <f t="shared" si="23"/>
        <v>020893182</v>
      </c>
      <c r="N76" s="45">
        <f t="shared" si="24"/>
        <v>1</v>
      </c>
      <c r="O76" s="45">
        <f t="shared" si="25"/>
        <v>1</v>
      </c>
      <c r="P76" s="45">
        <f t="shared" si="19"/>
        <v>1</v>
      </c>
      <c r="Q76" s="46">
        <f t="shared" si="26"/>
        <v>1</v>
      </c>
      <c r="R76" s="47" t="str">
        <f t="shared" si="27"/>
        <v>061514559</v>
      </c>
      <c r="S76" s="43" t="str">
        <f t="shared" si="28"/>
        <v>061514559</v>
      </c>
      <c r="T76" s="45" t="e">
        <f t="shared" si="29"/>
        <v>#VALUE!</v>
      </c>
      <c r="U76" s="43" t="str">
        <f t="shared" si="30"/>
        <v>061514559</v>
      </c>
      <c r="V76" s="48" t="str">
        <f t="shared" si="31"/>
        <v>061514559</v>
      </c>
      <c r="W76" s="45">
        <f t="shared" si="32"/>
        <v>1</v>
      </c>
      <c r="X76" s="49">
        <f t="shared" si="33"/>
        <v>1</v>
      </c>
      <c r="Y76" s="45">
        <f t="shared" si="20"/>
        <v>1</v>
      </c>
      <c r="Z76" s="46">
        <f t="shared" si="34"/>
        <v>1</v>
      </c>
      <c r="AA76" s="46">
        <f t="shared" si="35"/>
        <v>1</v>
      </c>
    </row>
    <row r="77" spans="1:27" ht="60" customHeight="1" x14ac:dyDescent="0.95">
      <c r="A77" s="3">
        <v>75</v>
      </c>
      <c r="B77" s="3" t="s">
        <v>167</v>
      </c>
      <c r="C77" s="3" t="s">
        <v>654</v>
      </c>
      <c r="D77" s="3" t="s">
        <v>168</v>
      </c>
      <c r="E77" s="13" t="s">
        <v>533</v>
      </c>
      <c r="F77" s="5" t="s">
        <v>169</v>
      </c>
      <c r="G77" s="8" t="s">
        <v>375</v>
      </c>
      <c r="H77" s="15" t="s">
        <v>480</v>
      </c>
      <c r="I77" s="3"/>
      <c r="J77" s="41"/>
      <c r="K77" s="42">
        <f t="shared" si="21"/>
        <v>1</v>
      </c>
      <c r="L77" s="43" t="str">
        <f t="shared" si="22"/>
        <v>030481034</v>
      </c>
      <c r="M77" s="44" t="str">
        <f t="shared" si="23"/>
        <v>030481034</v>
      </c>
      <c r="N77" s="45">
        <f t="shared" si="24"/>
        <v>1</v>
      </c>
      <c r="O77" s="45">
        <f t="shared" si="25"/>
        <v>1</v>
      </c>
      <c r="P77" s="45">
        <f t="shared" si="19"/>
        <v>1</v>
      </c>
      <c r="Q77" s="46">
        <f t="shared" si="26"/>
        <v>1</v>
      </c>
      <c r="R77" s="47" t="str">
        <f t="shared" si="27"/>
        <v>093380674</v>
      </c>
      <c r="S77" s="43" t="str">
        <f t="shared" si="28"/>
        <v>093380674</v>
      </c>
      <c r="T77" s="45" t="e">
        <f t="shared" si="29"/>
        <v>#VALUE!</v>
      </c>
      <c r="U77" s="43" t="str">
        <f t="shared" si="30"/>
        <v>093380674</v>
      </c>
      <c r="V77" s="48" t="str">
        <f t="shared" si="31"/>
        <v>093380674</v>
      </c>
      <c r="W77" s="45">
        <f t="shared" si="32"/>
        <v>1</v>
      </c>
      <c r="X77" s="49">
        <f t="shared" si="33"/>
        <v>1</v>
      </c>
      <c r="Y77" s="45">
        <f t="shared" si="20"/>
        <v>1</v>
      </c>
      <c r="Z77" s="46">
        <f t="shared" si="34"/>
        <v>1</v>
      </c>
      <c r="AA77" s="46">
        <f t="shared" si="35"/>
        <v>1</v>
      </c>
    </row>
    <row r="78" spans="1:27" ht="60" customHeight="1" x14ac:dyDescent="0.95">
      <c r="A78" s="3">
        <v>76</v>
      </c>
      <c r="B78" s="3" t="s">
        <v>170</v>
      </c>
      <c r="C78" s="3" t="s">
        <v>654</v>
      </c>
      <c r="D78" s="3" t="s">
        <v>171</v>
      </c>
      <c r="E78" s="13" t="s">
        <v>533</v>
      </c>
      <c r="F78" s="5" t="s">
        <v>172</v>
      </c>
      <c r="G78" s="8" t="s">
        <v>376</v>
      </c>
      <c r="H78" s="15" t="s">
        <v>481</v>
      </c>
      <c r="I78" s="3"/>
      <c r="J78" s="41"/>
      <c r="K78" s="42">
        <f t="shared" si="21"/>
        <v>1</v>
      </c>
      <c r="L78" s="43" t="str">
        <f t="shared" si="22"/>
        <v>040371416</v>
      </c>
      <c r="M78" s="44" t="str">
        <f t="shared" si="23"/>
        <v>040371416</v>
      </c>
      <c r="N78" s="45">
        <f t="shared" si="24"/>
        <v>1</v>
      </c>
      <c r="O78" s="45">
        <f t="shared" si="25"/>
        <v>1</v>
      </c>
      <c r="P78" s="45">
        <f t="shared" si="19"/>
        <v>1</v>
      </c>
      <c r="Q78" s="46">
        <f t="shared" si="26"/>
        <v>1</v>
      </c>
      <c r="R78" s="47" t="str">
        <f t="shared" si="27"/>
        <v>0884943309</v>
      </c>
      <c r="S78" s="43" t="str">
        <f t="shared" si="28"/>
        <v>0884943309</v>
      </c>
      <c r="T78" s="45" t="e">
        <f t="shared" si="29"/>
        <v>#VALUE!</v>
      </c>
      <c r="U78" s="43" t="str">
        <f t="shared" si="30"/>
        <v>0884943309</v>
      </c>
      <c r="V78" s="48" t="str">
        <f t="shared" si="31"/>
        <v>0884943309</v>
      </c>
      <c r="W78" s="45">
        <f t="shared" si="32"/>
        <v>1</v>
      </c>
      <c r="X78" s="49">
        <f t="shared" si="33"/>
        <v>1</v>
      </c>
      <c r="Y78" s="45">
        <f t="shared" si="20"/>
        <v>1</v>
      </c>
      <c r="Z78" s="46">
        <f t="shared" si="34"/>
        <v>1</v>
      </c>
      <c r="AA78" s="46">
        <f t="shared" si="35"/>
        <v>1</v>
      </c>
    </row>
    <row r="79" spans="1:27" ht="60" customHeight="1" x14ac:dyDescent="0.95">
      <c r="A79" s="6">
        <v>77</v>
      </c>
      <c r="B79" s="3" t="s">
        <v>173</v>
      </c>
      <c r="C79" s="3" t="s">
        <v>654</v>
      </c>
      <c r="D79" s="3" t="s">
        <v>174</v>
      </c>
      <c r="E79" s="13" t="s">
        <v>521</v>
      </c>
      <c r="F79" s="5" t="s">
        <v>175</v>
      </c>
      <c r="G79" s="8" t="s">
        <v>377</v>
      </c>
      <c r="H79" s="15" t="s">
        <v>482</v>
      </c>
      <c r="I79" s="17" t="s">
        <v>620</v>
      </c>
      <c r="J79" s="41"/>
      <c r="K79" s="42">
        <f t="shared" si="21"/>
        <v>1</v>
      </c>
      <c r="L79" s="43" t="str">
        <f t="shared" si="22"/>
        <v>020809584</v>
      </c>
      <c r="M79" s="44" t="str">
        <f t="shared" si="23"/>
        <v>020809584</v>
      </c>
      <c r="N79" s="45">
        <f t="shared" si="24"/>
        <v>1</v>
      </c>
      <c r="O79" s="45">
        <f t="shared" si="25"/>
        <v>1</v>
      </c>
      <c r="P79" s="45">
        <f t="shared" si="19"/>
        <v>1</v>
      </c>
      <c r="Q79" s="46">
        <f t="shared" si="26"/>
        <v>1</v>
      </c>
      <c r="R79" s="47" t="str">
        <f t="shared" si="27"/>
        <v>093841467</v>
      </c>
      <c r="S79" s="43" t="str">
        <f t="shared" si="28"/>
        <v>093841467</v>
      </c>
      <c r="T79" s="45" t="e">
        <f t="shared" si="29"/>
        <v>#VALUE!</v>
      </c>
      <c r="U79" s="43" t="str">
        <f t="shared" si="30"/>
        <v>093841467</v>
      </c>
      <c r="V79" s="48" t="str">
        <f t="shared" si="31"/>
        <v>093841467</v>
      </c>
      <c r="W79" s="45">
        <f t="shared" si="32"/>
        <v>1</v>
      </c>
      <c r="X79" s="49">
        <f t="shared" si="33"/>
        <v>1</v>
      </c>
      <c r="Y79" s="45">
        <f t="shared" si="20"/>
        <v>1</v>
      </c>
      <c r="Z79" s="46">
        <f t="shared" si="34"/>
        <v>1</v>
      </c>
      <c r="AA79" s="46">
        <f t="shared" si="35"/>
        <v>1</v>
      </c>
    </row>
    <row r="80" spans="1:27" ht="60" customHeight="1" x14ac:dyDescent="0.95">
      <c r="A80" s="3">
        <v>78</v>
      </c>
      <c r="B80" s="3" t="s">
        <v>176</v>
      </c>
      <c r="C80" s="3" t="s">
        <v>652</v>
      </c>
      <c r="D80" s="3" t="s">
        <v>177</v>
      </c>
      <c r="E80" s="13" t="s">
        <v>531</v>
      </c>
      <c r="F80" s="5" t="s">
        <v>178</v>
      </c>
      <c r="G80" s="8" t="s">
        <v>378</v>
      </c>
      <c r="H80" s="15" t="s">
        <v>483</v>
      </c>
      <c r="I80" s="3"/>
      <c r="J80" s="41"/>
      <c r="K80" s="42">
        <f t="shared" si="21"/>
        <v>1</v>
      </c>
      <c r="L80" s="43" t="str">
        <f t="shared" si="22"/>
        <v>050981763</v>
      </c>
      <c r="M80" s="44" t="str">
        <f t="shared" si="23"/>
        <v>050981763</v>
      </c>
      <c r="N80" s="45">
        <f t="shared" si="24"/>
        <v>1</v>
      </c>
      <c r="O80" s="45">
        <f t="shared" si="25"/>
        <v>1</v>
      </c>
      <c r="P80" s="45">
        <f t="shared" si="19"/>
        <v>1</v>
      </c>
      <c r="Q80" s="46">
        <f t="shared" si="26"/>
        <v>1</v>
      </c>
      <c r="R80" s="47" t="str">
        <f t="shared" si="27"/>
        <v>070972839</v>
      </c>
      <c r="S80" s="43" t="str">
        <f t="shared" si="28"/>
        <v>070972839</v>
      </c>
      <c r="T80" s="45" t="e">
        <f t="shared" si="29"/>
        <v>#VALUE!</v>
      </c>
      <c r="U80" s="43" t="str">
        <f t="shared" si="30"/>
        <v>070972839</v>
      </c>
      <c r="V80" s="48" t="str">
        <f t="shared" si="31"/>
        <v>070972839</v>
      </c>
      <c r="W80" s="45">
        <f t="shared" si="32"/>
        <v>1</v>
      </c>
      <c r="X80" s="49">
        <f t="shared" si="33"/>
        <v>1</v>
      </c>
      <c r="Y80" s="45">
        <f t="shared" si="20"/>
        <v>1</v>
      </c>
      <c r="Z80" s="46">
        <f t="shared" si="34"/>
        <v>1</v>
      </c>
      <c r="AA80" s="46">
        <f t="shared" si="35"/>
        <v>1</v>
      </c>
    </row>
    <row r="81" spans="1:27" ht="60" customHeight="1" x14ac:dyDescent="0.95">
      <c r="A81" s="3">
        <v>79</v>
      </c>
      <c r="B81" s="3" t="s">
        <v>179</v>
      </c>
      <c r="C81" s="3" t="s">
        <v>652</v>
      </c>
      <c r="D81" s="3" t="s">
        <v>180</v>
      </c>
      <c r="E81" s="13" t="s">
        <v>523</v>
      </c>
      <c r="F81" s="5" t="s">
        <v>181</v>
      </c>
      <c r="G81" s="8" t="s">
        <v>379</v>
      </c>
      <c r="H81" s="15" t="s">
        <v>613</v>
      </c>
      <c r="I81" s="3"/>
      <c r="J81" s="41"/>
      <c r="K81" s="42">
        <f t="shared" si="21"/>
        <v>1</v>
      </c>
      <c r="L81" s="43" t="str">
        <f t="shared" si="22"/>
        <v>062058308</v>
      </c>
      <c r="M81" s="44" t="str">
        <f t="shared" si="23"/>
        <v>062058308</v>
      </c>
      <c r="N81" s="45">
        <f t="shared" si="24"/>
        <v>1</v>
      </c>
      <c r="O81" s="45">
        <f t="shared" si="25"/>
        <v>1</v>
      </c>
      <c r="P81" s="45">
        <f t="shared" si="19"/>
        <v>1</v>
      </c>
      <c r="Q81" s="46">
        <f t="shared" si="26"/>
        <v>1</v>
      </c>
      <c r="R81" s="47" t="str">
        <f t="shared" si="27"/>
        <v>0716241685</v>
      </c>
      <c r="S81" s="43" t="str">
        <f t="shared" si="28"/>
        <v>0716241685</v>
      </c>
      <c r="T81" s="45" t="e">
        <f t="shared" si="29"/>
        <v>#VALUE!</v>
      </c>
      <c r="U81" s="43" t="str">
        <f t="shared" si="30"/>
        <v>0716241685</v>
      </c>
      <c r="V81" s="48" t="str">
        <f t="shared" si="31"/>
        <v>0716241685</v>
      </c>
      <c r="W81" s="45">
        <f t="shared" si="32"/>
        <v>1</v>
      </c>
      <c r="X81" s="49">
        <f t="shared" si="33"/>
        <v>1</v>
      </c>
      <c r="Y81" s="45">
        <f t="shared" si="20"/>
        <v>1</v>
      </c>
      <c r="Z81" s="46">
        <f t="shared" si="34"/>
        <v>1</v>
      </c>
      <c r="AA81" s="46">
        <f t="shared" si="35"/>
        <v>1</v>
      </c>
    </row>
    <row r="82" spans="1:27" ht="60" customHeight="1" x14ac:dyDescent="0.95">
      <c r="A82" s="3">
        <v>80</v>
      </c>
      <c r="B82" s="3" t="s">
        <v>182</v>
      </c>
      <c r="C82" s="3" t="s">
        <v>652</v>
      </c>
      <c r="D82" s="3" t="s">
        <v>183</v>
      </c>
      <c r="E82" s="13" t="s">
        <v>529</v>
      </c>
      <c r="F82" s="5" t="s">
        <v>184</v>
      </c>
      <c r="G82" s="8" t="s">
        <v>380</v>
      </c>
      <c r="H82" s="15" t="s">
        <v>614</v>
      </c>
      <c r="I82" s="3"/>
      <c r="J82" s="41"/>
      <c r="K82" s="42">
        <f t="shared" si="21"/>
        <v>1</v>
      </c>
      <c r="L82" s="43" t="str">
        <f t="shared" si="22"/>
        <v>101335637</v>
      </c>
      <c r="M82" s="44" t="str">
        <f t="shared" si="23"/>
        <v>101335637</v>
      </c>
      <c r="N82" s="45">
        <f t="shared" si="24"/>
        <v>1</v>
      </c>
      <c r="O82" s="45">
        <f t="shared" si="25"/>
        <v>1</v>
      </c>
      <c r="P82" s="45">
        <f t="shared" si="19"/>
        <v>1</v>
      </c>
      <c r="Q82" s="46">
        <f t="shared" si="26"/>
        <v>1</v>
      </c>
      <c r="R82" s="47" t="str">
        <f t="shared" si="27"/>
        <v>0962550948</v>
      </c>
      <c r="S82" s="43" t="str">
        <f t="shared" si="28"/>
        <v>0962550948</v>
      </c>
      <c r="T82" s="45" t="e">
        <f t="shared" si="29"/>
        <v>#VALUE!</v>
      </c>
      <c r="U82" s="43" t="str">
        <f t="shared" si="30"/>
        <v>0962550948</v>
      </c>
      <c r="V82" s="48" t="str">
        <f t="shared" si="31"/>
        <v>0962550948</v>
      </c>
      <c r="W82" s="45">
        <f t="shared" si="32"/>
        <v>1</v>
      </c>
      <c r="X82" s="49">
        <f t="shared" si="33"/>
        <v>1</v>
      </c>
      <c r="Y82" s="45">
        <f t="shared" si="20"/>
        <v>1</v>
      </c>
      <c r="Z82" s="46">
        <f t="shared" si="34"/>
        <v>1</v>
      </c>
      <c r="AA82" s="46">
        <f t="shared" si="35"/>
        <v>1</v>
      </c>
    </row>
    <row r="83" spans="1:27" ht="60" customHeight="1" x14ac:dyDescent="0.95">
      <c r="A83" s="3">
        <v>81</v>
      </c>
      <c r="B83" s="3" t="s">
        <v>185</v>
      </c>
      <c r="C83" s="3" t="s">
        <v>654</v>
      </c>
      <c r="D83" s="3" t="s">
        <v>186</v>
      </c>
      <c r="E83" s="13" t="s">
        <v>529</v>
      </c>
      <c r="F83" s="5" t="s">
        <v>187</v>
      </c>
      <c r="G83" s="8" t="s">
        <v>381</v>
      </c>
      <c r="H83" s="15" t="s">
        <v>484</v>
      </c>
      <c r="I83" s="3"/>
      <c r="J83" s="41"/>
      <c r="K83" s="42">
        <f t="shared" si="21"/>
        <v>1</v>
      </c>
      <c r="L83" s="43" t="str">
        <f t="shared" si="22"/>
        <v>040435080</v>
      </c>
      <c r="M83" s="44" t="str">
        <f t="shared" si="23"/>
        <v>040435080</v>
      </c>
      <c r="N83" s="45">
        <f t="shared" si="24"/>
        <v>1</v>
      </c>
      <c r="O83" s="45">
        <f t="shared" si="25"/>
        <v>1</v>
      </c>
      <c r="P83" s="45">
        <f t="shared" si="19"/>
        <v>1</v>
      </c>
      <c r="Q83" s="46">
        <f t="shared" si="26"/>
        <v>1</v>
      </c>
      <c r="R83" s="47" t="str">
        <f t="shared" si="27"/>
        <v>0888020480</v>
      </c>
      <c r="S83" s="43" t="str">
        <f t="shared" si="28"/>
        <v>0888020480</v>
      </c>
      <c r="T83" s="45" t="e">
        <f t="shared" si="29"/>
        <v>#VALUE!</v>
      </c>
      <c r="U83" s="43" t="str">
        <f t="shared" si="30"/>
        <v>0888020480</v>
      </c>
      <c r="V83" s="48" t="str">
        <f t="shared" si="31"/>
        <v>0888020480</v>
      </c>
      <c r="W83" s="45">
        <f t="shared" si="32"/>
        <v>1</v>
      </c>
      <c r="X83" s="49">
        <f t="shared" si="33"/>
        <v>1</v>
      </c>
      <c r="Y83" s="45">
        <f t="shared" si="20"/>
        <v>1</v>
      </c>
      <c r="Z83" s="46">
        <f t="shared" si="34"/>
        <v>1</v>
      </c>
      <c r="AA83" s="46">
        <f t="shared" si="35"/>
        <v>1</v>
      </c>
    </row>
    <row r="84" spans="1:27" ht="60" customHeight="1" x14ac:dyDescent="0.95">
      <c r="A84" s="3">
        <v>82</v>
      </c>
      <c r="B84" s="3" t="s">
        <v>188</v>
      </c>
      <c r="C84" s="3" t="s">
        <v>652</v>
      </c>
      <c r="D84" s="3" t="s">
        <v>189</v>
      </c>
      <c r="E84" s="13" t="s">
        <v>524</v>
      </c>
      <c r="F84" s="5" t="s">
        <v>190</v>
      </c>
      <c r="G84" s="8" t="s">
        <v>382</v>
      </c>
      <c r="H84" s="15" t="s">
        <v>485</v>
      </c>
      <c r="I84" s="3"/>
      <c r="J84" s="41"/>
      <c r="K84" s="42">
        <f t="shared" si="21"/>
        <v>1</v>
      </c>
      <c r="L84" s="43" t="str">
        <f t="shared" si="22"/>
        <v>061668191</v>
      </c>
      <c r="M84" s="44" t="str">
        <f t="shared" si="23"/>
        <v>061668191</v>
      </c>
      <c r="N84" s="45">
        <f t="shared" si="24"/>
        <v>1</v>
      </c>
      <c r="O84" s="45">
        <f t="shared" si="25"/>
        <v>1</v>
      </c>
      <c r="P84" s="45">
        <f t="shared" si="19"/>
        <v>1</v>
      </c>
      <c r="Q84" s="46">
        <f t="shared" si="26"/>
        <v>1</v>
      </c>
      <c r="R84" s="47" t="str">
        <f t="shared" si="27"/>
        <v>0962283016</v>
      </c>
      <c r="S84" s="43" t="str">
        <f t="shared" si="28"/>
        <v>0962283016</v>
      </c>
      <c r="T84" s="45" t="e">
        <f t="shared" si="29"/>
        <v>#VALUE!</v>
      </c>
      <c r="U84" s="43" t="str">
        <f t="shared" si="30"/>
        <v>0962283016</v>
      </c>
      <c r="V84" s="48" t="str">
        <f t="shared" si="31"/>
        <v>0962283016</v>
      </c>
      <c r="W84" s="45">
        <f t="shared" si="32"/>
        <v>1</v>
      </c>
      <c r="X84" s="49">
        <f t="shared" si="33"/>
        <v>1</v>
      </c>
      <c r="Y84" s="45">
        <f t="shared" si="20"/>
        <v>1</v>
      </c>
      <c r="Z84" s="46">
        <f t="shared" si="34"/>
        <v>1</v>
      </c>
      <c r="AA84" s="46">
        <f t="shared" si="35"/>
        <v>1</v>
      </c>
    </row>
    <row r="85" spans="1:27" ht="60" customHeight="1" x14ac:dyDescent="0.95">
      <c r="A85" s="3">
        <v>83</v>
      </c>
      <c r="B85" s="3" t="s">
        <v>191</v>
      </c>
      <c r="C85" s="3" t="s">
        <v>654</v>
      </c>
      <c r="D85" s="3" t="s">
        <v>192</v>
      </c>
      <c r="E85" s="14" t="s">
        <v>533</v>
      </c>
      <c r="F85" s="5" t="s">
        <v>193</v>
      </c>
      <c r="G85" s="8" t="s">
        <v>383</v>
      </c>
      <c r="H85" s="15" t="s">
        <v>486</v>
      </c>
      <c r="I85" s="3"/>
      <c r="J85" s="41"/>
      <c r="K85" s="42">
        <f t="shared" si="21"/>
        <v>1</v>
      </c>
      <c r="L85" s="43" t="str">
        <f t="shared" si="22"/>
        <v>021305156</v>
      </c>
      <c r="M85" s="44" t="str">
        <f t="shared" si="23"/>
        <v>021305156</v>
      </c>
      <c r="N85" s="45">
        <f t="shared" si="24"/>
        <v>1</v>
      </c>
      <c r="O85" s="45">
        <f t="shared" si="25"/>
        <v>1</v>
      </c>
      <c r="P85" s="45">
        <f t="shared" si="19"/>
        <v>1</v>
      </c>
      <c r="Q85" s="46">
        <f t="shared" si="26"/>
        <v>1</v>
      </c>
      <c r="R85" s="47" t="str">
        <f t="shared" si="27"/>
        <v>070548076</v>
      </c>
      <c r="S85" s="43" t="str">
        <f t="shared" si="28"/>
        <v>070548076</v>
      </c>
      <c r="T85" s="45" t="e">
        <f t="shared" si="29"/>
        <v>#VALUE!</v>
      </c>
      <c r="U85" s="43" t="str">
        <f t="shared" si="30"/>
        <v>070548076</v>
      </c>
      <c r="V85" s="48" t="str">
        <f t="shared" si="31"/>
        <v>070548076</v>
      </c>
      <c r="W85" s="45">
        <f t="shared" si="32"/>
        <v>1</v>
      </c>
      <c r="X85" s="49">
        <f t="shared" si="33"/>
        <v>1</v>
      </c>
      <c r="Y85" s="45">
        <f t="shared" si="20"/>
        <v>1</v>
      </c>
      <c r="Z85" s="46">
        <f t="shared" si="34"/>
        <v>1</v>
      </c>
      <c r="AA85" s="46">
        <f t="shared" si="35"/>
        <v>1</v>
      </c>
    </row>
    <row r="86" spans="1:27" ht="60" customHeight="1" x14ac:dyDescent="0.95">
      <c r="A86" s="3">
        <v>84</v>
      </c>
      <c r="B86" s="3" t="s">
        <v>194</v>
      </c>
      <c r="C86" s="3" t="s">
        <v>652</v>
      </c>
      <c r="D86" s="3" t="s">
        <v>195</v>
      </c>
      <c r="E86" s="14" t="s">
        <v>521</v>
      </c>
      <c r="F86" s="5" t="s">
        <v>196</v>
      </c>
      <c r="G86" s="8" t="s">
        <v>384</v>
      </c>
      <c r="H86" s="15" t="s">
        <v>487</v>
      </c>
      <c r="I86" s="3"/>
      <c r="J86" s="41"/>
      <c r="K86" s="42">
        <f t="shared" si="21"/>
        <v>1</v>
      </c>
      <c r="L86" s="43" t="str">
        <f t="shared" si="22"/>
        <v>031006622</v>
      </c>
      <c r="M86" s="44" t="str">
        <f t="shared" si="23"/>
        <v>031006622</v>
      </c>
      <c r="N86" s="45">
        <f t="shared" si="24"/>
        <v>1</v>
      </c>
      <c r="O86" s="45">
        <f t="shared" si="25"/>
        <v>1</v>
      </c>
      <c r="P86" s="45">
        <f t="shared" si="19"/>
        <v>1</v>
      </c>
      <c r="Q86" s="46">
        <f t="shared" si="26"/>
        <v>1</v>
      </c>
      <c r="R86" s="47" t="str">
        <f t="shared" si="27"/>
        <v>010742957</v>
      </c>
      <c r="S86" s="43" t="str">
        <f t="shared" si="28"/>
        <v>010742957</v>
      </c>
      <c r="T86" s="45" t="e">
        <f t="shared" si="29"/>
        <v>#VALUE!</v>
      </c>
      <c r="U86" s="43" t="str">
        <f t="shared" si="30"/>
        <v>010742957</v>
      </c>
      <c r="V86" s="48" t="str">
        <f t="shared" si="31"/>
        <v>010742957</v>
      </c>
      <c r="W86" s="45">
        <f t="shared" si="32"/>
        <v>1</v>
      </c>
      <c r="X86" s="49">
        <f t="shared" si="33"/>
        <v>1</v>
      </c>
      <c r="Y86" s="45">
        <f t="shared" si="20"/>
        <v>1</v>
      </c>
      <c r="Z86" s="46">
        <f t="shared" si="34"/>
        <v>1</v>
      </c>
      <c r="AA86" s="46">
        <f t="shared" si="35"/>
        <v>1</v>
      </c>
    </row>
    <row r="87" spans="1:27" ht="60" customHeight="1" x14ac:dyDescent="0.95">
      <c r="A87" s="3">
        <v>85</v>
      </c>
      <c r="B87" s="3" t="s">
        <v>197</v>
      </c>
      <c r="C87" s="3" t="s">
        <v>652</v>
      </c>
      <c r="D87" s="3" t="s">
        <v>198</v>
      </c>
      <c r="E87" s="14" t="s">
        <v>525</v>
      </c>
      <c r="F87" s="5" t="s">
        <v>199</v>
      </c>
      <c r="G87" s="8" t="s">
        <v>385</v>
      </c>
      <c r="H87" s="15" t="s">
        <v>445</v>
      </c>
      <c r="I87" s="3"/>
      <c r="J87" s="41"/>
      <c r="K87" s="42">
        <f t="shared" si="21"/>
        <v>1</v>
      </c>
      <c r="L87" s="43" t="str">
        <f t="shared" si="22"/>
        <v>040451168</v>
      </c>
      <c r="M87" s="44" t="str">
        <f t="shared" si="23"/>
        <v>040451168</v>
      </c>
      <c r="N87" s="45">
        <f t="shared" si="24"/>
        <v>1</v>
      </c>
      <c r="O87" s="45">
        <f t="shared" si="25"/>
        <v>1</v>
      </c>
      <c r="P87" s="45">
        <f t="shared" si="19"/>
        <v>1</v>
      </c>
      <c r="Q87" s="46">
        <f t="shared" si="26"/>
        <v>1</v>
      </c>
      <c r="R87" s="47" t="str">
        <f t="shared" si="27"/>
        <v>010346901</v>
      </c>
      <c r="S87" s="43" t="str">
        <f t="shared" si="28"/>
        <v>010346901</v>
      </c>
      <c r="T87" s="45" t="e">
        <f t="shared" si="29"/>
        <v>#VALUE!</v>
      </c>
      <c r="U87" s="43" t="str">
        <f t="shared" si="30"/>
        <v>010346901</v>
      </c>
      <c r="V87" s="48" t="str">
        <f t="shared" si="31"/>
        <v>010346901</v>
      </c>
      <c r="W87" s="45">
        <f t="shared" si="32"/>
        <v>1</v>
      </c>
      <c r="X87" s="49">
        <f t="shared" si="33"/>
        <v>1</v>
      </c>
      <c r="Y87" s="45">
        <f t="shared" si="20"/>
        <v>1</v>
      </c>
      <c r="Z87" s="46">
        <f t="shared" si="34"/>
        <v>1</v>
      </c>
      <c r="AA87" s="46">
        <f t="shared" si="35"/>
        <v>1</v>
      </c>
    </row>
    <row r="88" spans="1:27" ht="60" customHeight="1" x14ac:dyDescent="0.95">
      <c r="A88" s="3">
        <v>86</v>
      </c>
      <c r="B88" s="3" t="s">
        <v>200</v>
      </c>
      <c r="C88" s="3" t="s">
        <v>652</v>
      </c>
      <c r="D88" s="3" t="s">
        <v>201</v>
      </c>
      <c r="E88" s="14" t="s">
        <v>528</v>
      </c>
      <c r="F88" s="5" t="s">
        <v>202</v>
      </c>
      <c r="G88" s="8" t="s">
        <v>386</v>
      </c>
      <c r="H88" s="15" t="s">
        <v>488</v>
      </c>
      <c r="I88" s="3"/>
      <c r="J88" s="41"/>
      <c r="K88" s="42">
        <f t="shared" si="21"/>
        <v>1</v>
      </c>
      <c r="L88" s="43" t="str">
        <f t="shared" si="22"/>
        <v>020070127</v>
      </c>
      <c r="M88" s="44" t="str">
        <f t="shared" si="23"/>
        <v>020070127</v>
      </c>
      <c r="N88" s="45">
        <f t="shared" si="24"/>
        <v>1</v>
      </c>
      <c r="O88" s="45">
        <f t="shared" si="25"/>
        <v>1</v>
      </c>
      <c r="P88" s="45">
        <f t="shared" si="19"/>
        <v>1</v>
      </c>
      <c r="Q88" s="46">
        <f t="shared" si="26"/>
        <v>1</v>
      </c>
      <c r="R88" s="47" t="str">
        <f t="shared" si="27"/>
        <v>0969094418</v>
      </c>
      <c r="S88" s="43" t="str">
        <f t="shared" si="28"/>
        <v>0969094418</v>
      </c>
      <c r="T88" s="45" t="e">
        <f t="shared" si="29"/>
        <v>#VALUE!</v>
      </c>
      <c r="U88" s="43" t="str">
        <f t="shared" si="30"/>
        <v>0969094418</v>
      </c>
      <c r="V88" s="48" t="str">
        <f t="shared" si="31"/>
        <v>0969094418</v>
      </c>
      <c r="W88" s="45">
        <f t="shared" si="32"/>
        <v>1</v>
      </c>
      <c r="X88" s="49">
        <f t="shared" si="33"/>
        <v>1</v>
      </c>
      <c r="Y88" s="45">
        <f t="shared" si="20"/>
        <v>1</v>
      </c>
      <c r="Z88" s="46">
        <f t="shared" si="34"/>
        <v>1</v>
      </c>
      <c r="AA88" s="46">
        <f t="shared" si="35"/>
        <v>1</v>
      </c>
    </row>
    <row r="89" spans="1:27" ht="60" customHeight="1" x14ac:dyDescent="0.95">
      <c r="A89" s="3">
        <v>87</v>
      </c>
      <c r="B89" s="3" t="s">
        <v>203</v>
      </c>
      <c r="C89" s="3" t="s">
        <v>652</v>
      </c>
      <c r="D89" s="3" t="s">
        <v>204</v>
      </c>
      <c r="E89" s="14" t="s">
        <v>527</v>
      </c>
      <c r="F89" s="5" t="s">
        <v>205</v>
      </c>
      <c r="G89" s="8" t="s">
        <v>387</v>
      </c>
      <c r="H89" s="15" t="s">
        <v>489</v>
      </c>
      <c r="I89" s="3"/>
      <c r="J89" s="41"/>
      <c r="K89" s="42">
        <f t="shared" si="21"/>
        <v>1</v>
      </c>
      <c r="L89" s="43" t="str">
        <f t="shared" si="22"/>
        <v>021241343</v>
      </c>
      <c r="M89" s="44" t="str">
        <f t="shared" si="23"/>
        <v>021241343</v>
      </c>
      <c r="N89" s="45">
        <f t="shared" si="24"/>
        <v>1</v>
      </c>
      <c r="O89" s="45">
        <f t="shared" si="25"/>
        <v>1</v>
      </c>
      <c r="P89" s="45">
        <f t="shared" si="19"/>
        <v>1</v>
      </c>
      <c r="Q89" s="46">
        <f t="shared" si="26"/>
        <v>1</v>
      </c>
      <c r="R89" s="47" t="str">
        <f t="shared" si="27"/>
        <v>0962530419</v>
      </c>
      <c r="S89" s="43" t="str">
        <f t="shared" si="28"/>
        <v>0962530419</v>
      </c>
      <c r="T89" s="45" t="e">
        <f t="shared" si="29"/>
        <v>#VALUE!</v>
      </c>
      <c r="U89" s="43" t="str">
        <f t="shared" si="30"/>
        <v>0962530419</v>
      </c>
      <c r="V89" s="48" t="str">
        <f t="shared" si="31"/>
        <v>0962530419</v>
      </c>
      <c r="W89" s="45">
        <f t="shared" si="32"/>
        <v>1</v>
      </c>
      <c r="X89" s="49">
        <f t="shared" si="33"/>
        <v>1</v>
      </c>
      <c r="Y89" s="45">
        <f t="shared" si="20"/>
        <v>1</v>
      </c>
      <c r="Z89" s="46">
        <f t="shared" si="34"/>
        <v>1</v>
      </c>
      <c r="AA89" s="46">
        <f t="shared" si="35"/>
        <v>1</v>
      </c>
    </row>
    <row r="90" spans="1:27" ht="60" customHeight="1" x14ac:dyDescent="0.95">
      <c r="A90" s="3">
        <v>88</v>
      </c>
      <c r="B90" s="3" t="s">
        <v>206</v>
      </c>
      <c r="C90" s="3" t="s">
        <v>652</v>
      </c>
      <c r="D90" s="3" t="s">
        <v>207</v>
      </c>
      <c r="E90" s="14" t="s">
        <v>534</v>
      </c>
      <c r="F90" s="5" t="s">
        <v>208</v>
      </c>
      <c r="G90" s="8" t="s">
        <v>388</v>
      </c>
      <c r="H90" s="15" t="s">
        <v>490</v>
      </c>
      <c r="I90" s="3"/>
      <c r="J90" s="41"/>
      <c r="K90" s="42">
        <f t="shared" si="21"/>
        <v>1</v>
      </c>
      <c r="L90" s="43" t="str">
        <f t="shared" si="22"/>
        <v>031028898</v>
      </c>
      <c r="M90" s="44" t="str">
        <f t="shared" si="23"/>
        <v>031028898</v>
      </c>
      <c r="N90" s="45">
        <f t="shared" si="24"/>
        <v>1</v>
      </c>
      <c r="O90" s="45">
        <f t="shared" si="25"/>
        <v>1</v>
      </c>
      <c r="P90" s="45">
        <f t="shared" si="19"/>
        <v>1</v>
      </c>
      <c r="Q90" s="46">
        <f t="shared" si="26"/>
        <v>1</v>
      </c>
      <c r="R90" s="47" t="str">
        <f t="shared" si="27"/>
        <v>086354633</v>
      </c>
      <c r="S90" s="43" t="str">
        <f t="shared" si="28"/>
        <v>086354633</v>
      </c>
      <c r="T90" s="45" t="e">
        <f t="shared" si="29"/>
        <v>#VALUE!</v>
      </c>
      <c r="U90" s="43" t="str">
        <f t="shared" si="30"/>
        <v>086354633</v>
      </c>
      <c r="V90" s="48" t="str">
        <f t="shared" si="31"/>
        <v>086354633</v>
      </c>
      <c r="W90" s="45">
        <f t="shared" si="32"/>
        <v>1</v>
      </c>
      <c r="X90" s="49">
        <f t="shared" si="33"/>
        <v>1</v>
      </c>
      <c r="Y90" s="45">
        <f t="shared" si="20"/>
        <v>1</v>
      </c>
      <c r="Z90" s="46">
        <f t="shared" si="34"/>
        <v>1</v>
      </c>
      <c r="AA90" s="46">
        <f t="shared" si="35"/>
        <v>1</v>
      </c>
    </row>
    <row r="91" spans="1:27" ht="60" customHeight="1" x14ac:dyDescent="0.95">
      <c r="A91" s="3">
        <v>89</v>
      </c>
      <c r="B91" s="3" t="s">
        <v>209</v>
      </c>
      <c r="C91" s="3" t="s">
        <v>652</v>
      </c>
      <c r="D91" s="3" t="s">
        <v>210</v>
      </c>
      <c r="E91" s="14" t="s">
        <v>533</v>
      </c>
      <c r="F91" s="5" t="s">
        <v>211</v>
      </c>
      <c r="G91" s="8" t="s">
        <v>389</v>
      </c>
      <c r="H91" s="15" t="s">
        <v>491</v>
      </c>
      <c r="I91" s="3"/>
      <c r="J91" s="41"/>
      <c r="K91" s="42">
        <f t="shared" si="21"/>
        <v>1</v>
      </c>
      <c r="L91" s="43" t="str">
        <f t="shared" si="22"/>
        <v>011166220</v>
      </c>
      <c r="M91" s="44" t="str">
        <f t="shared" si="23"/>
        <v>011166220</v>
      </c>
      <c r="N91" s="45">
        <f t="shared" si="24"/>
        <v>1</v>
      </c>
      <c r="O91" s="45">
        <f t="shared" si="25"/>
        <v>1</v>
      </c>
      <c r="P91" s="45">
        <f t="shared" si="19"/>
        <v>1</v>
      </c>
      <c r="Q91" s="46">
        <f t="shared" si="26"/>
        <v>1</v>
      </c>
      <c r="R91" s="47" t="str">
        <f t="shared" si="27"/>
        <v>0966589088</v>
      </c>
      <c r="S91" s="43" t="str">
        <f t="shared" si="28"/>
        <v>0966589088</v>
      </c>
      <c r="T91" s="45" t="e">
        <f t="shared" si="29"/>
        <v>#VALUE!</v>
      </c>
      <c r="U91" s="43" t="str">
        <f t="shared" si="30"/>
        <v>0966589088</v>
      </c>
      <c r="V91" s="48" t="str">
        <f t="shared" si="31"/>
        <v>0966589088</v>
      </c>
      <c r="W91" s="45">
        <f t="shared" si="32"/>
        <v>1</v>
      </c>
      <c r="X91" s="49">
        <f t="shared" si="33"/>
        <v>1</v>
      </c>
      <c r="Y91" s="45">
        <f t="shared" si="20"/>
        <v>1</v>
      </c>
      <c r="Z91" s="46">
        <f t="shared" si="34"/>
        <v>1</v>
      </c>
      <c r="AA91" s="46">
        <f t="shared" si="35"/>
        <v>1</v>
      </c>
    </row>
    <row r="92" spans="1:27" ht="60" customHeight="1" x14ac:dyDescent="0.95">
      <c r="A92" s="3">
        <v>90</v>
      </c>
      <c r="B92" s="3" t="s">
        <v>212</v>
      </c>
      <c r="C92" s="3" t="s">
        <v>652</v>
      </c>
      <c r="D92" s="3" t="s">
        <v>213</v>
      </c>
      <c r="E92" s="14" t="s">
        <v>530</v>
      </c>
      <c r="F92" s="5" t="s">
        <v>214</v>
      </c>
      <c r="G92" s="8" t="s">
        <v>390</v>
      </c>
      <c r="H92" s="15" t="s">
        <v>492</v>
      </c>
      <c r="I92" s="3"/>
      <c r="J92" s="41"/>
      <c r="K92" s="42">
        <f t="shared" si="21"/>
        <v>1</v>
      </c>
      <c r="L92" s="43" t="str">
        <f t="shared" si="22"/>
        <v>0207686661</v>
      </c>
      <c r="M92" s="44">
        <f t="shared" si="23"/>
        <v>2</v>
      </c>
      <c r="N92" s="45">
        <f t="shared" si="24"/>
        <v>2</v>
      </c>
      <c r="O92" s="45">
        <f t="shared" si="25"/>
        <v>1</v>
      </c>
      <c r="P92" s="45">
        <f t="shared" si="19"/>
        <v>1</v>
      </c>
      <c r="Q92" s="46">
        <f t="shared" si="26"/>
        <v>2</v>
      </c>
      <c r="R92" s="47" t="str">
        <f t="shared" si="27"/>
        <v>099544483</v>
      </c>
      <c r="S92" s="43" t="str">
        <f t="shared" si="28"/>
        <v>099544483</v>
      </c>
      <c r="T92" s="45" t="e">
        <f t="shared" si="29"/>
        <v>#VALUE!</v>
      </c>
      <c r="U92" s="43" t="str">
        <f t="shared" si="30"/>
        <v>099544483</v>
      </c>
      <c r="V92" s="48" t="str">
        <f t="shared" si="31"/>
        <v>099544483</v>
      </c>
      <c r="W92" s="45">
        <f t="shared" si="32"/>
        <v>1</v>
      </c>
      <c r="X92" s="49">
        <f t="shared" si="33"/>
        <v>1</v>
      </c>
      <c r="Y92" s="45">
        <f t="shared" si="20"/>
        <v>1</v>
      </c>
      <c r="Z92" s="46">
        <f t="shared" si="34"/>
        <v>1</v>
      </c>
      <c r="AA92" s="46">
        <f t="shared" si="35"/>
        <v>2</v>
      </c>
    </row>
    <row r="93" spans="1:27" ht="60" customHeight="1" x14ac:dyDescent="0.95">
      <c r="A93" s="3">
        <v>91</v>
      </c>
      <c r="B93" s="3" t="s">
        <v>215</v>
      </c>
      <c r="C93" s="3" t="s">
        <v>652</v>
      </c>
      <c r="D93" s="3" t="s">
        <v>216</v>
      </c>
      <c r="E93" s="14" t="s">
        <v>530</v>
      </c>
      <c r="F93" s="5" t="s">
        <v>217</v>
      </c>
      <c r="G93" s="8" t="s">
        <v>391</v>
      </c>
      <c r="H93" s="15" t="s">
        <v>493</v>
      </c>
      <c r="I93" s="3"/>
      <c r="J93" s="41"/>
      <c r="K93" s="42">
        <f t="shared" si="21"/>
        <v>1</v>
      </c>
      <c r="L93" s="43" t="str">
        <f t="shared" si="22"/>
        <v>030590492</v>
      </c>
      <c r="M93" s="44" t="str">
        <f t="shared" si="23"/>
        <v>030590492</v>
      </c>
      <c r="N93" s="45">
        <f t="shared" si="24"/>
        <v>1</v>
      </c>
      <c r="O93" s="45">
        <f t="shared" si="25"/>
        <v>1</v>
      </c>
      <c r="P93" s="45">
        <f t="shared" si="19"/>
        <v>1</v>
      </c>
      <c r="Q93" s="46">
        <f t="shared" si="26"/>
        <v>1</v>
      </c>
      <c r="R93" s="47" t="str">
        <f t="shared" si="27"/>
        <v>0969045393</v>
      </c>
      <c r="S93" s="43" t="str">
        <f t="shared" si="28"/>
        <v>0969045393</v>
      </c>
      <c r="T93" s="45" t="e">
        <f t="shared" si="29"/>
        <v>#VALUE!</v>
      </c>
      <c r="U93" s="43" t="str">
        <f t="shared" si="30"/>
        <v>0969045393</v>
      </c>
      <c r="V93" s="48" t="str">
        <f t="shared" si="31"/>
        <v>0969045393</v>
      </c>
      <c r="W93" s="45">
        <f t="shared" si="32"/>
        <v>1</v>
      </c>
      <c r="X93" s="49">
        <f t="shared" si="33"/>
        <v>1</v>
      </c>
      <c r="Y93" s="45">
        <f t="shared" si="20"/>
        <v>1</v>
      </c>
      <c r="Z93" s="46">
        <f t="shared" si="34"/>
        <v>1</v>
      </c>
      <c r="AA93" s="46">
        <f t="shared" si="35"/>
        <v>1</v>
      </c>
    </row>
    <row r="94" spans="1:27" ht="60" customHeight="1" x14ac:dyDescent="0.95">
      <c r="A94" s="3">
        <v>92</v>
      </c>
      <c r="B94" s="3" t="s">
        <v>218</v>
      </c>
      <c r="C94" s="3" t="s">
        <v>652</v>
      </c>
      <c r="D94" s="3" t="s">
        <v>219</v>
      </c>
      <c r="E94" s="14" t="s">
        <v>526</v>
      </c>
      <c r="F94" s="5" t="s">
        <v>220</v>
      </c>
      <c r="G94" s="8" t="s">
        <v>392</v>
      </c>
      <c r="H94" s="15" t="s">
        <v>494</v>
      </c>
      <c r="I94" s="3"/>
      <c r="J94" s="41"/>
      <c r="K94" s="42">
        <f t="shared" si="21"/>
        <v>1</v>
      </c>
      <c r="L94" s="43" t="str">
        <f t="shared" si="22"/>
        <v>020946530</v>
      </c>
      <c r="M94" s="44" t="str">
        <f t="shared" si="23"/>
        <v>020946530</v>
      </c>
      <c r="N94" s="45">
        <f t="shared" si="24"/>
        <v>1</v>
      </c>
      <c r="O94" s="45">
        <f t="shared" si="25"/>
        <v>1</v>
      </c>
      <c r="P94" s="45">
        <f t="shared" si="19"/>
        <v>1</v>
      </c>
      <c r="Q94" s="46">
        <f t="shared" si="26"/>
        <v>1</v>
      </c>
      <c r="R94" s="47" t="str">
        <f t="shared" si="27"/>
        <v>081707864</v>
      </c>
      <c r="S94" s="43" t="str">
        <f t="shared" si="28"/>
        <v>081707864</v>
      </c>
      <c r="T94" s="45" t="e">
        <f t="shared" si="29"/>
        <v>#VALUE!</v>
      </c>
      <c r="U94" s="43" t="str">
        <f t="shared" si="30"/>
        <v>081707864</v>
      </c>
      <c r="V94" s="48" t="str">
        <f t="shared" si="31"/>
        <v>081707864</v>
      </c>
      <c r="W94" s="45">
        <f t="shared" si="32"/>
        <v>1</v>
      </c>
      <c r="X94" s="49">
        <f t="shared" si="33"/>
        <v>1</v>
      </c>
      <c r="Y94" s="45">
        <f t="shared" si="20"/>
        <v>1</v>
      </c>
      <c r="Z94" s="46">
        <f t="shared" si="34"/>
        <v>1</v>
      </c>
      <c r="AA94" s="46">
        <f t="shared" si="35"/>
        <v>1</v>
      </c>
    </row>
    <row r="95" spans="1:27" ht="60" customHeight="1" x14ac:dyDescent="0.95">
      <c r="A95" s="3">
        <v>93</v>
      </c>
      <c r="B95" s="3" t="s">
        <v>221</v>
      </c>
      <c r="C95" s="3" t="s">
        <v>652</v>
      </c>
      <c r="D95" s="3" t="s">
        <v>222</v>
      </c>
      <c r="E95" s="14" t="s">
        <v>534</v>
      </c>
      <c r="F95" s="5" t="s">
        <v>223</v>
      </c>
      <c r="G95" s="8" t="s">
        <v>393</v>
      </c>
      <c r="H95" s="15" t="s">
        <v>495</v>
      </c>
      <c r="I95" s="3"/>
      <c r="J95" s="41"/>
      <c r="K95" s="42">
        <f t="shared" si="21"/>
        <v>1</v>
      </c>
      <c r="L95" s="43" t="str">
        <f t="shared" si="22"/>
        <v>031004156</v>
      </c>
      <c r="M95" s="44" t="str">
        <f t="shared" si="23"/>
        <v>031004156</v>
      </c>
      <c r="N95" s="45">
        <f t="shared" si="24"/>
        <v>1</v>
      </c>
      <c r="O95" s="45">
        <f t="shared" si="25"/>
        <v>1</v>
      </c>
      <c r="P95" s="45">
        <f t="shared" si="19"/>
        <v>1</v>
      </c>
      <c r="Q95" s="46">
        <f t="shared" si="26"/>
        <v>1</v>
      </c>
      <c r="R95" s="47" t="str">
        <f t="shared" si="27"/>
        <v>0964185215</v>
      </c>
      <c r="S95" s="43" t="str">
        <f t="shared" si="28"/>
        <v>0964185215</v>
      </c>
      <c r="T95" s="45" t="e">
        <f t="shared" si="29"/>
        <v>#VALUE!</v>
      </c>
      <c r="U95" s="43" t="str">
        <f t="shared" si="30"/>
        <v>0964185215</v>
      </c>
      <c r="V95" s="48" t="str">
        <f t="shared" si="31"/>
        <v>0964185215</v>
      </c>
      <c r="W95" s="45">
        <f t="shared" si="32"/>
        <v>1</v>
      </c>
      <c r="X95" s="49">
        <f t="shared" si="33"/>
        <v>1</v>
      </c>
      <c r="Y95" s="45">
        <f t="shared" si="20"/>
        <v>1</v>
      </c>
      <c r="Z95" s="46">
        <f t="shared" si="34"/>
        <v>1</v>
      </c>
      <c r="AA95" s="46">
        <f t="shared" si="35"/>
        <v>1</v>
      </c>
    </row>
    <row r="96" spans="1:27" ht="60" customHeight="1" x14ac:dyDescent="0.95">
      <c r="A96" s="3">
        <v>94</v>
      </c>
      <c r="B96" s="3" t="s">
        <v>224</v>
      </c>
      <c r="C96" s="3" t="s">
        <v>654</v>
      </c>
      <c r="D96" s="3" t="s">
        <v>225</v>
      </c>
      <c r="E96" s="14" t="s">
        <v>530</v>
      </c>
      <c r="F96" s="5" t="s">
        <v>226</v>
      </c>
      <c r="G96" s="8" t="s">
        <v>394</v>
      </c>
      <c r="H96" s="15" t="s">
        <v>496</v>
      </c>
      <c r="I96" s="3"/>
      <c r="J96" s="41"/>
      <c r="K96" s="42">
        <f t="shared" si="21"/>
        <v>1</v>
      </c>
      <c r="L96" s="43" t="str">
        <f t="shared" si="22"/>
        <v>011284030</v>
      </c>
      <c r="M96" s="44" t="str">
        <f t="shared" si="23"/>
        <v>011284030</v>
      </c>
      <c r="N96" s="45">
        <f t="shared" si="24"/>
        <v>1</v>
      </c>
      <c r="O96" s="45">
        <f t="shared" si="25"/>
        <v>1</v>
      </c>
      <c r="P96" s="45">
        <f t="shared" si="19"/>
        <v>1</v>
      </c>
      <c r="Q96" s="46">
        <f t="shared" si="26"/>
        <v>1</v>
      </c>
      <c r="R96" s="47" t="str">
        <f t="shared" si="27"/>
        <v>0963629909</v>
      </c>
      <c r="S96" s="43" t="str">
        <f t="shared" si="28"/>
        <v>0963629909</v>
      </c>
      <c r="T96" s="45" t="e">
        <f t="shared" si="29"/>
        <v>#VALUE!</v>
      </c>
      <c r="U96" s="43" t="str">
        <f t="shared" si="30"/>
        <v>0963629909</v>
      </c>
      <c r="V96" s="48" t="str">
        <f t="shared" si="31"/>
        <v>0963629909</v>
      </c>
      <c r="W96" s="45">
        <f t="shared" si="32"/>
        <v>1</v>
      </c>
      <c r="X96" s="49">
        <f t="shared" si="33"/>
        <v>1</v>
      </c>
      <c r="Y96" s="45">
        <f t="shared" si="20"/>
        <v>1</v>
      </c>
      <c r="Z96" s="46">
        <f t="shared" si="34"/>
        <v>1</v>
      </c>
      <c r="AA96" s="46">
        <f t="shared" si="35"/>
        <v>1</v>
      </c>
    </row>
    <row r="97" spans="1:27" ht="60" customHeight="1" x14ac:dyDescent="0.95">
      <c r="A97" s="3">
        <v>95</v>
      </c>
      <c r="B97" s="3" t="s">
        <v>227</v>
      </c>
      <c r="C97" s="3" t="s">
        <v>652</v>
      </c>
      <c r="D97" s="3" t="s">
        <v>228</v>
      </c>
      <c r="E97" s="14" t="s">
        <v>530</v>
      </c>
      <c r="F97" s="5" t="s">
        <v>229</v>
      </c>
      <c r="G97" s="8" t="s">
        <v>395</v>
      </c>
      <c r="H97" s="15" t="s">
        <v>497</v>
      </c>
      <c r="I97" s="3"/>
      <c r="J97" s="41"/>
      <c r="K97" s="42">
        <f t="shared" si="21"/>
        <v>1</v>
      </c>
      <c r="L97" s="43" t="str">
        <f t="shared" si="22"/>
        <v>030568499</v>
      </c>
      <c r="M97" s="44" t="str">
        <f t="shared" si="23"/>
        <v>030568499</v>
      </c>
      <c r="N97" s="45">
        <f t="shared" si="24"/>
        <v>1</v>
      </c>
      <c r="O97" s="45">
        <f t="shared" si="25"/>
        <v>1</v>
      </c>
      <c r="P97" s="45">
        <f t="shared" si="19"/>
        <v>1</v>
      </c>
      <c r="Q97" s="46">
        <f t="shared" si="26"/>
        <v>1</v>
      </c>
      <c r="R97" s="47" t="str">
        <f t="shared" si="27"/>
        <v>0962768700</v>
      </c>
      <c r="S97" s="43" t="str">
        <f t="shared" si="28"/>
        <v>0962768700</v>
      </c>
      <c r="T97" s="45" t="e">
        <f t="shared" si="29"/>
        <v>#VALUE!</v>
      </c>
      <c r="U97" s="43" t="str">
        <f t="shared" si="30"/>
        <v>0962768700</v>
      </c>
      <c r="V97" s="48" t="str">
        <f t="shared" si="31"/>
        <v>0962768700</v>
      </c>
      <c r="W97" s="45">
        <f t="shared" si="32"/>
        <v>1</v>
      </c>
      <c r="X97" s="49">
        <f t="shared" si="33"/>
        <v>1</v>
      </c>
      <c r="Y97" s="45">
        <f t="shared" si="20"/>
        <v>1</v>
      </c>
      <c r="Z97" s="46">
        <f t="shared" si="34"/>
        <v>1</v>
      </c>
      <c r="AA97" s="46">
        <f t="shared" si="35"/>
        <v>1</v>
      </c>
    </row>
    <row r="98" spans="1:27" ht="60" customHeight="1" x14ac:dyDescent="0.95">
      <c r="A98" s="3">
        <v>96</v>
      </c>
      <c r="B98" s="3" t="s">
        <v>230</v>
      </c>
      <c r="C98" s="3" t="s">
        <v>652</v>
      </c>
      <c r="D98" s="3" t="s">
        <v>231</v>
      </c>
      <c r="E98" s="14" t="s">
        <v>530</v>
      </c>
      <c r="F98" s="5" t="s">
        <v>232</v>
      </c>
      <c r="G98" s="8" t="s">
        <v>396</v>
      </c>
      <c r="H98" s="15" t="s">
        <v>498</v>
      </c>
      <c r="I98" s="3"/>
      <c r="J98" s="41"/>
      <c r="K98" s="42">
        <f t="shared" si="21"/>
        <v>1</v>
      </c>
      <c r="L98" s="43" t="str">
        <f t="shared" si="22"/>
        <v>130126796</v>
      </c>
      <c r="M98" s="44" t="str">
        <f t="shared" si="23"/>
        <v>130126796</v>
      </c>
      <c r="N98" s="45">
        <f t="shared" si="24"/>
        <v>1</v>
      </c>
      <c r="O98" s="45">
        <f t="shared" si="25"/>
        <v>1</v>
      </c>
      <c r="P98" s="45">
        <f t="shared" si="19"/>
        <v>1</v>
      </c>
      <c r="Q98" s="46">
        <f t="shared" si="26"/>
        <v>1</v>
      </c>
      <c r="R98" s="47" t="str">
        <f t="shared" si="27"/>
        <v>069684161</v>
      </c>
      <c r="S98" s="43" t="str">
        <f t="shared" si="28"/>
        <v>069684161</v>
      </c>
      <c r="T98" s="45" t="e">
        <f t="shared" si="29"/>
        <v>#VALUE!</v>
      </c>
      <c r="U98" s="43" t="str">
        <f t="shared" si="30"/>
        <v>069684161</v>
      </c>
      <c r="V98" s="48" t="str">
        <f t="shared" si="31"/>
        <v>069684161</v>
      </c>
      <c r="W98" s="45">
        <f t="shared" si="32"/>
        <v>1</v>
      </c>
      <c r="X98" s="49">
        <f t="shared" si="33"/>
        <v>1</v>
      </c>
      <c r="Y98" s="45">
        <f t="shared" si="20"/>
        <v>1</v>
      </c>
      <c r="Z98" s="46">
        <f t="shared" si="34"/>
        <v>1</v>
      </c>
      <c r="AA98" s="46">
        <f t="shared" si="35"/>
        <v>1</v>
      </c>
    </row>
    <row r="99" spans="1:27" ht="60" customHeight="1" x14ac:dyDescent="0.95">
      <c r="A99" s="3">
        <v>97</v>
      </c>
      <c r="B99" s="3" t="s">
        <v>233</v>
      </c>
      <c r="C99" s="3" t="s">
        <v>652</v>
      </c>
      <c r="D99" s="3" t="s">
        <v>234</v>
      </c>
      <c r="E99" s="14" t="s">
        <v>530</v>
      </c>
      <c r="F99" s="5" t="s">
        <v>235</v>
      </c>
      <c r="G99" s="8" t="s">
        <v>397</v>
      </c>
      <c r="H99" s="15" t="s">
        <v>499</v>
      </c>
      <c r="I99" s="3"/>
      <c r="J99" s="41"/>
      <c r="K99" s="42">
        <f t="shared" si="21"/>
        <v>1</v>
      </c>
      <c r="L99" s="43" t="str">
        <f t="shared" si="22"/>
        <v>090934890</v>
      </c>
      <c r="M99" s="44" t="str">
        <f t="shared" si="23"/>
        <v>090934890</v>
      </c>
      <c r="N99" s="45">
        <f t="shared" si="24"/>
        <v>1</v>
      </c>
      <c r="O99" s="45">
        <f t="shared" si="25"/>
        <v>1</v>
      </c>
      <c r="P99" s="45">
        <f t="shared" ref="P99:P120" si="36">IF(M99="បរទេស",1,IF(COUNTIF(M:M,$M99)&gt;1,2,1))</f>
        <v>1</v>
      </c>
      <c r="Q99" s="46">
        <f t="shared" si="26"/>
        <v>1</v>
      </c>
      <c r="R99" s="47" t="str">
        <f t="shared" si="27"/>
        <v>061460371</v>
      </c>
      <c r="S99" s="43" t="str">
        <f t="shared" si="28"/>
        <v>061460371</v>
      </c>
      <c r="T99" s="45" t="e">
        <f t="shared" si="29"/>
        <v>#VALUE!</v>
      </c>
      <c r="U99" s="43" t="str">
        <f t="shared" si="30"/>
        <v>061460371</v>
      </c>
      <c r="V99" s="48" t="str">
        <f t="shared" si="31"/>
        <v>061460371</v>
      </c>
      <c r="W99" s="45">
        <f t="shared" si="32"/>
        <v>1</v>
      </c>
      <c r="X99" s="49">
        <f t="shared" si="33"/>
        <v>1</v>
      </c>
      <c r="Y99" s="45">
        <f t="shared" ref="Y99:Y120" si="37">IF(V99="បរទេស",1,IF(COUNTIF(V:V,$V99)&gt;1,2,1))</f>
        <v>1</v>
      </c>
      <c r="Z99" s="46">
        <f t="shared" si="34"/>
        <v>1</v>
      </c>
      <c r="AA99" s="46">
        <f t="shared" si="35"/>
        <v>1</v>
      </c>
    </row>
    <row r="100" spans="1:27" ht="60" customHeight="1" x14ac:dyDescent="0.95">
      <c r="A100" s="3">
        <v>98</v>
      </c>
      <c r="B100" s="3" t="s">
        <v>236</v>
      </c>
      <c r="C100" s="3" t="s">
        <v>652</v>
      </c>
      <c r="D100" s="3" t="s">
        <v>237</v>
      </c>
      <c r="E100" s="14" t="s">
        <v>530</v>
      </c>
      <c r="F100" s="5" t="s">
        <v>238</v>
      </c>
      <c r="G100" s="8" t="s">
        <v>398</v>
      </c>
      <c r="H100" s="15" t="s">
        <v>500</v>
      </c>
      <c r="I100" s="3"/>
      <c r="J100" s="41"/>
      <c r="K100" s="42">
        <f t="shared" si="21"/>
        <v>1</v>
      </c>
      <c r="L100" s="43" t="str">
        <f t="shared" si="22"/>
        <v>160403383</v>
      </c>
      <c r="M100" s="44" t="str">
        <f t="shared" si="23"/>
        <v>160403383</v>
      </c>
      <c r="N100" s="45">
        <f t="shared" si="24"/>
        <v>1</v>
      </c>
      <c r="O100" s="45">
        <f t="shared" si="25"/>
        <v>1</v>
      </c>
      <c r="P100" s="45">
        <f t="shared" si="36"/>
        <v>1</v>
      </c>
      <c r="Q100" s="46">
        <f t="shared" si="26"/>
        <v>1</v>
      </c>
      <c r="R100" s="47" t="str">
        <f t="shared" si="27"/>
        <v>069396981</v>
      </c>
      <c r="S100" s="43" t="str">
        <f t="shared" si="28"/>
        <v>069396981</v>
      </c>
      <c r="T100" s="45" t="e">
        <f t="shared" si="29"/>
        <v>#VALUE!</v>
      </c>
      <c r="U100" s="43" t="str">
        <f t="shared" si="30"/>
        <v>069396981</v>
      </c>
      <c r="V100" s="48" t="str">
        <f t="shared" si="31"/>
        <v>069396981</v>
      </c>
      <c r="W100" s="45">
        <f t="shared" si="32"/>
        <v>1</v>
      </c>
      <c r="X100" s="49">
        <f t="shared" si="33"/>
        <v>1</v>
      </c>
      <c r="Y100" s="45">
        <f t="shared" si="37"/>
        <v>1</v>
      </c>
      <c r="Z100" s="46">
        <f t="shared" si="34"/>
        <v>1</v>
      </c>
      <c r="AA100" s="46">
        <f t="shared" si="35"/>
        <v>1</v>
      </c>
    </row>
    <row r="101" spans="1:27" ht="60" customHeight="1" x14ac:dyDescent="0.95">
      <c r="A101" s="3">
        <v>99</v>
      </c>
      <c r="B101" s="3" t="s">
        <v>239</v>
      </c>
      <c r="C101" s="3" t="s">
        <v>652</v>
      </c>
      <c r="D101" s="3" t="s">
        <v>240</v>
      </c>
      <c r="E101" s="14" t="s">
        <v>530</v>
      </c>
      <c r="F101" s="5" t="s">
        <v>241</v>
      </c>
      <c r="G101" s="8" t="s">
        <v>399</v>
      </c>
      <c r="H101" s="15" t="s">
        <v>501</v>
      </c>
      <c r="I101" s="3"/>
      <c r="J101" s="41"/>
      <c r="K101" s="42">
        <f t="shared" si="21"/>
        <v>1</v>
      </c>
      <c r="L101" s="43" t="str">
        <f t="shared" si="22"/>
        <v>060231558</v>
      </c>
      <c r="M101" s="44" t="str">
        <f t="shared" si="23"/>
        <v>060231558</v>
      </c>
      <c r="N101" s="45">
        <f t="shared" si="24"/>
        <v>1</v>
      </c>
      <c r="O101" s="45">
        <f t="shared" si="25"/>
        <v>1</v>
      </c>
      <c r="P101" s="45">
        <f t="shared" si="36"/>
        <v>1</v>
      </c>
      <c r="Q101" s="46">
        <f t="shared" si="26"/>
        <v>1</v>
      </c>
      <c r="R101" s="47" t="str">
        <f t="shared" si="27"/>
        <v>0967530327</v>
      </c>
      <c r="S101" s="43" t="str">
        <f t="shared" si="28"/>
        <v>0967530327</v>
      </c>
      <c r="T101" s="45" t="e">
        <f t="shared" si="29"/>
        <v>#VALUE!</v>
      </c>
      <c r="U101" s="43" t="str">
        <f t="shared" si="30"/>
        <v>0967530327</v>
      </c>
      <c r="V101" s="48" t="str">
        <f t="shared" si="31"/>
        <v>0967530327</v>
      </c>
      <c r="W101" s="45">
        <f t="shared" si="32"/>
        <v>1</v>
      </c>
      <c r="X101" s="49">
        <f t="shared" si="33"/>
        <v>1</v>
      </c>
      <c r="Y101" s="45">
        <f t="shared" si="37"/>
        <v>1</v>
      </c>
      <c r="Z101" s="46">
        <f t="shared" si="34"/>
        <v>1</v>
      </c>
      <c r="AA101" s="46">
        <f t="shared" si="35"/>
        <v>1</v>
      </c>
    </row>
    <row r="102" spans="1:27" ht="60" customHeight="1" x14ac:dyDescent="0.95">
      <c r="A102" s="3">
        <v>100</v>
      </c>
      <c r="B102" s="3" t="s">
        <v>242</v>
      </c>
      <c r="C102" s="3" t="s">
        <v>652</v>
      </c>
      <c r="D102" s="3" t="s">
        <v>243</v>
      </c>
      <c r="E102" s="14" t="s">
        <v>530</v>
      </c>
      <c r="F102" s="5" t="s">
        <v>244</v>
      </c>
      <c r="G102" s="8" t="s">
        <v>400</v>
      </c>
      <c r="H102" s="15" t="s">
        <v>502</v>
      </c>
      <c r="I102" s="3"/>
      <c r="J102" s="41"/>
      <c r="K102" s="42">
        <f t="shared" si="21"/>
        <v>1</v>
      </c>
      <c r="L102" s="43" t="str">
        <f t="shared" si="22"/>
        <v>020880075</v>
      </c>
      <c r="M102" s="44" t="str">
        <f t="shared" si="23"/>
        <v>020880075</v>
      </c>
      <c r="N102" s="45">
        <f t="shared" si="24"/>
        <v>1</v>
      </c>
      <c r="O102" s="45">
        <f t="shared" si="25"/>
        <v>1</v>
      </c>
      <c r="P102" s="45">
        <f t="shared" si="36"/>
        <v>1</v>
      </c>
      <c r="Q102" s="46">
        <f t="shared" si="26"/>
        <v>1</v>
      </c>
      <c r="R102" s="47" t="str">
        <f t="shared" si="27"/>
        <v>010273071</v>
      </c>
      <c r="S102" s="43" t="str">
        <f t="shared" si="28"/>
        <v>010273071</v>
      </c>
      <c r="T102" s="45" t="e">
        <f t="shared" si="29"/>
        <v>#VALUE!</v>
      </c>
      <c r="U102" s="43" t="str">
        <f t="shared" si="30"/>
        <v>010273071</v>
      </c>
      <c r="V102" s="48" t="str">
        <f t="shared" si="31"/>
        <v>010273071</v>
      </c>
      <c r="W102" s="45">
        <f t="shared" si="32"/>
        <v>1</v>
      </c>
      <c r="X102" s="49">
        <f t="shared" si="33"/>
        <v>1</v>
      </c>
      <c r="Y102" s="45">
        <f t="shared" si="37"/>
        <v>1</v>
      </c>
      <c r="Z102" s="46">
        <f t="shared" si="34"/>
        <v>1</v>
      </c>
      <c r="AA102" s="46">
        <f t="shared" si="35"/>
        <v>1</v>
      </c>
    </row>
    <row r="103" spans="1:27" ht="60" customHeight="1" x14ac:dyDescent="0.95">
      <c r="A103" s="3">
        <v>101</v>
      </c>
      <c r="B103" s="3" t="s">
        <v>245</v>
      </c>
      <c r="C103" s="3" t="s">
        <v>652</v>
      </c>
      <c r="D103" s="3" t="s">
        <v>246</v>
      </c>
      <c r="E103" s="14" t="s">
        <v>529</v>
      </c>
      <c r="F103" s="5" t="s">
        <v>247</v>
      </c>
      <c r="G103" s="8" t="s">
        <v>401</v>
      </c>
      <c r="H103" s="15" t="s">
        <v>615</v>
      </c>
      <c r="I103" s="3"/>
      <c r="J103" s="41"/>
      <c r="K103" s="42">
        <f t="shared" si="21"/>
        <v>1</v>
      </c>
      <c r="L103" s="43" t="str">
        <f t="shared" si="22"/>
        <v>020920630</v>
      </c>
      <c r="M103" s="44" t="str">
        <f t="shared" si="23"/>
        <v>020920630</v>
      </c>
      <c r="N103" s="45">
        <f t="shared" si="24"/>
        <v>1</v>
      </c>
      <c r="O103" s="45">
        <f t="shared" si="25"/>
        <v>1</v>
      </c>
      <c r="P103" s="45">
        <f t="shared" si="36"/>
        <v>1</v>
      </c>
      <c r="Q103" s="46">
        <f t="shared" si="26"/>
        <v>1</v>
      </c>
      <c r="R103" s="47" t="str">
        <f t="shared" si="27"/>
        <v>017920067</v>
      </c>
      <c r="S103" s="43" t="str">
        <f t="shared" si="28"/>
        <v>017920067</v>
      </c>
      <c r="T103" s="45" t="e">
        <f t="shared" si="29"/>
        <v>#VALUE!</v>
      </c>
      <c r="U103" s="43" t="str">
        <f t="shared" si="30"/>
        <v>017920067</v>
      </c>
      <c r="V103" s="48" t="str">
        <f t="shared" si="31"/>
        <v>017920067</v>
      </c>
      <c r="W103" s="45">
        <f t="shared" si="32"/>
        <v>1</v>
      </c>
      <c r="X103" s="49">
        <f t="shared" si="33"/>
        <v>1</v>
      </c>
      <c r="Y103" s="45">
        <f t="shared" si="37"/>
        <v>1</v>
      </c>
      <c r="Z103" s="46">
        <f t="shared" si="34"/>
        <v>1</v>
      </c>
      <c r="AA103" s="46">
        <f t="shared" si="35"/>
        <v>1</v>
      </c>
    </row>
    <row r="104" spans="1:27" ht="60" customHeight="1" x14ac:dyDescent="0.95">
      <c r="A104" s="3">
        <v>102</v>
      </c>
      <c r="B104" s="3" t="s">
        <v>248</v>
      </c>
      <c r="C104" s="3" t="s">
        <v>654</v>
      </c>
      <c r="D104" s="3" t="s">
        <v>249</v>
      </c>
      <c r="E104" s="14" t="s">
        <v>523</v>
      </c>
      <c r="F104" s="5" t="s">
        <v>250</v>
      </c>
      <c r="G104" s="8" t="s">
        <v>402</v>
      </c>
      <c r="H104" s="15" t="s">
        <v>503</v>
      </c>
      <c r="I104" s="3"/>
      <c r="J104" s="41"/>
      <c r="K104" s="42">
        <f t="shared" si="21"/>
        <v>1</v>
      </c>
      <c r="L104" s="43" t="str">
        <f t="shared" si="22"/>
        <v>061424414</v>
      </c>
      <c r="M104" s="44" t="str">
        <f t="shared" si="23"/>
        <v>061424414</v>
      </c>
      <c r="N104" s="45">
        <f t="shared" si="24"/>
        <v>1</v>
      </c>
      <c r="O104" s="45">
        <f t="shared" si="25"/>
        <v>1</v>
      </c>
      <c r="P104" s="45">
        <f t="shared" si="36"/>
        <v>1</v>
      </c>
      <c r="Q104" s="46">
        <f t="shared" si="26"/>
        <v>1</v>
      </c>
      <c r="R104" s="47" t="str">
        <f t="shared" si="27"/>
        <v>0965592591</v>
      </c>
      <c r="S104" s="43" t="str">
        <f t="shared" si="28"/>
        <v>0965592591</v>
      </c>
      <c r="T104" s="45" t="e">
        <f t="shared" si="29"/>
        <v>#VALUE!</v>
      </c>
      <c r="U104" s="43" t="str">
        <f t="shared" si="30"/>
        <v>0965592591</v>
      </c>
      <c r="V104" s="48" t="str">
        <f t="shared" si="31"/>
        <v>0965592591</v>
      </c>
      <c r="W104" s="45">
        <f t="shared" si="32"/>
        <v>1</v>
      </c>
      <c r="X104" s="49">
        <f t="shared" si="33"/>
        <v>1</v>
      </c>
      <c r="Y104" s="45">
        <f t="shared" si="37"/>
        <v>1</v>
      </c>
      <c r="Z104" s="46">
        <f t="shared" si="34"/>
        <v>1</v>
      </c>
      <c r="AA104" s="46">
        <f t="shared" si="35"/>
        <v>1</v>
      </c>
    </row>
    <row r="105" spans="1:27" ht="60" customHeight="1" x14ac:dyDescent="0.95">
      <c r="A105" s="3">
        <v>103</v>
      </c>
      <c r="B105" s="3" t="s">
        <v>251</v>
      </c>
      <c r="C105" s="3" t="s">
        <v>654</v>
      </c>
      <c r="D105" s="3" t="s">
        <v>252</v>
      </c>
      <c r="E105" s="14" t="s">
        <v>523</v>
      </c>
      <c r="F105" s="5" t="s">
        <v>253</v>
      </c>
      <c r="G105" s="8" t="s">
        <v>403</v>
      </c>
      <c r="H105" s="15" t="s">
        <v>504</v>
      </c>
      <c r="I105" s="3"/>
      <c r="J105" s="41"/>
      <c r="K105" s="42">
        <f t="shared" si="21"/>
        <v>1</v>
      </c>
      <c r="L105" s="43" t="str">
        <f t="shared" si="22"/>
        <v>021130749</v>
      </c>
      <c r="M105" s="44" t="str">
        <f t="shared" si="23"/>
        <v>021130749</v>
      </c>
      <c r="N105" s="45">
        <f t="shared" si="24"/>
        <v>1</v>
      </c>
      <c r="O105" s="45">
        <f t="shared" si="25"/>
        <v>1</v>
      </c>
      <c r="P105" s="45">
        <f t="shared" si="36"/>
        <v>1</v>
      </c>
      <c r="Q105" s="46">
        <f t="shared" si="26"/>
        <v>1</v>
      </c>
      <c r="R105" s="47" t="str">
        <f t="shared" si="27"/>
        <v>0967470998</v>
      </c>
      <c r="S105" s="43" t="str">
        <f t="shared" si="28"/>
        <v>0967470998</v>
      </c>
      <c r="T105" s="45" t="e">
        <f t="shared" si="29"/>
        <v>#VALUE!</v>
      </c>
      <c r="U105" s="43" t="str">
        <f t="shared" si="30"/>
        <v>0967470998</v>
      </c>
      <c r="V105" s="48" t="str">
        <f t="shared" si="31"/>
        <v>0967470998</v>
      </c>
      <c r="W105" s="45">
        <f t="shared" si="32"/>
        <v>1</v>
      </c>
      <c r="X105" s="49">
        <f t="shared" si="33"/>
        <v>1</v>
      </c>
      <c r="Y105" s="45">
        <f t="shared" si="37"/>
        <v>1</v>
      </c>
      <c r="Z105" s="46">
        <f t="shared" si="34"/>
        <v>1</v>
      </c>
      <c r="AA105" s="46">
        <f t="shared" si="35"/>
        <v>1</v>
      </c>
    </row>
    <row r="106" spans="1:27" ht="60" customHeight="1" x14ac:dyDescent="0.95">
      <c r="A106" s="3">
        <v>104</v>
      </c>
      <c r="B106" s="3" t="s">
        <v>254</v>
      </c>
      <c r="C106" s="3" t="s">
        <v>654</v>
      </c>
      <c r="D106" s="3" t="s">
        <v>255</v>
      </c>
      <c r="E106" s="14" t="s">
        <v>526</v>
      </c>
      <c r="F106" s="5" t="s">
        <v>256</v>
      </c>
      <c r="G106" s="8" t="s">
        <v>404</v>
      </c>
      <c r="H106" s="15" t="s">
        <v>505</v>
      </c>
      <c r="I106" s="3"/>
      <c r="J106" s="41"/>
      <c r="K106" s="42">
        <f t="shared" si="21"/>
        <v>1</v>
      </c>
      <c r="L106" s="43" t="str">
        <f t="shared" si="22"/>
        <v>030474118</v>
      </c>
      <c r="M106" s="44" t="str">
        <f t="shared" si="23"/>
        <v>030474118</v>
      </c>
      <c r="N106" s="45">
        <f t="shared" si="24"/>
        <v>1</v>
      </c>
      <c r="O106" s="45">
        <f t="shared" si="25"/>
        <v>1</v>
      </c>
      <c r="P106" s="45">
        <f t="shared" si="36"/>
        <v>1</v>
      </c>
      <c r="Q106" s="46">
        <f t="shared" si="26"/>
        <v>1</v>
      </c>
      <c r="R106" s="47" t="str">
        <f t="shared" si="27"/>
        <v>010842426</v>
      </c>
      <c r="S106" s="43" t="str">
        <f t="shared" si="28"/>
        <v>010842426</v>
      </c>
      <c r="T106" s="45" t="e">
        <f t="shared" si="29"/>
        <v>#VALUE!</v>
      </c>
      <c r="U106" s="43" t="str">
        <f t="shared" si="30"/>
        <v>010842426</v>
      </c>
      <c r="V106" s="48" t="str">
        <f t="shared" si="31"/>
        <v>010842426</v>
      </c>
      <c r="W106" s="45">
        <f t="shared" si="32"/>
        <v>1</v>
      </c>
      <c r="X106" s="49">
        <f t="shared" si="33"/>
        <v>1</v>
      </c>
      <c r="Y106" s="45">
        <f t="shared" si="37"/>
        <v>1</v>
      </c>
      <c r="Z106" s="46">
        <f t="shared" si="34"/>
        <v>1</v>
      </c>
      <c r="AA106" s="46">
        <f t="shared" si="35"/>
        <v>1</v>
      </c>
    </row>
    <row r="107" spans="1:27" ht="60" customHeight="1" x14ac:dyDescent="0.95">
      <c r="A107" s="3">
        <v>105</v>
      </c>
      <c r="B107" s="3" t="s">
        <v>257</v>
      </c>
      <c r="C107" s="3" t="s">
        <v>652</v>
      </c>
      <c r="D107" s="3" t="s">
        <v>258</v>
      </c>
      <c r="E107" s="14" t="s">
        <v>526</v>
      </c>
      <c r="F107" s="5" t="s">
        <v>259</v>
      </c>
      <c r="G107" s="8" t="s">
        <v>405</v>
      </c>
      <c r="H107" s="15" t="s">
        <v>506</v>
      </c>
      <c r="I107" s="3"/>
      <c r="J107" s="41"/>
      <c r="K107" s="42">
        <f t="shared" si="21"/>
        <v>1</v>
      </c>
      <c r="L107" s="43" t="str">
        <f t="shared" si="22"/>
        <v>021249546</v>
      </c>
      <c r="M107" s="44" t="str">
        <f t="shared" si="23"/>
        <v>021249546</v>
      </c>
      <c r="N107" s="45">
        <f t="shared" si="24"/>
        <v>1</v>
      </c>
      <c r="O107" s="45">
        <f t="shared" si="25"/>
        <v>1</v>
      </c>
      <c r="P107" s="45">
        <f t="shared" si="36"/>
        <v>1</v>
      </c>
      <c r="Q107" s="46">
        <f t="shared" si="26"/>
        <v>1</v>
      </c>
      <c r="R107" s="47" t="str">
        <f t="shared" si="27"/>
        <v>0966943316</v>
      </c>
      <c r="S107" s="43" t="str">
        <f t="shared" si="28"/>
        <v>0966943316</v>
      </c>
      <c r="T107" s="45" t="e">
        <f t="shared" si="29"/>
        <v>#VALUE!</v>
      </c>
      <c r="U107" s="43" t="str">
        <f t="shared" si="30"/>
        <v>0966943316</v>
      </c>
      <c r="V107" s="48" t="str">
        <f t="shared" si="31"/>
        <v>0966943316</v>
      </c>
      <c r="W107" s="45">
        <f t="shared" si="32"/>
        <v>1</v>
      </c>
      <c r="X107" s="49">
        <f t="shared" si="33"/>
        <v>1</v>
      </c>
      <c r="Y107" s="45">
        <f t="shared" si="37"/>
        <v>1</v>
      </c>
      <c r="Z107" s="46">
        <f t="shared" si="34"/>
        <v>1</v>
      </c>
      <c r="AA107" s="46">
        <f t="shared" si="35"/>
        <v>1</v>
      </c>
    </row>
    <row r="108" spans="1:27" ht="60" customHeight="1" x14ac:dyDescent="0.95">
      <c r="A108" s="3">
        <v>106</v>
      </c>
      <c r="B108" s="3" t="s">
        <v>260</v>
      </c>
      <c r="C108" s="3" t="s">
        <v>652</v>
      </c>
      <c r="D108" s="3" t="s">
        <v>261</v>
      </c>
      <c r="E108" s="14" t="s">
        <v>526</v>
      </c>
      <c r="F108" s="5" t="s">
        <v>262</v>
      </c>
      <c r="G108" s="8" t="s">
        <v>406</v>
      </c>
      <c r="H108" s="15" t="s">
        <v>507</v>
      </c>
      <c r="I108" s="3"/>
      <c r="J108" s="41"/>
      <c r="K108" s="42">
        <f t="shared" si="21"/>
        <v>1</v>
      </c>
      <c r="L108" s="43" t="str">
        <f t="shared" si="22"/>
        <v>021008061</v>
      </c>
      <c r="M108" s="44" t="str">
        <f t="shared" si="23"/>
        <v>021008061</v>
      </c>
      <c r="N108" s="45">
        <f t="shared" si="24"/>
        <v>1</v>
      </c>
      <c r="O108" s="45">
        <f t="shared" si="25"/>
        <v>1</v>
      </c>
      <c r="P108" s="45">
        <f t="shared" si="36"/>
        <v>1</v>
      </c>
      <c r="Q108" s="46">
        <f t="shared" si="26"/>
        <v>1</v>
      </c>
      <c r="R108" s="47" t="str">
        <f t="shared" si="27"/>
        <v>0968856578</v>
      </c>
      <c r="S108" s="43" t="str">
        <f t="shared" si="28"/>
        <v>0968856578</v>
      </c>
      <c r="T108" s="45" t="e">
        <f t="shared" si="29"/>
        <v>#VALUE!</v>
      </c>
      <c r="U108" s="43" t="str">
        <f t="shared" si="30"/>
        <v>0968856578</v>
      </c>
      <c r="V108" s="48" t="str">
        <f t="shared" si="31"/>
        <v>0968856578</v>
      </c>
      <c r="W108" s="45">
        <f t="shared" si="32"/>
        <v>1</v>
      </c>
      <c r="X108" s="49">
        <f t="shared" si="33"/>
        <v>1</v>
      </c>
      <c r="Y108" s="45">
        <f t="shared" si="37"/>
        <v>1</v>
      </c>
      <c r="Z108" s="46">
        <f t="shared" si="34"/>
        <v>1</v>
      </c>
      <c r="AA108" s="46">
        <f t="shared" si="35"/>
        <v>1</v>
      </c>
    </row>
    <row r="109" spans="1:27" ht="60" customHeight="1" x14ac:dyDescent="0.95">
      <c r="A109" s="3">
        <v>107</v>
      </c>
      <c r="B109" s="3" t="s">
        <v>263</v>
      </c>
      <c r="C109" s="3" t="s">
        <v>654</v>
      </c>
      <c r="D109" s="3" t="s">
        <v>264</v>
      </c>
      <c r="E109" s="14" t="s">
        <v>524</v>
      </c>
      <c r="F109" s="5" t="s">
        <v>265</v>
      </c>
      <c r="G109" s="8" t="s">
        <v>407</v>
      </c>
      <c r="H109" s="15" t="s">
        <v>508</v>
      </c>
      <c r="I109" s="3"/>
      <c r="J109" s="41"/>
      <c r="K109" s="42">
        <f t="shared" si="21"/>
        <v>1</v>
      </c>
      <c r="L109" s="43" t="str">
        <f t="shared" si="22"/>
        <v>061433469</v>
      </c>
      <c r="M109" s="44" t="str">
        <f t="shared" si="23"/>
        <v>061433469</v>
      </c>
      <c r="N109" s="45">
        <f t="shared" si="24"/>
        <v>1</v>
      </c>
      <c r="O109" s="45">
        <f t="shared" si="25"/>
        <v>1</v>
      </c>
      <c r="P109" s="45">
        <f t="shared" si="36"/>
        <v>1</v>
      </c>
      <c r="Q109" s="46">
        <f t="shared" si="26"/>
        <v>1</v>
      </c>
      <c r="R109" s="47" t="str">
        <f t="shared" si="27"/>
        <v>0716976629</v>
      </c>
      <c r="S109" s="43" t="str">
        <f t="shared" si="28"/>
        <v>0716976629</v>
      </c>
      <c r="T109" s="45" t="e">
        <f t="shared" si="29"/>
        <v>#VALUE!</v>
      </c>
      <c r="U109" s="43" t="str">
        <f t="shared" si="30"/>
        <v>0716976629</v>
      </c>
      <c r="V109" s="48" t="str">
        <f t="shared" si="31"/>
        <v>0716976629</v>
      </c>
      <c r="W109" s="45">
        <f t="shared" si="32"/>
        <v>1</v>
      </c>
      <c r="X109" s="49">
        <f t="shared" si="33"/>
        <v>1</v>
      </c>
      <c r="Y109" s="45">
        <f t="shared" si="37"/>
        <v>1</v>
      </c>
      <c r="Z109" s="46">
        <f t="shared" si="34"/>
        <v>1</v>
      </c>
      <c r="AA109" s="46">
        <f t="shared" si="35"/>
        <v>1</v>
      </c>
    </row>
    <row r="110" spans="1:27" ht="60" customHeight="1" x14ac:dyDescent="0.95">
      <c r="A110" s="3">
        <v>108</v>
      </c>
      <c r="B110" s="3" t="s">
        <v>266</v>
      </c>
      <c r="C110" s="3" t="s">
        <v>652</v>
      </c>
      <c r="D110" s="3" t="s">
        <v>267</v>
      </c>
      <c r="E110" s="14" t="s">
        <v>524</v>
      </c>
      <c r="F110" s="5" t="s">
        <v>268</v>
      </c>
      <c r="G110" s="8" t="s">
        <v>408</v>
      </c>
      <c r="H110" s="15" t="s">
        <v>509</v>
      </c>
      <c r="I110" s="3"/>
      <c r="J110" s="41"/>
      <c r="K110" s="42">
        <f t="shared" si="21"/>
        <v>1</v>
      </c>
      <c r="L110" s="43" t="str">
        <f t="shared" si="22"/>
        <v>061732256</v>
      </c>
      <c r="M110" s="44" t="str">
        <f t="shared" si="23"/>
        <v>061732256</v>
      </c>
      <c r="N110" s="45">
        <f t="shared" si="24"/>
        <v>1</v>
      </c>
      <c r="O110" s="45">
        <f t="shared" si="25"/>
        <v>1</v>
      </c>
      <c r="P110" s="45">
        <f t="shared" si="36"/>
        <v>1</v>
      </c>
      <c r="Q110" s="46">
        <f t="shared" si="26"/>
        <v>1</v>
      </c>
      <c r="R110" s="47" t="str">
        <f t="shared" si="27"/>
        <v>095599685</v>
      </c>
      <c r="S110" s="43" t="str">
        <f t="shared" si="28"/>
        <v>095599685</v>
      </c>
      <c r="T110" s="45" t="e">
        <f t="shared" si="29"/>
        <v>#VALUE!</v>
      </c>
      <c r="U110" s="43" t="str">
        <f t="shared" si="30"/>
        <v>095599685</v>
      </c>
      <c r="V110" s="48" t="str">
        <f t="shared" si="31"/>
        <v>095599685</v>
      </c>
      <c r="W110" s="45">
        <f t="shared" si="32"/>
        <v>1</v>
      </c>
      <c r="X110" s="49">
        <f t="shared" si="33"/>
        <v>1</v>
      </c>
      <c r="Y110" s="45">
        <f t="shared" si="37"/>
        <v>1</v>
      </c>
      <c r="Z110" s="46">
        <f t="shared" si="34"/>
        <v>1</v>
      </c>
      <c r="AA110" s="46">
        <f t="shared" si="35"/>
        <v>1</v>
      </c>
    </row>
    <row r="111" spans="1:27" ht="60" customHeight="1" x14ac:dyDescent="0.95">
      <c r="A111" s="6">
        <v>109</v>
      </c>
      <c r="B111" s="3" t="s">
        <v>269</v>
      </c>
      <c r="C111" s="3" t="s">
        <v>654</v>
      </c>
      <c r="D111" s="3" t="s">
        <v>270</v>
      </c>
      <c r="E111" s="14" t="s">
        <v>525</v>
      </c>
      <c r="F111" s="5" t="s">
        <v>271</v>
      </c>
      <c r="G111" s="8" t="s">
        <v>409</v>
      </c>
      <c r="H111" s="15" t="s">
        <v>510</v>
      </c>
      <c r="I111" s="17" t="s">
        <v>620</v>
      </c>
      <c r="J111" s="41"/>
      <c r="K111" s="42">
        <f t="shared" si="21"/>
        <v>1</v>
      </c>
      <c r="L111" s="43" t="str">
        <f t="shared" si="22"/>
        <v>021186664</v>
      </c>
      <c r="M111" s="44" t="str">
        <f t="shared" si="23"/>
        <v>021186664</v>
      </c>
      <c r="N111" s="45">
        <f t="shared" si="24"/>
        <v>1</v>
      </c>
      <c r="O111" s="45">
        <f t="shared" si="25"/>
        <v>1</v>
      </c>
      <c r="P111" s="45">
        <f t="shared" si="36"/>
        <v>1</v>
      </c>
      <c r="Q111" s="46">
        <f t="shared" si="26"/>
        <v>1</v>
      </c>
      <c r="R111" s="47" t="str">
        <f t="shared" si="27"/>
        <v>0962205418</v>
      </c>
      <c r="S111" s="43" t="str">
        <f t="shared" si="28"/>
        <v>0962205418</v>
      </c>
      <c r="T111" s="45" t="e">
        <f t="shared" si="29"/>
        <v>#VALUE!</v>
      </c>
      <c r="U111" s="43" t="str">
        <f t="shared" si="30"/>
        <v>0962205418</v>
      </c>
      <c r="V111" s="48" t="str">
        <f t="shared" si="31"/>
        <v>0962205418</v>
      </c>
      <c r="W111" s="45">
        <f t="shared" si="32"/>
        <v>1</v>
      </c>
      <c r="X111" s="49">
        <f t="shared" si="33"/>
        <v>1</v>
      </c>
      <c r="Y111" s="45">
        <f t="shared" si="37"/>
        <v>1</v>
      </c>
      <c r="Z111" s="46">
        <f t="shared" si="34"/>
        <v>1</v>
      </c>
      <c r="AA111" s="46">
        <f t="shared" si="35"/>
        <v>1</v>
      </c>
    </row>
    <row r="112" spans="1:27" ht="60" customHeight="1" x14ac:dyDescent="0.95">
      <c r="A112" s="6">
        <v>110</v>
      </c>
      <c r="B112" s="3" t="s">
        <v>272</v>
      </c>
      <c r="C112" s="3" t="s">
        <v>654</v>
      </c>
      <c r="D112" s="3" t="s">
        <v>273</v>
      </c>
      <c r="E112" s="14" t="s">
        <v>525</v>
      </c>
      <c r="F112" s="5" t="s">
        <v>274</v>
      </c>
      <c r="G112" s="8" t="s">
        <v>410</v>
      </c>
      <c r="H112" s="15" t="s">
        <v>511</v>
      </c>
      <c r="I112" s="17" t="s">
        <v>620</v>
      </c>
      <c r="J112" s="41"/>
      <c r="K112" s="42">
        <f t="shared" si="21"/>
        <v>1</v>
      </c>
      <c r="L112" s="43" t="str">
        <f t="shared" si="22"/>
        <v>051649825</v>
      </c>
      <c r="M112" s="44" t="str">
        <f t="shared" si="23"/>
        <v>051649825</v>
      </c>
      <c r="N112" s="45">
        <f t="shared" si="24"/>
        <v>1</v>
      </c>
      <c r="O112" s="45">
        <f t="shared" si="25"/>
        <v>1</v>
      </c>
      <c r="P112" s="45">
        <f t="shared" si="36"/>
        <v>1</v>
      </c>
      <c r="Q112" s="46">
        <f t="shared" si="26"/>
        <v>1</v>
      </c>
      <c r="R112" s="47" t="str">
        <f t="shared" si="27"/>
        <v>070206322</v>
      </c>
      <c r="S112" s="43" t="str">
        <f t="shared" si="28"/>
        <v>070206322</v>
      </c>
      <c r="T112" s="45" t="e">
        <f t="shared" si="29"/>
        <v>#VALUE!</v>
      </c>
      <c r="U112" s="43" t="str">
        <f t="shared" si="30"/>
        <v>070206322</v>
      </c>
      <c r="V112" s="48" t="str">
        <f t="shared" si="31"/>
        <v>070206322</v>
      </c>
      <c r="W112" s="45">
        <f t="shared" si="32"/>
        <v>1</v>
      </c>
      <c r="X112" s="49">
        <f t="shared" si="33"/>
        <v>1</v>
      </c>
      <c r="Y112" s="45">
        <f t="shared" si="37"/>
        <v>1</v>
      </c>
      <c r="Z112" s="46">
        <f t="shared" si="34"/>
        <v>1</v>
      </c>
      <c r="AA112" s="46">
        <f t="shared" si="35"/>
        <v>1</v>
      </c>
    </row>
    <row r="113" spans="1:27" ht="60" customHeight="1" x14ac:dyDescent="0.95">
      <c r="A113" s="3">
        <v>111</v>
      </c>
      <c r="B113" s="3" t="s">
        <v>275</v>
      </c>
      <c r="C113" s="3" t="s">
        <v>652</v>
      </c>
      <c r="D113" s="3" t="s">
        <v>276</v>
      </c>
      <c r="E113" s="14" t="s">
        <v>525</v>
      </c>
      <c r="F113" s="5" t="s">
        <v>277</v>
      </c>
      <c r="G113" s="8" t="s">
        <v>411</v>
      </c>
      <c r="H113" s="15" t="s">
        <v>512</v>
      </c>
      <c r="I113" s="3"/>
      <c r="J113" s="41"/>
      <c r="K113" s="42">
        <f t="shared" si="21"/>
        <v>1</v>
      </c>
      <c r="L113" s="43" t="str">
        <f t="shared" si="22"/>
        <v>150914857</v>
      </c>
      <c r="M113" s="44" t="str">
        <f t="shared" si="23"/>
        <v>150914857</v>
      </c>
      <c r="N113" s="45">
        <f t="shared" si="24"/>
        <v>1</v>
      </c>
      <c r="O113" s="45">
        <f t="shared" si="25"/>
        <v>1</v>
      </c>
      <c r="P113" s="45">
        <f t="shared" si="36"/>
        <v>1</v>
      </c>
      <c r="Q113" s="46">
        <f t="shared" si="26"/>
        <v>1</v>
      </c>
      <c r="R113" s="47" t="str">
        <f t="shared" si="27"/>
        <v>0979391231</v>
      </c>
      <c r="S113" s="43" t="str">
        <f t="shared" si="28"/>
        <v>0979391231</v>
      </c>
      <c r="T113" s="45" t="e">
        <f t="shared" si="29"/>
        <v>#VALUE!</v>
      </c>
      <c r="U113" s="43" t="str">
        <f t="shared" si="30"/>
        <v>0979391231</v>
      </c>
      <c r="V113" s="48" t="str">
        <f t="shared" si="31"/>
        <v>0979391231</v>
      </c>
      <c r="W113" s="45">
        <f t="shared" si="32"/>
        <v>1</v>
      </c>
      <c r="X113" s="49">
        <f t="shared" si="33"/>
        <v>1</v>
      </c>
      <c r="Y113" s="45">
        <f t="shared" si="37"/>
        <v>1</v>
      </c>
      <c r="Z113" s="46">
        <f t="shared" si="34"/>
        <v>1</v>
      </c>
      <c r="AA113" s="46">
        <f t="shared" si="35"/>
        <v>1</v>
      </c>
    </row>
    <row r="114" spans="1:27" ht="60" customHeight="1" x14ac:dyDescent="0.95">
      <c r="A114" s="3">
        <v>112</v>
      </c>
      <c r="B114" s="3" t="s">
        <v>278</v>
      </c>
      <c r="C114" s="3" t="s">
        <v>654</v>
      </c>
      <c r="D114" s="3" t="s">
        <v>279</v>
      </c>
      <c r="E114" s="14" t="s">
        <v>527</v>
      </c>
      <c r="F114" s="5" t="s">
        <v>280</v>
      </c>
      <c r="G114" s="8" t="s">
        <v>412</v>
      </c>
      <c r="H114" s="15" t="s">
        <v>513</v>
      </c>
      <c r="I114" s="3"/>
      <c r="J114" s="41"/>
      <c r="K114" s="42">
        <f t="shared" si="21"/>
        <v>1</v>
      </c>
      <c r="L114" s="43" t="str">
        <f t="shared" si="22"/>
        <v>061584013</v>
      </c>
      <c r="M114" s="44" t="str">
        <f t="shared" si="23"/>
        <v>061584013</v>
      </c>
      <c r="N114" s="45">
        <f t="shared" si="24"/>
        <v>1</v>
      </c>
      <c r="O114" s="45">
        <f t="shared" si="25"/>
        <v>1</v>
      </c>
      <c r="P114" s="45">
        <f t="shared" si="36"/>
        <v>1</v>
      </c>
      <c r="Q114" s="46">
        <f t="shared" si="26"/>
        <v>1</v>
      </c>
      <c r="R114" s="47" t="str">
        <f t="shared" si="27"/>
        <v>0966644849</v>
      </c>
      <c r="S114" s="43" t="str">
        <f t="shared" si="28"/>
        <v>0966644849</v>
      </c>
      <c r="T114" s="45" t="e">
        <f t="shared" si="29"/>
        <v>#VALUE!</v>
      </c>
      <c r="U114" s="43" t="str">
        <f t="shared" si="30"/>
        <v>0966644849</v>
      </c>
      <c r="V114" s="48" t="str">
        <f t="shared" si="31"/>
        <v>0966644849</v>
      </c>
      <c r="W114" s="45">
        <f t="shared" si="32"/>
        <v>1</v>
      </c>
      <c r="X114" s="49">
        <f t="shared" si="33"/>
        <v>1</v>
      </c>
      <c r="Y114" s="45">
        <f t="shared" si="37"/>
        <v>1</v>
      </c>
      <c r="Z114" s="46">
        <f t="shared" si="34"/>
        <v>1</v>
      </c>
      <c r="AA114" s="46">
        <f t="shared" si="35"/>
        <v>1</v>
      </c>
    </row>
    <row r="115" spans="1:27" ht="60" customHeight="1" x14ac:dyDescent="0.95">
      <c r="A115" s="3">
        <v>113</v>
      </c>
      <c r="B115" s="3" t="s">
        <v>281</v>
      </c>
      <c r="C115" s="3" t="s">
        <v>652</v>
      </c>
      <c r="D115" s="3" t="s">
        <v>282</v>
      </c>
      <c r="E115" s="14" t="s">
        <v>527</v>
      </c>
      <c r="F115" s="5" t="s">
        <v>283</v>
      </c>
      <c r="G115" s="8" t="s">
        <v>413</v>
      </c>
      <c r="H115" s="15" t="s">
        <v>514</v>
      </c>
      <c r="I115" s="3"/>
      <c r="J115" s="41"/>
      <c r="K115" s="42">
        <f t="shared" si="21"/>
        <v>1</v>
      </c>
      <c r="L115" s="43" t="str">
        <f t="shared" si="22"/>
        <v>040445981</v>
      </c>
      <c r="M115" s="44" t="str">
        <f t="shared" si="23"/>
        <v>040445981</v>
      </c>
      <c r="N115" s="45">
        <f t="shared" si="24"/>
        <v>1</v>
      </c>
      <c r="O115" s="45">
        <f t="shared" si="25"/>
        <v>1</v>
      </c>
      <c r="P115" s="45">
        <f t="shared" si="36"/>
        <v>1</v>
      </c>
      <c r="Q115" s="46">
        <f t="shared" si="26"/>
        <v>1</v>
      </c>
      <c r="R115" s="47" t="str">
        <f t="shared" si="27"/>
        <v>0888280962</v>
      </c>
      <c r="S115" s="43" t="str">
        <f t="shared" si="28"/>
        <v>0888280962</v>
      </c>
      <c r="T115" s="45" t="e">
        <f t="shared" si="29"/>
        <v>#VALUE!</v>
      </c>
      <c r="U115" s="43" t="str">
        <f t="shared" si="30"/>
        <v>0888280962</v>
      </c>
      <c r="V115" s="48" t="str">
        <f t="shared" si="31"/>
        <v>0888280962</v>
      </c>
      <c r="W115" s="45">
        <f t="shared" si="32"/>
        <v>1</v>
      </c>
      <c r="X115" s="49">
        <f t="shared" si="33"/>
        <v>1</v>
      </c>
      <c r="Y115" s="45">
        <f t="shared" si="37"/>
        <v>1</v>
      </c>
      <c r="Z115" s="46">
        <f t="shared" si="34"/>
        <v>1</v>
      </c>
      <c r="AA115" s="46">
        <f t="shared" si="35"/>
        <v>1</v>
      </c>
    </row>
    <row r="116" spans="1:27" ht="60" customHeight="1" x14ac:dyDescent="0.95">
      <c r="A116" s="3">
        <v>114</v>
      </c>
      <c r="B116" s="3" t="s">
        <v>284</v>
      </c>
      <c r="C116" s="3" t="s">
        <v>654</v>
      </c>
      <c r="D116" s="3" t="s">
        <v>285</v>
      </c>
      <c r="E116" s="14" t="s">
        <v>522</v>
      </c>
      <c r="F116" s="5" t="s">
        <v>286</v>
      </c>
      <c r="G116" s="8" t="s">
        <v>414</v>
      </c>
      <c r="H116" s="15" t="s">
        <v>515</v>
      </c>
      <c r="I116" s="3"/>
      <c r="J116" s="41"/>
      <c r="K116" s="42">
        <f t="shared" si="21"/>
        <v>1</v>
      </c>
      <c r="L116" s="43" t="str">
        <f t="shared" si="22"/>
        <v>021266176</v>
      </c>
      <c r="M116" s="44" t="str">
        <f t="shared" si="23"/>
        <v>021266176</v>
      </c>
      <c r="N116" s="45">
        <f t="shared" si="24"/>
        <v>1</v>
      </c>
      <c r="O116" s="45">
        <f t="shared" si="25"/>
        <v>1</v>
      </c>
      <c r="P116" s="45">
        <f t="shared" si="36"/>
        <v>1</v>
      </c>
      <c r="Q116" s="46">
        <f t="shared" si="26"/>
        <v>1</v>
      </c>
      <c r="R116" s="47" t="str">
        <f t="shared" si="27"/>
        <v>077833780</v>
      </c>
      <c r="S116" s="43" t="str">
        <f t="shared" si="28"/>
        <v>077833780</v>
      </c>
      <c r="T116" s="45" t="e">
        <f t="shared" si="29"/>
        <v>#VALUE!</v>
      </c>
      <c r="U116" s="43" t="str">
        <f t="shared" si="30"/>
        <v>077833780</v>
      </c>
      <c r="V116" s="48" t="str">
        <f t="shared" si="31"/>
        <v>077833780</v>
      </c>
      <c r="W116" s="45">
        <f t="shared" si="32"/>
        <v>1</v>
      </c>
      <c r="X116" s="49">
        <f t="shared" si="33"/>
        <v>1</v>
      </c>
      <c r="Y116" s="45">
        <f t="shared" si="37"/>
        <v>1</v>
      </c>
      <c r="Z116" s="46">
        <f t="shared" si="34"/>
        <v>1</v>
      </c>
      <c r="AA116" s="46">
        <f t="shared" si="35"/>
        <v>1</v>
      </c>
    </row>
    <row r="117" spans="1:27" ht="60" customHeight="1" x14ac:dyDescent="0.95">
      <c r="A117" s="3">
        <v>115</v>
      </c>
      <c r="B117" s="3" t="s">
        <v>287</v>
      </c>
      <c r="C117" s="3" t="s">
        <v>654</v>
      </c>
      <c r="D117" s="3" t="s">
        <v>288</v>
      </c>
      <c r="E117" s="14" t="s">
        <v>522</v>
      </c>
      <c r="F117" s="5" t="s">
        <v>289</v>
      </c>
      <c r="G117" s="8" t="s">
        <v>415</v>
      </c>
      <c r="H117" s="15" t="s">
        <v>516</v>
      </c>
      <c r="I117" s="3"/>
      <c r="J117" s="41"/>
      <c r="K117" s="42">
        <f t="shared" si="21"/>
        <v>1</v>
      </c>
      <c r="L117" s="43" t="str">
        <f t="shared" si="22"/>
        <v>021380640</v>
      </c>
      <c r="M117" s="44" t="str">
        <f t="shared" si="23"/>
        <v>021380640</v>
      </c>
      <c r="N117" s="45">
        <f t="shared" si="24"/>
        <v>1</v>
      </c>
      <c r="O117" s="45">
        <f t="shared" si="25"/>
        <v>1</v>
      </c>
      <c r="P117" s="45">
        <f t="shared" si="36"/>
        <v>1</v>
      </c>
      <c r="Q117" s="46">
        <f t="shared" si="26"/>
        <v>1</v>
      </c>
      <c r="R117" s="47" t="str">
        <f t="shared" si="27"/>
        <v>086257712</v>
      </c>
      <c r="S117" s="43" t="str">
        <f t="shared" si="28"/>
        <v>086257712</v>
      </c>
      <c r="T117" s="45" t="e">
        <f t="shared" si="29"/>
        <v>#VALUE!</v>
      </c>
      <c r="U117" s="43" t="str">
        <f t="shared" si="30"/>
        <v>086257712</v>
      </c>
      <c r="V117" s="48" t="str">
        <f t="shared" si="31"/>
        <v>086257712</v>
      </c>
      <c r="W117" s="45">
        <f t="shared" si="32"/>
        <v>1</v>
      </c>
      <c r="X117" s="49">
        <f t="shared" si="33"/>
        <v>1</v>
      </c>
      <c r="Y117" s="45">
        <f t="shared" si="37"/>
        <v>1</v>
      </c>
      <c r="Z117" s="46">
        <f t="shared" si="34"/>
        <v>1</v>
      </c>
      <c r="AA117" s="46">
        <f t="shared" si="35"/>
        <v>1</v>
      </c>
    </row>
    <row r="118" spans="1:27" ht="60" customHeight="1" x14ac:dyDescent="0.95">
      <c r="A118" s="3">
        <v>116</v>
      </c>
      <c r="B118" s="3" t="s">
        <v>290</v>
      </c>
      <c r="C118" s="3" t="s">
        <v>654</v>
      </c>
      <c r="D118" s="3" t="s">
        <v>291</v>
      </c>
      <c r="E118" s="14" t="s">
        <v>533</v>
      </c>
      <c r="F118" s="5" t="s">
        <v>292</v>
      </c>
      <c r="G118" s="8" t="s">
        <v>416</v>
      </c>
      <c r="H118" s="15" t="s">
        <v>517</v>
      </c>
      <c r="I118" s="3"/>
      <c r="J118" s="41"/>
      <c r="K118" s="42">
        <f t="shared" si="21"/>
        <v>1</v>
      </c>
      <c r="L118" s="43" t="str">
        <f t="shared" si="22"/>
        <v>100902355</v>
      </c>
      <c r="M118" s="44" t="str">
        <f t="shared" si="23"/>
        <v>100902355</v>
      </c>
      <c r="N118" s="45">
        <f t="shared" si="24"/>
        <v>1</v>
      </c>
      <c r="O118" s="45">
        <f t="shared" si="25"/>
        <v>1</v>
      </c>
      <c r="P118" s="45">
        <f t="shared" si="36"/>
        <v>1</v>
      </c>
      <c r="Q118" s="46">
        <f t="shared" si="26"/>
        <v>1</v>
      </c>
      <c r="R118" s="47" t="str">
        <f t="shared" si="27"/>
        <v>088 9818 896</v>
      </c>
      <c r="S118" s="43" t="str">
        <f t="shared" si="28"/>
        <v>0889818896</v>
      </c>
      <c r="T118" s="45" t="e">
        <f t="shared" si="29"/>
        <v>#VALUE!</v>
      </c>
      <c r="U118" s="43" t="str">
        <f t="shared" si="30"/>
        <v>0889818896</v>
      </c>
      <c r="V118" s="48" t="str">
        <f t="shared" si="31"/>
        <v>0889818896</v>
      </c>
      <c r="W118" s="45">
        <f t="shared" si="32"/>
        <v>1</v>
      </c>
      <c r="X118" s="49">
        <f t="shared" si="33"/>
        <v>1</v>
      </c>
      <c r="Y118" s="45">
        <f t="shared" si="37"/>
        <v>1</v>
      </c>
      <c r="Z118" s="46">
        <f t="shared" si="34"/>
        <v>1</v>
      </c>
      <c r="AA118" s="46">
        <f t="shared" si="35"/>
        <v>1</v>
      </c>
    </row>
    <row r="119" spans="1:27" ht="60" customHeight="1" x14ac:dyDescent="0.95">
      <c r="A119" s="3">
        <v>117</v>
      </c>
      <c r="B119" s="3" t="s">
        <v>293</v>
      </c>
      <c r="C119" s="3" t="s">
        <v>652</v>
      </c>
      <c r="D119" s="3" t="s">
        <v>294</v>
      </c>
      <c r="E119" s="14" t="s">
        <v>533</v>
      </c>
      <c r="F119" s="5" t="s">
        <v>295</v>
      </c>
      <c r="G119" s="8" t="s">
        <v>417</v>
      </c>
      <c r="H119" s="15" t="s">
        <v>518</v>
      </c>
      <c r="I119" s="3"/>
      <c r="J119" s="41"/>
      <c r="K119" s="42">
        <f t="shared" si="21"/>
        <v>1</v>
      </c>
      <c r="L119" s="43" t="str">
        <f t="shared" si="22"/>
        <v>051222383</v>
      </c>
      <c r="M119" s="44" t="str">
        <f t="shared" si="23"/>
        <v>051222383</v>
      </c>
      <c r="N119" s="45">
        <f t="shared" si="24"/>
        <v>1</v>
      </c>
      <c r="O119" s="45">
        <f t="shared" si="25"/>
        <v>1</v>
      </c>
      <c r="P119" s="45">
        <f t="shared" si="36"/>
        <v>1</v>
      </c>
      <c r="Q119" s="46">
        <f t="shared" si="26"/>
        <v>1</v>
      </c>
      <c r="R119" s="47" t="str">
        <f t="shared" si="27"/>
        <v>0967002671</v>
      </c>
      <c r="S119" s="43" t="str">
        <f t="shared" si="28"/>
        <v>0967002671</v>
      </c>
      <c r="T119" s="45" t="e">
        <f t="shared" si="29"/>
        <v>#VALUE!</v>
      </c>
      <c r="U119" s="43" t="str">
        <f t="shared" si="30"/>
        <v>0967002671</v>
      </c>
      <c r="V119" s="48" t="str">
        <f t="shared" si="31"/>
        <v>0967002671</v>
      </c>
      <c r="W119" s="45">
        <f t="shared" si="32"/>
        <v>1</v>
      </c>
      <c r="X119" s="49">
        <f t="shared" si="33"/>
        <v>1</v>
      </c>
      <c r="Y119" s="45">
        <f t="shared" si="37"/>
        <v>1</v>
      </c>
      <c r="Z119" s="46">
        <f t="shared" si="34"/>
        <v>1</v>
      </c>
      <c r="AA119" s="46">
        <f t="shared" si="35"/>
        <v>1</v>
      </c>
    </row>
    <row r="120" spans="1:27" ht="60" customHeight="1" x14ac:dyDescent="0.95">
      <c r="A120" s="6">
        <v>118</v>
      </c>
      <c r="B120" s="3" t="s">
        <v>296</v>
      </c>
      <c r="C120" s="3" t="s">
        <v>652</v>
      </c>
      <c r="D120" s="3" t="s">
        <v>297</v>
      </c>
      <c r="E120" s="14" t="s">
        <v>520</v>
      </c>
      <c r="F120" s="5" t="s">
        <v>298</v>
      </c>
      <c r="G120" s="8" t="s">
        <v>418</v>
      </c>
      <c r="H120" s="15" t="s">
        <v>519</v>
      </c>
      <c r="I120" s="17" t="s">
        <v>621</v>
      </c>
      <c r="J120" s="41"/>
      <c r="K120" s="42">
        <f t="shared" si="21"/>
        <v>1</v>
      </c>
      <c r="L120" s="43" t="str">
        <f t="shared" si="22"/>
        <v>170866136</v>
      </c>
      <c r="M120" s="44" t="str">
        <f t="shared" si="23"/>
        <v>170866136</v>
      </c>
      <c r="N120" s="45">
        <f t="shared" si="24"/>
        <v>1</v>
      </c>
      <c r="O120" s="45">
        <f t="shared" si="25"/>
        <v>1</v>
      </c>
      <c r="P120" s="45">
        <f t="shared" si="36"/>
        <v>1</v>
      </c>
      <c r="Q120" s="46">
        <f t="shared" si="26"/>
        <v>1</v>
      </c>
      <c r="R120" s="47" t="str">
        <f t="shared" si="27"/>
        <v>0717303857</v>
      </c>
      <c r="S120" s="43" t="str">
        <f t="shared" si="28"/>
        <v>0717303857</v>
      </c>
      <c r="T120" s="45" t="e">
        <f t="shared" si="29"/>
        <v>#VALUE!</v>
      </c>
      <c r="U120" s="43" t="str">
        <f t="shared" si="30"/>
        <v>0717303857</v>
      </c>
      <c r="V120" s="48" t="str">
        <f t="shared" si="31"/>
        <v>0717303857</v>
      </c>
      <c r="W120" s="45">
        <f t="shared" si="32"/>
        <v>1</v>
      </c>
      <c r="X120" s="49">
        <f t="shared" si="33"/>
        <v>1</v>
      </c>
      <c r="Y120" s="45">
        <f t="shared" si="37"/>
        <v>1</v>
      </c>
      <c r="Z120" s="46">
        <f t="shared" si="34"/>
        <v>1</v>
      </c>
      <c r="AA120" s="46">
        <f t="shared" si="35"/>
        <v>1</v>
      </c>
    </row>
    <row r="121" spans="1:27" x14ac:dyDescent="0.95">
      <c r="A121" s="56"/>
      <c r="B121" s="56"/>
      <c r="C121" s="56"/>
      <c r="D121" s="56"/>
      <c r="E121" s="56"/>
      <c r="F121" s="57"/>
      <c r="G121" s="57"/>
      <c r="H121" s="57"/>
      <c r="I121" s="56"/>
    </row>
    <row r="122" spans="1:27" x14ac:dyDescent="0.95">
      <c r="A122" s="56"/>
      <c r="B122" s="56"/>
      <c r="C122" s="56"/>
      <c r="D122" s="56"/>
      <c r="E122" s="56"/>
      <c r="F122" s="57"/>
      <c r="G122" s="57"/>
      <c r="H122" s="57"/>
      <c r="I122" s="56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J1:AA1"/>
    <mergeCell ref="AR3:BC3"/>
  </mergeCells>
  <conditionalFormatting sqref="H9">
    <cfRule type="duplicateValues" dxfId="1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6B71-36C2-4A35-825B-515C2E6213A6}">
  <dimension ref="A1:J127"/>
  <sheetViews>
    <sheetView tabSelected="1" workbookViewId="0">
      <selection sqref="A1:J1"/>
    </sheetView>
  </sheetViews>
  <sheetFormatPr defaultRowHeight="23" x14ac:dyDescent="0.95"/>
  <cols>
    <col min="2" max="2" width="6" customWidth="1"/>
    <col min="3" max="3" width="14.08203125" customWidth="1"/>
    <col min="4" max="4" width="4" customWidth="1"/>
    <col min="5" max="5" width="12" customWidth="1"/>
    <col min="6" max="6" width="13" customWidth="1"/>
    <col min="7" max="7" width="18.83203125" style="1" customWidth="1"/>
    <col min="8" max="8" width="15.33203125" style="1" customWidth="1"/>
    <col min="9" max="9" width="14" style="1" customWidth="1"/>
    <col min="10" max="10" width="19.6640625" customWidth="1"/>
  </cols>
  <sheetData>
    <row r="1" spans="1:10" ht="90" customHeight="1" x14ac:dyDescent="0.95">
      <c r="A1" s="88" t="s">
        <v>666</v>
      </c>
      <c r="B1" s="88"/>
      <c r="C1" s="88"/>
      <c r="D1" s="88"/>
      <c r="E1" s="88"/>
      <c r="F1" s="88"/>
      <c r="G1" s="88"/>
      <c r="H1" s="88"/>
      <c r="I1" s="88"/>
      <c r="J1" s="89"/>
    </row>
    <row r="2" spans="1:10" ht="30" customHeight="1" x14ac:dyDescent="0.95">
      <c r="A2" s="80" t="s">
        <v>656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93" customHeight="1" x14ac:dyDescent="0.95">
      <c r="A3" s="58" t="s">
        <v>657</v>
      </c>
      <c r="B3" s="58" t="s">
        <v>658</v>
      </c>
      <c r="C3" s="59" t="s">
        <v>2</v>
      </c>
      <c r="D3" s="59" t="s">
        <v>3</v>
      </c>
      <c r="E3" s="59" t="s">
        <v>4</v>
      </c>
      <c r="F3" s="60" t="s">
        <v>5</v>
      </c>
      <c r="G3" s="60" t="s">
        <v>659</v>
      </c>
      <c r="H3" s="60" t="s">
        <v>660</v>
      </c>
      <c r="I3" s="60" t="s">
        <v>8</v>
      </c>
      <c r="J3" s="60" t="s">
        <v>661</v>
      </c>
    </row>
    <row r="4" spans="1:10" ht="33.9" customHeight="1" x14ac:dyDescent="0.95">
      <c r="A4" s="61"/>
      <c r="B4" s="62"/>
      <c r="C4" s="63" t="s">
        <v>662</v>
      </c>
      <c r="D4" s="64"/>
      <c r="E4" s="64"/>
      <c r="F4" s="64"/>
      <c r="G4" s="65"/>
      <c r="H4" s="65"/>
      <c r="I4" s="65"/>
      <c r="J4" s="62"/>
    </row>
    <row r="5" spans="1:10" s="67" customFormat="1" ht="56.15" customHeight="1" x14ac:dyDescent="0.95">
      <c r="A5" s="66"/>
      <c r="B5" s="66"/>
      <c r="C5" s="66" t="s">
        <v>663</v>
      </c>
      <c r="D5" s="66" t="s">
        <v>663</v>
      </c>
      <c r="E5" s="66" t="s">
        <v>663</v>
      </c>
      <c r="F5" s="66" t="s">
        <v>663</v>
      </c>
      <c r="G5" s="66" t="s">
        <v>663</v>
      </c>
      <c r="H5" s="66" t="s">
        <v>663</v>
      </c>
      <c r="I5" s="66" t="s">
        <v>663</v>
      </c>
      <c r="J5" s="66" t="s">
        <v>663</v>
      </c>
    </row>
    <row r="6" spans="1:10" ht="33.9" customHeight="1" x14ac:dyDescent="0.95">
      <c r="A6" s="61"/>
      <c r="B6" s="62"/>
      <c r="C6" s="63" t="s">
        <v>664</v>
      </c>
      <c r="D6" s="64"/>
      <c r="E6" s="64"/>
      <c r="F6" s="64"/>
      <c r="G6" s="65"/>
      <c r="H6" s="65"/>
      <c r="I6" s="65"/>
      <c r="J6" s="62"/>
    </row>
    <row r="7" spans="1:10" ht="60" customHeight="1" x14ac:dyDescent="0.95">
      <c r="A7" s="68">
        <v>1</v>
      </c>
      <c r="B7" s="69">
        <v>1</v>
      </c>
      <c r="C7" s="3" t="s">
        <v>10</v>
      </c>
      <c r="D7" s="3" t="s">
        <v>652</v>
      </c>
      <c r="E7" s="5" t="s">
        <v>536</v>
      </c>
      <c r="F7" s="71" t="s">
        <v>522</v>
      </c>
      <c r="G7" s="5" t="s">
        <v>12</v>
      </c>
      <c r="H7" s="7" t="s">
        <v>301</v>
      </c>
      <c r="I7" s="72" t="s">
        <v>419</v>
      </c>
      <c r="J7" s="3"/>
    </row>
    <row r="8" spans="1:10" ht="60" customHeight="1" x14ac:dyDescent="0.95">
      <c r="A8" s="68">
        <v>2</v>
      </c>
      <c r="B8" s="69">
        <v>2</v>
      </c>
      <c r="C8" s="3" t="s">
        <v>13</v>
      </c>
      <c r="D8" s="3" t="s">
        <v>652</v>
      </c>
      <c r="E8" s="3" t="s">
        <v>537</v>
      </c>
      <c r="F8" s="73" t="s">
        <v>523</v>
      </c>
      <c r="G8" s="5" t="s">
        <v>14</v>
      </c>
      <c r="H8" s="8" t="s">
        <v>302</v>
      </c>
      <c r="I8" s="72" t="s">
        <v>420</v>
      </c>
      <c r="J8" s="3"/>
    </row>
    <row r="9" spans="1:10" ht="60" customHeight="1" x14ac:dyDescent="0.95">
      <c r="A9" s="68">
        <v>3</v>
      </c>
      <c r="B9" s="69">
        <v>3</v>
      </c>
      <c r="C9" s="3" t="s">
        <v>15</v>
      </c>
      <c r="D9" s="3" t="s">
        <v>652</v>
      </c>
      <c r="E9" s="3" t="s">
        <v>538</v>
      </c>
      <c r="F9" s="73" t="s">
        <v>524</v>
      </c>
      <c r="G9" s="5" t="s">
        <v>16</v>
      </c>
      <c r="H9" s="8" t="s">
        <v>303</v>
      </c>
      <c r="I9" s="72" t="s">
        <v>421</v>
      </c>
      <c r="J9" s="3"/>
    </row>
    <row r="10" spans="1:10" ht="60" customHeight="1" x14ac:dyDescent="0.95">
      <c r="A10" s="68">
        <v>4</v>
      </c>
      <c r="B10" s="69">
        <v>4</v>
      </c>
      <c r="C10" s="3" t="s">
        <v>17</v>
      </c>
      <c r="D10" s="3" t="s">
        <v>652</v>
      </c>
      <c r="E10" s="3" t="s">
        <v>539</v>
      </c>
      <c r="F10" s="74" t="s">
        <v>533</v>
      </c>
      <c r="G10" s="5" t="s">
        <v>18</v>
      </c>
      <c r="H10" s="8" t="s">
        <v>304</v>
      </c>
      <c r="I10" s="72" t="s">
        <v>422</v>
      </c>
      <c r="J10" s="3"/>
    </row>
    <row r="11" spans="1:10" ht="60" customHeight="1" x14ac:dyDescent="0.95">
      <c r="A11" s="68">
        <v>5</v>
      </c>
      <c r="B11" s="69">
        <v>5</v>
      </c>
      <c r="C11" s="3" t="s">
        <v>19</v>
      </c>
      <c r="D11" s="3" t="s">
        <v>654</v>
      </c>
      <c r="E11" s="3" t="s">
        <v>540</v>
      </c>
      <c r="F11" s="74" t="s">
        <v>533</v>
      </c>
      <c r="G11" s="5" t="s">
        <v>21</v>
      </c>
      <c r="H11" s="8" t="s">
        <v>305</v>
      </c>
      <c r="I11" s="72" t="s">
        <v>423</v>
      </c>
      <c r="J11" s="3"/>
    </row>
    <row r="12" spans="1:10" ht="60" customHeight="1" x14ac:dyDescent="0.95">
      <c r="A12" s="68">
        <v>6</v>
      </c>
      <c r="B12" s="69">
        <v>6</v>
      </c>
      <c r="C12" s="3" t="s">
        <v>22</v>
      </c>
      <c r="D12" s="3" t="s">
        <v>652</v>
      </c>
      <c r="E12" s="3" t="s">
        <v>541</v>
      </c>
      <c r="F12" s="74" t="s">
        <v>531</v>
      </c>
      <c r="G12" s="5" t="s">
        <v>23</v>
      </c>
      <c r="H12" s="8" t="s">
        <v>306</v>
      </c>
      <c r="I12" s="72" t="s">
        <v>424</v>
      </c>
      <c r="J12" s="3"/>
    </row>
    <row r="13" spans="1:10" ht="60" customHeight="1" x14ac:dyDescent="0.95">
      <c r="A13" s="68">
        <v>7</v>
      </c>
      <c r="B13" s="69">
        <v>7</v>
      </c>
      <c r="C13" s="3" t="s">
        <v>24</v>
      </c>
      <c r="D13" s="3" t="s">
        <v>652</v>
      </c>
      <c r="E13" s="3" t="s">
        <v>542</v>
      </c>
      <c r="F13" s="74" t="s">
        <v>520</v>
      </c>
      <c r="G13" s="5" t="s">
        <v>25</v>
      </c>
      <c r="H13" s="8" t="s">
        <v>307</v>
      </c>
      <c r="I13" s="72" t="s">
        <v>425</v>
      </c>
      <c r="J13" s="3"/>
    </row>
    <row r="14" spans="1:10" ht="60" customHeight="1" x14ac:dyDescent="0.95">
      <c r="A14" s="68">
        <v>8</v>
      </c>
      <c r="B14" s="69">
        <v>8</v>
      </c>
      <c r="C14" s="3" t="s">
        <v>26</v>
      </c>
      <c r="D14" s="3" t="s">
        <v>652</v>
      </c>
      <c r="E14" s="3" t="s">
        <v>543</v>
      </c>
      <c r="F14" s="74" t="s">
        <v>532</v>
      </c>
      <c r="G14" s="5" t="s">
        <v>27</v>
      </c>
      <c r="H14" s="70" t="s">
        <v>308</v>
      </c>
      <c r="I14" s="75" t="s">
        <v>426</v>
      </c>
      <c r="J14" s="3"/>
    </row>
    <row r="15" spans="1:10" ht="60" customHeight="1" x14ac:dyDescent="0.95">
      <c r="A15" s="68">
        <v>9</v>
      </c>
      <c r="B15" s="69">
        <v>9</v>
      </c>
      <c r="C15" s="3" t="s">
        <v>28</v>
      </c>
      <c r="D15" s="3" t="s">
        <v>652</v>
      </c>
      <c r="E15" s="3" t="s">
        <v>544</v>
      </c>
      <c r="F15" s="76" t="s">
        <v>522</v>
      </c>
      <c r="G15" s="5" t="s">
        <v>29</v>
      </c>
      <c r="H15" s="8" t="s">
        <v>309</v>
      </c>
      <c r="I15" s="72" t="s">
        <v>427</v>
      </c>
      <c r="J15" s="3"/>
    </row>
    <row r="16" spans="1:10" ht="60" customHeight="1" x14ac:dyDescent="0.95">
      <c r="A16" s="68">
        <v>10</v>
      </c>
      <c r="B16" s="69">
        <v>10</v>
      </c>
      <c r="C16" s="3" t="s">
        <v>30</v>
      </c>
      <c r="D16" s="3" t="s">
        <v>652</v>
      </c>
      <c r="E16" s="3" t="s">
        <v>545</v>
      </c>
      <c r="F16" s="76" t="s">
        <v>525</v>
      </c>
      <c r="G16" s="5" t="s">
        <v>31</v>
      </c>
      <c r="H16" s="8" t="s">
        <v>310</v>
      </c>
      <c r="I16" s="72" t="s">
        <v>602</v>
      </c>
      <c r="J16" s="3"/>
    </row>
    <row r="17" spans="1:10" ht="60" customHeight="1" x14ac:dyDescent="0.95">
      <c r="A17" s="68">
        <v>11</v>
      </c>
      <c r="B17" s="69">
        <v>11</v>
      </c>
      <c r="C17" s="3" t="s">
        <v>32</v>
      </c>
      <c r="D17" s="3" t="s">
        <v>652</v>
      </c>
      <c r="E17" s="3" t="s">
        <v>546</v>
      </c>
      <c r="F17" s="74" t="s">
        <v>526</v>
      </c>
      <c r="G17" s="5" t="s">
        <v>33</v>
      </c>
      <c r="H17" s="8" t="s">
        <v>311</v>
      </c>
      <c r="I17" s="72" t="s">
        <v>428</v>
      </c>
      <c r="J17" s="3"/>
    </row>
    <row r="18" spans="1:10" ht="60" customHeight="1" x14ac:dyDescent="0.95">
      <c r="A18" s="68">
        <v>12</v>
      </c>
      <c r="B18" s="69">
        <v>12</v>
      </c>
      <c r="C18" s="3" t="s">
        <v>34</v>
      </c>
      <c r="D18" s="3" t="s">
        <v>652</v>
      </c>
      <c r="E18" s="3" t="s">
        <v>547</v>
      </c>
      <c r="F18" s="74" t="s">
        <v>527</v>
      </c>
      <c r="G18" s="5" t="s">
        <v>35</v>
      </c>
      <c r="H18" s="8" t="s">
        <v>312</v>
      </c>
      <c r="I18" s="72" t="s">
        <v>603</v>
      </c>
      <c r="J18" s="3"/>
    </row>
    <row r="19" spans="1:10" ht="60" customHeight="1" x14ac:dyDescent="0.95">
      <c r="A19" s="68">
        <v>13</v>
      </c>
      <c r="B19" s="69">
        <v>13</v>
      </c>
      <c r="C19" s="3" t="s">
        <v>36</v>
      </c>
      <c r="D19" s="3" t="s">
        <v>652</v>
      </c>
      <c r="E19" s="3" t="s">
        <v>548</v>
      </c>
      <c r="F19" s="74" t="s">
        <v>527</v>
      </c>
      <c r="G19" s="5" t="s">
        <v>37</v>
      </c>
      <c r="H19" s="8" t="s">
        <v>313</v>
      </c>
      <c r="I19" s="72" t="s">
        <v>429</v>
      </c>
      <c r="J19" s="3"/>
    </row>
    <row r="20" spans="1:10" ht="60" customHeight="1" x14ac:dyDescent="0.95">
      <c r="A20" s="68">
        <v>14</v>
      </c>
      <c r="B20" s="69">
        <v>14</v>
      </c>
      <c r="C20" s="3" t="s">
        <v>38</v>
      </c>
      <c r="D20" s="3" t="s">
        <v>652</v>
      </c>
      <c r="E20" s="3" t="s">
        <v>549</v>
      </c>
      <c r="F20" s="74" t="s">
        <v>527</v>
      </c>
      <c r="G20" s="5" t="s">
        <v>39</v>
      </c>
      <c r="H20" s="8" t="s">
        <v>314</v>
      </c>
      <c r="I20" s="72" t="s">
        <v>430</v>
      </c>
      <c r="J20" s="3"/>
    </row>
    <row r="21" spans="1:10" ht="60" customHeight="1" x14ac:dyDescent="0.95">
      <c r="A21" s="68">
        <v>15</v>
      </c>
      <c r="B21" s="69">
        <v>15</v>
      </c>
      <c r="C21" s="3" t="s">
        <v>40</v>
      </c>
      <c r="D21" s="3" t="s">
        <v>652</v>
      </c>
      <c r="E21" s="3" t="s">
        <v>550</v>
      </c>
      <c r="F21" s="74" t="s">
        <v>524</v>
      </c>
      <c r="G21" s="5" t="s">
        <v>41</v>
      </c>
      <c r="H21" s="8" t="s">
        <v>315</v>
      </c>
      <c r="I21" s="72" t="s">
        <v>431</v>
      </c>
      <c r="J21" s="3"/>
    </row>
    <row r="22" spans="1:10" ht="60" customHeight="1" x14ac:dyDescent="0.95">
      <c r="A22" s="68">
        <v>16</v>
      </c>
      <c r="B22" s="69">
        <v>16</v>
      </c>
      <c r="C22" s="3" t="s">
        <v>42</v>
      </c>
      <c r="D22" s="3" t="s">
        <v>652</v>
      </c>
      <c r="E22" s="3" t="s">
        <v>551</v>
      </c>
      <c r="F22" s="74" t="s">
        <v>532</v>
      </c>
      <c r="G22" s="5" t="s">
        <v>43</v>
      </c>
      <c r="H22" s="70" t="s">
        <v>316</v>
      </c>
      <c r="I22" s="75" t="s">
        <v>432</v>
      </c>
      <c r="J22" s="3"/>
    </row>
    <row r="23" spans="1:10" ht="60" customHeight="1" x14ac:dyDescent="0.95">
      <c r="A23" s="68">
        <v>17</v>
      </c>
      <c r="B23" s="69">
        <v>17</v>
      </c>
      <c r="C23" s="3" t="s">
        <v>44</v>
      </c>
      <c r="D23" s="3" t="s">
        <v>652</v>
      </c>
      <c r="E23" s="3" t="s">
        <v>552</v>
      </c>
      <c r="F23" s="74" t="s">
        <v>532</v>
      </c>
      <c r="G23" s="5" t="s">
        <v>45</v>
      </c>
      <c r="H23" s="70" t="s">
        <v>317</v>
      </c>
      <c r="I23" s="75" t="s">
        <v>433</v>
      </c>
      <c r="J23" s="3"/>
    </row>
    <row r="24" spans="1:10" ht="60" customHeight="1" x14ac:dyDescent="0.95">
      <c r="A24" s="68">
        <v>18</v>
      </c>
      <c r="B24" s="69">
        <v>18</v>
      </c>
      <c r="C24" s="3" t="s">
        <v>46</v>
      </c>
      <c r="D24" s="3" t="s">
        <v>652</v>
      </c>
      <c r="E24" s="3" t="s">
        <v>553</v>
      </c>
      <c r="F24" s="76" t="s">
        <v>528</v>
      </c>
      <c r="G24" s="5" t="s">
        <v>47</v>
      </c>
      <c r="H24" s="8" t="s">
        <v>318</v>
      </c>
      <c r="I24" s="72" t="s">
        <v>434</v>
      </c>
      <c r="J24" s="3"/>
    </row>
    <row r="25" spans="1:10" ht="60" customHeight="1" x14ac:dyDescent="0.95">
      <c r="A25" s="68">
        <v>19</v>
      </c>
      <c r="B25" s="69">
        <v>19</v>
      </c>
      <c r="C25" s="3" t="s">
        <v>48</v>
      </c>
      <c r="D25" s="3" t="s">
        <v>652</v>
      </c>
      <c r="E25" s="3" t="s">
        <v>554</v>
      </c>
      <c r="F25" s="74" t="s">
        <v>533</v>
      </c>
      <c r="G25" s="5" t="s">
        <v>49</v>
      </c>
      <c r="H25" s="8" t="s">
        <v>319</v>
      </c>
      <c r="I25" s="72" t="s">
        <v>435</v>
      </c>
      <c r="J25" s="3"/>
    </row>
    <row r="26" spans="1:10" ht="60" customHeight="1" x14ac:dyDescent="0.95">
      <c r="A26" s="68">
        <v>20</v>
      </c>
      <c r="B26" s="69">
        <v>20</v>
      </c>
      <c r="C26" s="3" t="s">
        <v>50</v>
      </c>
      <c r="D26" s="3" t="s">
        <v>652</v>
      </c>
      <c r="E26" s="3" t="s">
        <v>555</v>
      </c>
      <c r="F26" s="74" t="s">
        <v>531</v>
      </c>
      <c r="G26" s="5" t="s">
        <v>51</v>
      </c>
      <c r="H26" s="8" t="s">
        <v>320</v>
      </c>
      <c r="I26" s="72" t="s">
        <v>436</v>
      </c>
      <c r="J26" s="3"/>
    </row>
    <row r="27" spans="1:10" ht="60" customHeight="1" x14ac:dyDescent="0.95">
      <c r="A27" s="68">
        <v>21</v>
      </c>
      <c r="B27" s="69">
        <v>21</v>
      </c>
      <c r="C27" s="3" t="s">
        <v>52</v>
      </c>
      <c r="D27" s="3" t="s">
        <v>652</v>
      </c>
      <c r="E27" s="3" t="s">
        <v>556</v>
      </c>
      <c r="F27" s="74" t="s">
        <v>521</v>
      </c>
      <c r="G27" s="5" t="s">
        <v>53</v>
      </c>
      <c r="H27" s="8" t="s">
        <v>321</v>
      </c>
      <c r="I27" s="72" t="s">
        <v>437</v>
      </c>
      <c r="J27" s="3"/>
    </row>
    <row r="28" spans="1:10" ht="60" customHeight="1" x14ac:dyDescent="0.95">
      <c r="A28" s="68">
        <v>22</v>
      </c>
      <c r="B28" s="69">
        <v>22</v>
      </c>
      <c r="C28" s="3" t="s">
        <v>54</v>
      </c>
      <c r="D28" s="3" t="s">
        <v>652</v>
      </c>
      <c r="E28" s="3" t="s">
        <v>557</v>
      </c>
      <c r="F28" s="74" t="s">
        <v>523</v>
      </c>
      <c r="G28" s="5" t="s">
        <v>55</v>
      </c>
      <c r="H28" s="8" t="s">
        <v>322</v>
      </c>
      <c r="I28" s="72" t="s">
        <v>604</v>
      </c>
      <c r="J28" s="3"/>
    </row>
    <row r="29" spans="1:10" ht="60" customHeight="1" x14ac:dyDescent="0.95">
      <c r="A29" s="68">
        <v>23</v>
      </c>
      <c r="B29" s="69">
        <v>23</v>
      </c>
      <c r="C29" s="3" t="s">
        <v>56</v>
      </c>
      <c r="D29" s="3" t="s">
        <v>652</v>
      </c>
      <c r="E29" s="3" t="s">
        <v>558</v>
      </c>
      <c r="F29" s="74" t="s">
        <v>532</v>
      </c>
      <c r="G29" s="5" t="s">
        <v>57</v>
      </c>
      <c r="H29" s="70" t="s">
        <v>323</v>
      </c>
      <c r="I29" s="75" t="s">
        <v>438</v>
      </c>
      <c r="J29" s="3"/>
    </row>
    <row r="30" spans="1:10" ht="60" customHeight="1" x14ac:dyDescent="0.95">
      <c r="A30" s="68">
        <v>24</v>
      </c>
      <c r="B30" s="69">
        <v>24</v>
      </c>
      <c r="C30" s="3" t="s">
        <v>58</v>
      </c>
      <c r="D30" s="3" t="s">
        <v>652</v>
      </c>
      <c r="E30" s="3" t="s">
        <v>559</v>
      </c>
      <c r="F30" s="74" t="s">
        <v>532</v>
      </c>
      <c r="G30" s="5" t="s">
        <v>59</v>
      </c>
      <c r="H30" s="70" t="s">
        <v>324</v>
      </c>
      <c r="I30" s="75" t="s">
        <v>605</v>
      </c>
      <c r="J30" s="3"/>
    </row>
    <row r="31" spans="1:10" ht="60" customHeight="1" x14ac:dyDescent="0.95">
      <c r="A31" s="68">
        <v>25</v>
      </c>
      <c r="B31" s="69">
        <v>25</v>
      </c>
      <c r="C31" s="3" t="s">
        <v>60</v>
      </c>
      <c r="D31" s="3" t="s">
        <v>652</v>
      </c>
      <c r="E31" s="3" t="s">
        <v>560</v>
      </c>
      <c r="F31" s="74" t="s">
        <v>532</v>
      </c>
      <c r="G31" s="5" t="s">
        <v>61</v>
      </c>
      <c r="H31" s="70" t="s">
        <v>325</v>
      </c>
      <c r="I31" s="75" t="s">
        <v>439</v>
      </c>
      <c r="J31" s="3"/>
    </row>
    <row r="32" spans="1:10" ht="60" customHeight="1" x14ac:dyDescent="0.95">
      <c r="A32" s="68">
        <v>26</v>
      </c>
      <c r="B32" s="69">
        <v>26</v>
      </c>
      <c r="C32" s="3" t="s">
        <v>62</v>
      </c>
      <c r="D32" s="3" t="s">
        <v>652</v>
      </c>
      <c r="E32" s="3" t="s">
        <v>561</v>
      </c>
      <c r="F32" s="74" t="s">
        <v>526</v>
      </c>
      <c r="G32" s="5" t="s">
        <v>63</v>
      </c>
      <c r="H32" s="8" t="s">
        <v>326</v>
      </c>
      <c r="I32" s="72" t="s">
        <v>440</v>
      </c>
      <c r="J32" s="3"/>
    </row>
    <row r="33" spans="1:10" ht="60" customHeight="1" x14ac:dyDescent="0.95">
      <c r="A33" s="68">
        <v>27</v>
      </c>
      <c r="B33" s="69">
        <v>27</v>
      </c>
      <c r="C33" s="3" t="s">
        <v>64</v>
      </c>
      <c r="D33" s="3" t="s">
        <v>652</v>
      </c>
      <c r="E33" s="3" t="s">
        <v>562</v>
      </c>
      <c r="F33" s="74" t="s">
        <v>521</v>
      </c>
      <c r="G33" s="5" t="s">
        <v>65</v>
      </c>
      <c r="H33" s="8" t="s">
        <v>327</v>
      </c>
      <c r="I33" s="72" t="s">
        <v>441</v>
      </c>
      <c r="J33" s="3"/>
    </row>
    <row r="34" spans="1:10" ht="60" customHeight="1" x14ac:dyDescent="0.95">
      <c r="A34" s="68">
        <v>28</v>
      </c>
      <c r="B34" s="69">
        <v>28</v>
      </c>
      <c r="C34" s="3" t="s">
        <v>66</v>
      </c>
      <c r="D34" s="3" t="s">
        <v>652</v>
      </c>
      <c r="E34" s="3" t="s">
        <v>563</v>
      </c>
      <c r="F34" s="74" t="s">
        <v>521</v>
      </c>
      <c r="G34" s="5" t="s">
        <v>67</v>
      </c>
      <c r="H34" s="8" t="s">
        <v>328</v>
      </c>
      <c r="I34" s="72" t="s">
        <v>442</v>
      </c>
      <c r="J34" s="3"/>
    </row>
    <row r="35" spans="1:10" ht="60" customHeight="1" x14ac:dyDescent="0.95">
      <c r="A35" s="68">
        <v>29</v>
      </c>
      <c r="B35" s="69">
        <v>29</v>
      </c>
      <c r="C35" s="3" t="s">
        <v>68</v>
      </c>
      <c r="D35" s="3" t="s">
        <v>652</v>
      </c>
      <c r="E35" s="3" t="s">
        <v>564</v>
      </c>
      <c r="F35" s="76" t="s">
        <v>528</v>
      </c>
      <c r="G35" s="5" t="s">
        <v>69</v>
      </c>
      <c r="H35" s="8" t="s">
        <v>329</v>
      </c>
      <c r="I35" s="72" t="s">
        <v>443</v>
      </c>
      <c r="J35" s="3"/>
    </row>
    <row r="36" spans="1:10" ht="60" customHeight="1" x14ac:dyDescent="0.95">
      <c r="A36" s="68">
        <v>30</v>
      </c>
      <c r="B36" s="69">
        <v>30</v>
      </c>
      <c r="C36" s="3" t="s">
        <v>70</v>
      </c>
      <c r="D36" s="3" t="s">
        <v>652</v>
      </c>
      <c r="E36" s="3" t="s">
        <v>565</v>
      </c>
      <c r="F36" s="74" t="s">
        <v>526</v>
      </c>
      <c r="G36" s="5" t="s">
        <v>71</v>
      </c>
      <c r="H36" s="8" t="s">
        <v>330</v>
      </c>
      <c r="I36" s="72" t="s">
        <v>444</v>
      </c>
      <c r="J36" s="3"/>
    </row>
    <row r="37" spans="1:10" ht="60" customHeight="1" x14ac:dyDescent="0.95">
      <c r="A37" s="68">
        <v>31</v>
      </c>
      <c r="B37" s="69">
        <v>31</v>
      </c>
      <c r="C37" s="3" t="s">
        <v>72</v>
      </c>
      <c r="D37" s="3" t="s">
        <v>652</v>
      </c>
      <c r="E37" s="3" t="s">
        <v>538</v>
      </c>
      <c r="F37" s="76" t="s">
        <v>525</v>
      </c>
      <c r="G37" s="5" t="s">
        <v>73</v>
      </c>
      <c r="H37" s="8" t="s">
        <v>331</v>
      </c>
      <c r="I37" s="72" t="s">
        <v>606</v>
      </c>
      <c r="J37" s="3"/>
    </row>
    <row r="38" spans="1:10" ht="60" customHeight="1" x14ac:dyDescent="0.95">
      <c r="A38" s="68">
        <v>32</v>
      </c>
      <c r="B38" s="69">
        <v>32</v>
      </c>
      <c r="C38" s="3" t="s">
        <v>74</v>
      </c>
      <c r="D38" s="3" t="s">
        <v>652</v>
      </c>
      <c r="E38" s="3" t="s">
        <v>566</v>
      </c>
      <c r="F38" s="74" t="s">
        <v>532</v>
      </c>
      <c r="G38" s="5" t="s">
        <v>75</v>
      </c>
      <c r="H38" s="70" t="s">
        <v>332</v>
      </c>
      <c r="I38" s="75" t="s">
        <v>446</v>
      </c>
      <c r="J38" s="3"/>
    </row>
    <row r="39" spans="1:10" ht="60" customHeight="1" x14ac:dyDescent="0.95">
      <c r="A39" s="68">
        <v>33</v>
      </c>
      <c r="B39" s="69">
        <v>33</v>
      </c>
      <c r="C39" s="3" t="s">
        <v>76</v>
      </c>
      <c r="D39" s="3" t="s">
        <v>652</v>
      </c>
      <c r="E39" s="3" t="s">
        <v>567</v>
      </c>
      <c r="F39" s="74" t="s">
        <v>524</v>
      </c>
      <c r="G39" s="5" t="s">
        <v>77</v>
      </c>
      <c r="H39" s="8" t="s">
        <v>333</v>
      </c>
      <c r="I39" s="72" t="s">
        <v>607</v>
      </c>
      <c r="J39" s="3"/>
    </row>
    <row r="40" spans="1:10" ht="60" customHeight="1" x14ac:dyDescent="0.95">
      <c r="A40" s="68">
        <v>34</v>
      </c>
      <c r="B40" s="69">
        <v>34</v>
      </c>
      <c r="C40" s="3" t="s">
        <v>78</v>
      </c>
      <c r="D40" s="3" t="s">
        <v>652</v>
      </c>
      <c r="E40" s="3" t="s">
        <v>568</v>
      </c>
      <c r="F40" s="74" t="s">
        <v>521</v>
      </c>
      <c r="G40" s="5" t="s">
        <v>79</v>
      </c>
      <c r="H40" s="8" t="s">
        <v>334</v>
      </c>
      <c r="I40" s="72" t="s">
        <v>447</v>
      </c>
      <c r="J40" s="3"/>
    </row>
    <row r="41" spans="1:10" ht="60" customHeight="1" x14ac:dyDescent="0.95">
      <c r="A41" s="68">
        <v>35</v>
      </c>
      <c r="B41" s="69">
        <v>35</v>
      </c>
      <c r="C41" s="3" t="s">
        <v>80</v>
      </c>
      <c r="D41" s="3" t="s">
        <v>652</v>
      </c>
      <c r="E41" s="3" t="s">
        <v>569</v>
      </c>
      <c r="F41" s="74" t="s">
        <v>534</v>
      </c>
      <c r="G41" s="5" t="s">
        <v>81</v>
      </c>
      <c r="H41" s="70" t="s">
        <v>335</v>
      </c>
      <c r="I41" s="75" t="s">
        <v>618</v>
      </c>
      <c r="J41" s="3"/>
    </row>
    <row r="42" spans="1:10" ht="60" customHeight="1" x14ac:dyDescent="0.95">
      <c r="A42" s="68">
        <v>36</v>
      </c>
      <c r="B42" s="69">
        <v>36</v>
      </c>
      <c r="C42" s="3" t="s">
        <v>82</v>
      </c>
      <c r="D42" s="3" t="s">
        <v>652</v>
      </c>
      <c r="E42" s="3" t="s">
        <v>570</v>
      </c>
      <c r="F42" s="74" t="s">
        <v>532</v>
      </c>
      <c r="G42" s="5" t="s">
        <v>83</v>
      </c>
      <c r="H42" s="70" t="s">
        <v>336</v>
      </c>
      <c r="I42" s="75" t="s">
        <v>448</v>
      </c>
      <c r="J42" s="3"/>
    </row>
    <row r="43" spans="1:10" ht="60" customHeight="1" x14ac:dyDescent="0.95">
      <c r="A43" s="68">
        <v>37</v>
      </c>
      <c r="B43" s="69">
        <v>37</v>
      </c>
      <c r="C43" s="3" t="s">
        <v>84</v>
      </c>
      <c r="D43" s="3" t="s">
        <v>652</v>
      </c>
      <c r="E43" s="3" t="s">
        <v>571</v>
      </c>
      <c r="F43" s="74" t="s">
        <v>534</v>
      </c>
      <c r="G43" s="5" t="s">
        <v>85</v>
      </c>
      <c r="H43" s="70" t="s">
        <v>337</v>
      </c>
      <c r="I43" s="75" t="s">
        <v>449</v>
      </c>
      <c r="J43" s="3"/>
    </row>
    <row r="44" spans="1:10" ht="60" customHeight="1" x14ac:dyDescent="0.95">
      <c r="A44" s="68">
        <v>38</v>
      </c>
      <c r="B44" s="69">
        <v>38</v>
      </c>
      <c r="C44" s="3" t="s">
        <v>86</v>
      </c>
      <c r="D44" s="3" t="s">
        <v>652</v>
      </c>
      <c r="E44" s="3" t="s">
        <v>572</v>
      </c>
      <c r="F44" s="76" t="s">
        <v>522</v>
      </c>
      <c r="G44" s="5" t="s">
        <v>87</v>
      </c>
      <c r="H44" s="8" t="s">
        <v>338</v>
      </c>
      <c r="I44" s="72" t="s">
        <v>608</v>
      </c>
      <c r="J44" s="3"/>
    </row>
    <row r="45" spans="1:10" ht="60" customHeight="1" x14ac:dyDescent="0.95">
      <c r="A45" s="68">
        <v>39</v>
      </c>
      <c r="B45" s="69">
        <v>39</v>
      </c>
      <c r="C45" s="3" t="s">
        <v>88</v>
      </c>
      <c r="D45" s="3" t="s">
        <v>652</v>
      </c>
      <c r="E45" s="3" t="s">
        <v>573</v>
      </c>
      <c r="F45" s="74" t="s">
        <v>532</v>
      </c>
      <c r="G45" s="5" t="s">
        <v>89</v>
      </c>
      <c r="H45" s="70" t="s">
        <v>339</v>
      </c>
      <c r="I45" s="75" t="s">
        <v>450</v>
      </c>
      <c r="J45" s="3"/>
    </row>
    <row r="46" spans="1:10" ht="60" customHeight="1" x14ac:dyDescent="0.95">
      <c r="A46" s="68">
        <v>40</v>
      </c>
      <c r="B46" s="69">
        <v>40</v>
      </c>
      <c r="C46" s="3" t="s">
        <v>90</v>
      </c>
      <c r="D46" s="3" t="s">
        <v>652</v>
      </c>
      <c r="E46" s="3" t="s">
        <v>574</v>
      </c>
      <c r="F46" s="74" t="s">
        <v>527</v>
      </c>
      <c r="G46" s="5" t="s">
        <v>91</v>
      </c>
      <c r="H46" s="8" t="s">
        <v>340</v>
      </c>
      <c r="I46" s="72" t="s">
        <v>451</v>
      </c>
      <c r="J46" s="3"/>
    </row>
    <row r="47" spans="1:10" ht="60" customHeight="1" x14ac:dyDescent="0.95">
      <c r="A47" s="68">
        <v>41</v>
      </c>
      <c r="B47" s="69">
        <v>41</v>
      </c>
      <c r="C47" s="3" t="s">
        <v>92</v>
      </c>
      <c r="D47" s="3" t="s">
        <v>652</v>
      </c>
      <c r="E47" s="3" t="s">
        <v>575</v>
      </c>
      <c r="F47" s="74" t="s">
        <v>532</v>
      </c>
      <c r="G47" s="5" t="s">
        <v>93</v>
      </c>
      <c r="H47" s="70" t="s">
        <v>341</v>
      </c>
      <c r="I47" s="75" t="s">
        <v>609</v>
      </c>
      <c r="J47" s="3"/>
    </row>
    <row r="48" spans="1:10" ht="60" customHeight="1" x14ac:dyDescent="0.95">
      <c r="A48" s="68">
        <v>42</v>
      </c>
      <c r="B48" s="69">
        <v>42</v>
      </c>
      <c r="C48" s="3" t="s">
        <v>94</v>
      </c>
      <c r="D48" s="3" t="s">
        <v>652</v>
      </c>
      <c r="E48" s="3" t="s">
        <v>576</v>
      </c>
      <c r="F48" s="74" t="s">
        <v>520</v>
      </c>
      <c r="G48" s="5" t="s">
        <v>95</v>
      </c>
      <c r="H48" s="8" t="s">
        <v>342</v>
      </c>
      <c r="I48" s="72" t="s">
        <v>610</v>
      </c>
      <c r="J48" s="3"/>
    </row>
    <row r="49" spans="1:10" ht="60" customHeight="1" x14ac:dyDescent="0.95">
      <c r="A49" s="68">
        <v>43</v>
      </c>
      <c r="B49" s="69">
        <v>43</v>
      </c>
      <c r="C49" s="3" t="s">
        <v>96</v>
      </c>
      <c r="D49" s="3" t="s">
        <v>654</v>
      </c>
      <c r="E49" s="3" t="s">
        <v>577</v>
      </c>
      <c r="F49" s="74" t="s">
        <v>532</v>
      </c>
      <c r="G49" s="5" t="s">
        <v>97</v>
      </c>
      <c r="H49" s="70" t="s">
        <v>343</v>
      </c>
      <c r="I49" s="75" t="s">
        <v>452</v>
      </c>
      <c r="J49" s="3"/>
    </row>
    <row r="50" spans="1:10" ht="60" customHeight="1" x14ac:dyDescent="0.95">
      <c r="A50" s="68">
        <v>44</v>
      </c>
      <c r="B50" s="69">
        <v>44</v>
      </c>
      <c r="C50" s="3" t="s">
        <v>98</v>
      </c>
      <c r="D50" s="3" t="s">
        <v>652</v>
      </c>
      <c r="E50" s="3" t="s">
        <v>578</v>
      </c>
      <c r="F50" s="74" t="s">
        <v>532</v>
      </c>
      <c r="G50" s="5" t="s">
        <v>99</v>
      </c>
      <c r="H50" s="70" t="s">
        <v>344</v>
      </c>
      <c r="I50" s="75" t="s">
        <v>453</v>
      </c>
      <c r="J50" s="3"/>
    </row>
    <row r="51" spans="1:10" ht="60" customHeight="1" x14ac:dyDescent="0.95">
      <c r="A51" s="68">
        <v>45</v>
      </c>
      <c r="B51" s="69">
        <v>45</v>
      </c>
      <c r="C51" s="3" t="s">
        <v>100</v>
      </c>
      <c r="D51" s="3" t="s">
        <v>654</v>
      </c>
      <c r="E51" s="3" t="s">
        <v>579</v>
      </c>
      <c r="F51" s="74" t="s">
        <v>532</v>
      </c>
      <c r="G51" s="5" t="s">
        <v>101</v>
      </c>
      <c r="H51" s="70" t="s">
        <v>345</v>
      </c>
      <c r="I51" s="75" t="s">
        <v>454</v>
      </c>
      <c r="J51" s="3"/>
    </row>
    <row r="52" spans="1:10" ht="60" customHeight="1" x14ac:dyDescent="0.95">
      <c r="A52" s="68">
        <v>46</v>
      </c>
      <c r="B52" s="69">
        <v>46</v>
      </c>
      <c r="C52" s="3" t="s">
        <v>102</v>
      </c>
      <c r="D52" s="3" t="s">
        <v>652</v>
      </c>
      <c r="E52" s="3" t="s">
        <v>580</v>
      </c>
      <c r="F52" s="74" t="s">
        <v>526</v>
      </c>
      <c r="G52" s="5" t="s">
        <v>103</v>
      </c>
      <c r="H52" s="8" t="s">
        <v>346</v>
      </c>
      <c r="I52" s="72" t="s">
        <v>455</v>
      </c>
      <c r="J52" s="3"/>
    </row>
    <row r="53" spans="1:10" ht="60" customHeight="1" x14ac:dyDescent="0.95">
      <c r="A53" s="68">
        <v>47</v>
      </c>
      <c r="B53" s="69">
        <v>47</v>
      </c>
      <c r="C53" s="3" t="s">
        <v>104</v>
      </c>
      <c r="D53" s="3" t="s">
        <v>654</v>
      </c>
      <c r="E53" s="3" t="s">
        <v>581</v>
      </c>
      <c r="F53" s="74" t="s">
        <v>533</v>
      </c>
      <c r="G53" s="5" t="s">
        <v>105</v>
      </c>
      <c r="H53" s="8" t="s">
        <v>347</v>
      </c>
      <c r="I53" s="72" t="s">
        <v>611</v>
      </c>
      <c r="J53" s="3"/>
    </row>
    <row r="54" spans="1:10" ht="60" customHeight="1" x14ac:dyDescent="0.95">
      <c r="A54" s="68">
        <v>48</v>
      </c>
      <c r="B54" s="69">
        <v>48</v>
      </c>
      <c r="C54" s="3" t="s">
        <v>106</v>
      </c>
      <c r="D54" s="3" t="s">
        <v>654</v>
      </c>
      <c r="E54" s="3" t="s">
        <v>582</v>
      </c>
      <c r="F54" s="74" t="s">
        <v>532</v>
      </c>
      <c r="G54" s="5" t="s">
        <v>107</v>
      </c>
      <c r="H54" s="70" t="s">
        <v>348</v>
      </c>
      <c r="I54" s="75" t="s">
        <v>456</v>
      </c>
      <c r="J54" s="3"/>
    </row>
    <row r="55" spans="1:10" ht="60" customHeight="1" x14ac:dyDescent="0.95">
      <c r="A55" s="68">
        <v>49</v>
      </c>
      <c r="B55" s="69">
        <v>49</v>
      </c>
      <c r="C55" s="3" t="s">
        <v>108</v>
      </c>
      <c r="D55" s="3" t="s">
        <v>654</v>
      </c>
      <c r="E55" s="3" t="s">
        <v>583</v>
      </c>
      <c r="F55" s="74" t="s">
        <v>524</v>
      </c>
      <c r="G55" s="5" t="s">
        <v>109</v>
      </c>
      <c r="H55" s="8" t="s">
        <v>349</v>
      </c>
      <c r="I55" s="72" t="s">
        <v>457</v>
      </c>
      <c r="J55" s="3"/>
    </row>
    <row r="56" spans="1:10" ht="60" customHeight="1" x14ac:dyDescent="0.95">
      <c r="A56" s="68">
        <v>50</v>
      </c>
      <c r="B56" s="69">
        <v>50</v>
      </c>
      <c r="C56" s="3" t="s">
        <v>110</v>
      </c>
      <c r="D56" s="3" t="s">
        <v>652</v>
      </c>
      <c r="E56" s="3" t="s">
        <v>584</v>
      </c>
      <c r="F56" s="76" t="s">
        <v>522</v>
      </c>
      <c r="G56" s="5" t="s">
        <v>111</v>
      </c>
      <c r="H56" s="8" t="s">
        <v>350</v>
      </c>
      <c r="I56" s="72" t="s">
        <v>458</v>
      </c>
      <c r="J56" s="3"/>
    </row>
    <row r="57" spans="1:10" ht="60" customHeight="1" x14ac:dyDescent="0.95">
      <c r="A57" s="68">
        <v>51</v>
      </c>
      <c r="B57" s="69">
        <v>51</v>
      </c>
      <c r="C57" s="3" t="s">
        <v>112</v>
      </c>
      <c r="D57" s="3" t="s">
        <v>652</v>
      </c>
      <c r="E57" s="3" t="s">
        <v>585</v>
      </c>
      <c r="F57" s="74" t="s">
        <v>534</v>
      </c>
      <c r="G57" s="5" t="s">
        <v>113</v>
      </c>
      <c r="H57" s="70" t="s">
        <v>351</v>
      </c>
      <c r="I57" s="75" t="s">
        <v>459</v>
      </c>
      <c r="J57" s="3"/>
    </row>
    <row r="58" spans="1:10" ht="60" customHeight="1" x14ac:dyDescent="0.95">
      <c r="A58" s="68">
        <v>52</v>
      </c>
      <c r="B58" s="69">
        <v>52</v>
      </c>
      <c r="C58" s="3" t="s">
        <v>114</v>
      </c>
      <c r="D58" s="3" t="s">
        <v>654</v>
      </c>
      <c r="E58" s="3" t="s">
        <v>586</v>
      </c>
      <c r="F58" s="74" t="s">
        <v>535</v>
      </c>
      <c r="G58" s="5" t="s">
        <v>115</v>
      </c>
      <c r="H58" s="70" t="s">
        <v>352</v>
      </c>
      <c r="I58" s="77" t="s">
        <v>460</v>
      </c>
      <c r="J58" s="3"/>
    </row>
    <row r="59" spans="1:10" ht="60" customHeight="1" x14ac:dyDescent="0.95">
      <c r="A59" s="68">
        <v>53</v>
      </c>
      <c r="B59" s="69">
        <v>53</v>
      </c>
      <c r="C59" s="3" t="s">
        <v>116</v>
      </c>
      <c r="D59" s="3" t="s">
        <v>652</v>
      </c>
      <c r="E59" s="3" t="s">
        <v>587</v>
      </c>
      <c r="F59" s="74" t="s">
        <v>534</v>
      </c>
      <c r="G59" s="5" t="s">
        <v>117</v>
      </c>
      <c r="H59" s="70" t="s">
        <v>353</v>
      </c>
      <c r="I59" s="75" t="s">
        <v>461</v>
      </c>
      <c r="J59" s="3"/>
    </row>
    <row r="60" spans="1:10" ht="60" customHeight="1" x14ac:dyDescent="0.95">
      <c r="A60" s="68">
        <v>54</v>
      </c>
      <c r="B60" s="69">
        <v>54</v>
      </c>
      <c r="C60" s="3" t="s">
        <v>118</v>
      </c>
      <c r="D60" s="3" t="s">
        <v>652</v>
      </c>
      <c r="E60" s="3" t="s">
        <v>588</v>
      </c>
      <c r="F60" s="74" t="s">
        <v>534</v>
      </c>
      <c r="G60" s="5" t="s">
        <v>119</v>
      </c>
      <c r="H60" s="70" t="s">
        <v>354</v>
      </c>
      <c r="I60" s="75" t="s">
        <v>617</v>
      </c>
      <c r="J60" s="3"/>
    </row>
    <row r="61" spans="1:10" ht="60" customHeight="1" x14ac:dyDescent="0.95">
      <c r="A61" s="68">
        <v>55</v>
      </c>
      <c r="B61" s="69">
        <v>55</v>
      </c>
      <c r="C61" s="3" t="s">
        <v>120</v>
      </c>
      <c r="D61" s="3" t="s">
        <v>654</v>
      </c>
      <c r="E61" s="3" t="s">
        <v>589</v>
      </c>
      <c r="F61" s="74" t="s">
        <v>532</v>
      </c>
      <c r="G61" s="5" t="s">
        <v>121</v>
      </c>
      <c r="H61" s="70" t="s">
        <v>355</v>
      </c>
      <c r="I61" s="75" t="s">
        <v>462</v>
      </c>
      <c r="J61" s="3"/>
    </row>
    <row r="62" spans="1:10" ht="60" customHeight="1" x14ac:dyDescent="0.95">
      <c r="A62" s="68">
        <v>56</v>
      </c>
      <c r="B62" s="69">
        <v>56</v>
      </c>
      <c r="C62" s="3" t="s">
        <v>122</v>
      </c>
      <c r="D62" s="3" t="s">
        <v>654</v>
      </c>
      <c r="E62" s="3" t="s">
        <v>590</v>
      </c>
      <c r="F62" s="74" t="s">
        <v>532</v>
      </c>
      <c r="G62" s="5" t="s">
        <v>123</v>
      </c>
      <c r="H62" s="70" t="s">
        <v>356</v>
      </c>
      <c r="I62" s="75" t="s">
        <v>463</v>
      </c>
      <c r="J62" s="3"/>
    </row>
    <row r="63" spans="1:10" ht="60" customHeight="1" x14ac:dyDescent="0.95">
      <c r="A63" s="68">
        <v>57</v>
      </c>
      <c r="B63" s="69">
        <v>57</v>
      </c>
      <c r="C63" s="3" t="s">
        <v>124</v>
      </c>
      <c r="D63" s="3" t="s">
        <v>652</v>
      </c>
      <c r="E63" s="3" t="s">
        <v>591</v>
      </c>
      <c r="F63" s="74" t="s">
        <v>534</v>
      </c>
      <c r="G63" s="5" t="s">
        <v>125</v>
      </c>
      <c r="H63" s="70" t="s">
        <v>357</v>
      </c>
      <c r="I63" s="75" t="s">
        <v>464</v>
      </c>
      <c r="J63" s="3"/>
    </row>
    <row r="64" spans="1:10" ht="60" customHeight="1" x14ac:dyDescent="0.95">
      <c r="A64" s="68">
        <v>58</v>
      </c>
      <c r="B64" s="69">
        <v>58</v>
      </c>
      <c r="C64" s="3" t="s">
        <v>126</v>
      </c>
      <c r="D64" s="3" t="s">
        <v>654</v>
      </c>
      <c r="E64" s="3" t="s">
        <v>592</v>
      </c>
      <c r="F64" s="74" t="s">
        <v>531</v>
      </c>
      <c r="G64" s="5" t="s">
        <v>127</v>
      </c>
      <c r="H64" s="8" t="s">
        <v>358</v>
      </c>
      <c r="I64" s="72" t="s">
        <v>465</v>
      </c>
      <c r="J64" s="3"/>
    </row>
    <row r="65" spans="1:10" ht="60" customHeight="1" x14ac:dyDescent="0.95">
      <c r="A65" s="68">
        <v>59</v>
      </c>
      <c r="B65" s="69">
        <v>59</v>
      </c>
      <c r="C65" s="3" t="s">
        <v>128</v>
      </c>
      <c r="D65" s="3" t="s">
        <v>652</v>
      </c>
      <c r="E65" s="3" t="s">
        <v>593</v>
      </c>
      <c r="F65" s="74" t="s">
        <v>523</v>
      </c>
      <c r="G65" s="5" t="s">
        <v>129</v>
      </c>
      <c r="H65" s="8" t="s">
        <v>359</v>
      </c>
      <c r="I65" s="72" t="s">
        <v>466</v>
      </c>
      <c r="J65" s="3"/>
    </row>
    <row r="66" spans="1:10" ht="60" customHeight="1" x14ac:dyDescent="0.95">
      <c r="A66" s="68">
        <v>60</v>
      </c>
      <c r="B66" s="69">
        <v>60</v>
      </c>
      <c r="C66" s="3" t="s">
        <v>130</v>
      </c>
      <c r="D66" s="3" t="s">
        <v>652</v>
      </c>
      <c r="E66" s="3" t="s">
        <v>594</v>
      </c>
      <c r="F66" s="74" t="s">
        <v>533</v>
      </c>
      <c r="G66" s="5" t="s">
        <v>131</v>
      </c>
      <c r="H66" s="8" t="s">
        <v>360</v>
      </c>
      <c r="I66" s="72" t="s">
        <v>467</v>
      </c>
      <c r="J66" s="3" t="s">
        <v>619</v>
      </c>
    </row>
    <row r="67" spans="1:10" ht="60" customHeight="1" x14ac:dyDescent="0.95">
      <c r="A67" s="68">
        <v>61</v>
      </c>
      <c r="B67" s="69">
        <v>61</v>
      </c>
      <c r="C67" s="3" t="s">
        <v>132</v>
      </c>
      <c r="D67" s="3" t="s">
        <v>654</v>
      </c>
      <c r="E67" s="3" t="s">
        <v>595</v>
      </c>
      <c r="F67" s="74" t="s">
        <v>533</v>
      </c>
      <c r="G67" s="5" t="s">
        <v>133</v>
      </c>
      <c r="H67" s="8" t="s">
        <v>361</v>
      </c>
      <c r="I67" s="72" t="s">
        <v>468</v>
      </c>
      <c r="J67" s="3"/>
    </row>
    <row r="68" spans="1:10" ht="60" customHeight="1" x14ac:dyDescent="0.95">
      <c r="A68" s="68">
        <v>62</v>
      </c>
      <c r="B68" s="69">
        <v>62</v>
      </c>
      <c r="C68" s="3" t="s">
        <v>134</v>
      </c>
      <c r="D68" s="3" t="s">
        <v>652</v>
      </c>
      <c r="E68" s="3" t="s">
        <v>596</v>
      </c>
      <c r="F68" s="74" t="s">
        <v>529</v>
      </c>
      <c r="G68" s="5" t="s">
        <v>135</v>
      </c>
      <c r="H68" s="8" t="s">
        <v>362</v>
      </c>
      <c r="I68" s="72" t="s">
        <v>469</v>
      </c>
      <c r="J68" s="3"/>
    </row>
    <row r="69" spans="1:10" ht="60" customHeight="1" x14ac:dyDescent="0.95">
      <c r="A69" s="68">
        <v>63</v>
      </c>
      <c r="B69" s="69">
        <v>63</v>
      </c>
      <c r="C69" s="3" t="s">
        <v>136</v>
      </c>
      <c r="D69" s="3" t="s">
        <v>652</v>
      </c>
      <c r="E69" s="3" t="s">
        <v>597</v>
      </c>
      <c r="F69" s="74" t="s">
        <v>532</v>
      </c>
      <c r="G69" s="5" t="s">
        <v>137</v>
      </c>
      <c r="H69" s="70" t="s">
        <v>363</v>
      </c>
      <c r="I69" s="75" t="s">
        <v>470</v>
      </c>
      <c r="J69" s="3"/>
    </row>
    <row r="70" spans="1:10" ht="60" customHeight="1" x14ac:dyDescent="0.95">
      <c r="A70" s="68">
        <v>64</v>
      </c>
      <c r="B70" s="69">
        <v>64</v>
      </c>
      <c r="C70" s="3" t="s">
        <v>138</v>
      </c>
      <c r="D70" s="3" t="s">
        <v>652</v>
      </c>
      <c r="E70" s="3" t="s">
        <v>598</v>
      </c>
      <c r="F70" s="74" t="s">
        <v>532</v>
      </c>
      <c r="G70" s="5" t="s">
        <v>139</v>
      </c>
      <c r="H70" s="70" t="s">
        <v>364</v>
      </c>
      <c r="I70" s="75" t="s">
        <v>471</v>
      </c>
      <c r="J70" s="3"/>
    </row>
    <row r="71" spans="1:10" ht="60" customHeight="1" x14ac:dyDescent="0.95">
      <c r="A71" s="68">
        <v>65</v>
      </c>
      <c r="B71" s="69">
        <v>65</v>
      </c>
      <c r="C71" s="3" t="s">
        <v>140</v>
      </c>
      <c r="D71" s="3" t="s">
        <v>652</v>
      </c>
      <c r="E71" s="3" t="s">
        <v>599</v>
      </c>
      <c r="F71" s="74" t="s">
        <v>535</v>
      </c>
      <c r="G71" s="5" t="s">
        <v>141</v>
      </c>
      <c r="H71" s="70" t="s">
        <v>365</v>
      </c>
      <c r="I71" s="75" t="s">
        <v>616</v>
      </c>
      <c r="J71" s="3"/>
    </row>
    <row r="72" spans="1:10" ht="60" customHeight="1" x14ac:dyDescent="0.95">
      <c r="A72" s="68">
        <v>66</v>
      </c>
      <c r="B72" s="69">
        <v>66</v>
      </c>
      <c r="C72" s="3" t="s">
        <v>142</v>
      </c>
      <c r="D72" s="3" t="s">
        <v>654</v>
      </c>
      <c r="E72" s="3" t="s">
        <v>600</v>
      </c>
      <c r="F72" s="76" t="s">
        <v>522</v>
      </c>
      <c r="G72" s="5" t="s">
        <v>143</v>
      </c>
      <c r="H72" s="8" t="s">
        <v>366</v>
      </c>
      <c r="I72" s="72" t="s">
        <v>472</v>
      </c>
      <c r="J72" s="3"/>
    </row>
    <row r="73" spans="1:10" ht="60" customHeight="1" x14ac:dyDescent="0.95">
      <c r="A73" s="68">
        <v>67</v>
      </c>
      <c r="B73" s="69">
        <v>67</v>
      </c>
      <c r="C73" s="3" t="s">
        <v>144</v>
      </c>
      <c r="D73" s="3" t="s">
        <v>654</v>
      </c>
      <c r="E73" s="3" t="s">
        <v>601</v>
      </c>
      <c r="F73" s="74" t="s">
        <v>526</v>
      </c>
      <c r="G73" s="5" t="s">
        <v>145</v>
      </c>
      <c r="H73" s="8" t="s">
        <v>367</v>
      </c>
      <c r="I73" s="72" t="s">
        <v>473</v>
      </c>
      <c r="J73" s="3"/>
    </row>
    <row r="74" spans="1:10" ht="60" customHeight="1" x14ac:dyDescent="0.95">
      <c r="A74" s="68">
        <v>68</v>
      </c>
      <c r="B74" s="69">
        <v>68</v>
      </c>
      <c r="C74" s="3" t="s">
        <v>146</v>
      </c>
      <c r="D74" s="3" t="s">
        <v>652</v>
      </c>
      <c r="E74" s="3" t="s">
        <v>147</v>
      </c>
      <c r="F74" s="74" t="s">
        <v>532</v>
      </c>
      <c r="G74" s="5" t="s">
        <v>148</v>
      </c>
      <c r="H74" s="70" t="s">
        <v>368</v>
      </c>
      <c r="I74" s="75" t="s">
        <v>474</v>
      </c>
      <c r="J74" s="3"/>
    </row>
    <row r="75" spans="1:10" ht="60" customHeight="1" x14ac:dyDescent="0.95">
      <c r="A75" s="68">
        <v>69</v>
      </c>
      <c r="B75" s="69">
        <v>69</v>
      </c>
      <c r="C75" s="3" t="s">
        <v>149</v>
      </c>
      <c r="D75" s="3" t="s">
        <v>652</v>
      </c>
      <c r="E75" s="3" t="s">
        <v>150</v>
      </c>
      <c r="F75" s="74" t="s">
        <v>532</v>
      </c>
      <c r="G75" s="5" t="s">
        <v>151</v>
      </c>
      <c r="H75" s="70" t="s">
        <v>369</v>
      </c>
      <c r="I75" s="75" t="s">
        <v>612</v>
      </c>
      <c r="J75" s="3"/>
    </row>
    <row r="76" spans="1:10" ht="60" customHeight="1" x14ac:dyDescent="0.95">
      <c r="A76" s="68">
        <v>70</v>
      </c>
      <c r="B76" s="69">
        <v>70</v>
      </c>
      <c r="C76" s="3" t="s">
        <v>152</v>
      </c>
      <c r="D76" s="3" t="s">
        <v>654</v>
      </c>
      <c r="E76" s="3" t="s">
        <v>153</v>
      </c>
      <c r="F76" s="74" t="s">
        <v>532</v>
      </c>
      <c r="G76" s="5" t="s">
        <v>154</v>
      </c>
      <c r="H76" s="70" t="s">
        <v>370</v>
      </c>
      <c r="I76" s="75" t="s">
        <v>475</v>
      </c>
      <c r="J76" s="3"/>
    </row>
    <row r="77" spans="1:10" ht="60" customHeight="1" x14ac:dyDescent="0.95">
      <c r="A77" s="68">
        <v>71</v>
      </c>
      <c r="B77" s="69">
        <v>71</v>
      </c>
      <c r="C77" s="3" t="s">
        <v>155</v>
      </c>
      <c r="D77" s="3" t="s">
        <v>654</v>
      </c>
      <c r="E77" s="3" t="s">
        <v>156</v>
      </c>
      <c r="F77" s="74" t="s">
        <v>532</v>
      </c>
      <c r="G77" s="5" t="s">
        <v>157</v>
      </c>
      <c r="H77" s="70" t="s">
        <v>371</v>
      </c>
      <c r="I77" s="75" t="s">
        <v>476</v>
      </c>
      <c r="J77" s="3"/>
    </row>
    <row r="78" spans="1:10" ht="60" customHeight="1" x14ac:dyDescent="0.95">
      <c r="A78" s="68">
        <v>72</v>
      </c>
      <c r="B78" s="69">
        <v>72</v>
      </c>
      <c r="C78" s="3" t="s">
        <v>158</v>
      </c>
      <c r="D78" s="3" t="s">
        <v>654</v>
      </c>
      <c r="E78" s="3" t="s">
        <v>159</v>
      </c>
      <c r="F78" s="74" t="s">
        <v>532</v>
      </c>
      <c r="G78" s="5" t="s">
        <v>160</v>
      </c>
      <c r="H78" s="70" t="s">
        <v>372</v>
      </c>
      <c r="I78" s="75" t="s">
        <v>477</v>
      </c>
      <c r="J78" s="3"/>
    </row>
    <row r="79" spans="1:10" ht="60" customHeight="1" x14ac:dyDescent="0.95">
      <c r="A79" s="68">
        <v>73</v>
      </c>
      <c r="B79" s="69">
        <v>73</v>
      </c>
      <c r="C79" s="3" t="s">
        <v>161</v>
      </c>
      <c r="D79" s="3" t="s">
        <v>654</v>
      </c>
      <c r="E79" s="3" t="s">
        <v>162</v>
      </c>
      <c r="F79" s="74" t="s">
        <v>533</v>
      </c>
      <c r="G79" s="5" t="s">
        <v>163</v>
      </c>
      <c r="H79" s="70" t="s">
        <v>373</v>
      </c>
      <c r="I79" s="75" t="s">
        <v>478</v>
      </c>
      <c r="J79" s="3"/>
    </row>
    <row r="80" spans="1:10" ht="60" customHeight="1" x14ac:dyDescent="0.95">
      <c r="A80" s="68">
        <v>74</v>
      </c>
      <c r="B80" s="69">
        <v>74</v>
      </c>
      <c r="C80" s="3" t="s">
        <v>164</v>
      </c>
      <c r="D80" s="3" t="s">
        <v>652</v>
      </c>
      <c r="E80" s="3" t="s">
        <v>165</v>
      </c>
      <c r="F80" s="74" t="s">
        <v>533</v>
      </c>
      <c r="G80" s="5" t="s">
        <v>166</v>
      </c>
      <c r="H80" s="8" t="s">
        <v>374</v>
      </c>
      <c r="I80" s="72" t="s">
        <v>479</v>
      </c>
      <c r="J80" s="3"/>
    </row>
    <row r="81" spans="1:10" ht="60" customHeight="1" x14ac:dyDescent="0.95">
      <c r="A81" s="68">
        <v>75</v>
      </c>
      <c r="B81" s="69">
        <v>75</v>
      </c>
      <c r="C81" s="3" t="s">
        <v>167</v>
      </c>
      <c r="D81" s="3" t="s">
        <v>654</v>
      </c>
      <c r="E81" s="3" t="s">
        <v>168</v>
      </c>
      <c r="F81" s="74" t="s">
        <v>533</v>
      </c>
      <c r="G81" s="5" t="s">
        <v>169</v>
      </c>
      <c r="H81" s="8" t="s">
        <v>375</v>
      </c>
      <c r="I81" s="72" t="s">
        <v>480</v>
      </c>
      <c r="J81" s="3"/>
    </row>
    <row r="82" spans="1:10" ht="60" customHeight="1" x14ac:dyDescent="0.95">
      <c r="A82" s="68">
        <v>76</v>
      </c>
      <c r="B82" s="69">
        <v>76</v>
      </c>
      <c r="C82" s="3" t="s">
        <v>170</v>
      </c>
      <c r="D82" s="3" t="s">
        <v>654</v>
      </c>
      <c r="E82" s="3" t="s">
        <v>171</v>
      </c>
      <c r="F82" s="74" t="s">
        <v>533</v>
      </c>
      <c r="G82" s="5" t="s">
        <v>172</v>
      </c>
      <c r="H82" s="8" t="s">
        <v>376</v>
      </c>
      <c r="I82" s="72" t="s">
        <v>481</v>
      </c>
      <c r="J82" s="3"/>
    </row>
    <row r="83" spans="1:10" ht="60" customHeight="1" x14ac:dyDescent="0.95">
      <c r="A83" s="68">
        <v>77</v>
      </c>
      <c r="B83" s="69">
        <v>77</v>
      </c>
      <c r="C83" s="3" t="s">
        <v>173</v>
      </c>
      <c r="D83" s="3" t="s">
        <v>654</v>
      </c>
      <c r="E83" s="3" t="s">
        <v>174</v>
      </c>
      <c r="F83" s="74" t="s">
        <v>521</v>
      </c>
      <c r="G83" s="5" t="s">
        <v>175</v>
      </c>
      <c r="H83" s="8" t="s">
        <v>377</v>
      </c>
      <c r="I83" s="72" t="s">
        <v>482</v>
      </c>
      <c r="J83" s="3" t="s">
        <v>620</v>
      </c>
    </row>
    <row r="84" spans="1:10" ht="60" customHeight="1" x14ac:dyDescent="0.95">
      <c r="A84" s="68">
        <v>78</v>
      </c>
      <c r="B84" s="69">
        <v>78</v>
      </c>
      <c r="C84" s="3" t="s">
        <v>176</v>
      </c>
      <c r="D84" s="3" t="s">
        <v>652</v>
      </c>
      <c r="E84" s="3" t="s">
        <v>177</v>
      </c>
      <c r="F84" s="74" t="s">
        <v>531</v>
      </c>
      <c r="G84" s="5" t="s">
        <v>178</v>
      </c>
      <c r="H84" s="8" t="s">
        <v>378</v>
      </c>
      <c r="I84" s="72" t="s">
        <v>483</v>
      </c>
      <c r="J84" s="3"/>
    </row>
    <row r="85" spans="1:10" ht="60" customHeight="1" x14ac:dyDescent="0.95">
      <c r="A85" s="68">
        <v>79</v>
      </c>
      <c r="B85" s="69">
        <v>79</v>
      </c>
      <c r="C85" s="3" t="s">
        <v>179</v>
      </c>
      <c r="D85" s="3" t="s">
        <v>652</v>
      </c>
      <c r="E85" s="3" t="s">
        <v>180</v>
      </c>
      <c r="F85" s="74" t="s">
        <v>523</v>
      </c>
      <c r="G85" s="5" t="s">
        <v>181</v>
      </c>
      <c r="H85" s="8" t="s">
        <v>379</v>
      </c>
      <c r="I85" s="72" t="s">
        <v>613</v>
      </c>
      <c r="J85" s="3"/>
    </row>
    <row r="86" spans="1:10" ht="60" customHeight="1" x14ac:dyDescent="0.95">
      <c r="A86" s="68">
        <v>80</v>
      </c>
      <c r="B86" s="69">
        <v>80</v>
      </c>
      <c r="C86" s="3" t="s">
        <v>182</v>
      </c>
      <c r="D86" s="3" t="s">
        <v>652</v>
      </c>
      <c r="E86" s="3" t="s">
        <v>183</v>
      </c>
      <c r="F86" s="74" t="s">
        <v>529</v>
      </c>
      <c r="G86" s="5" t="s">
        <v>184</v>
      </c>
      <c r="H86" s="8" t="s">
        <v>380</v>
      </c>
      <c r="I86" s="72" t="s">
        <v>614</v>
      </c>
      <c r="J86" s="3"/>
    </row>
    <row r="87" spans="1:10" ht="60" customHeight="1" x14ac:dyDescent="0.95">
      <c r="A87" s="68">
        <v>81</v>
      </c>
      <c r="B87" s="69">
        <v>81</v>
      </c>
      <c r="C87" s="3" t="s">
        <v>185</v>
      </c>
      <c r="D87" s="3" t="s">
        <v>654</v>
      </c>
      <c r="E87" s="3" t="s">
        <v>186</v>
      </c>
      <c r="F87" s="74" t="s">
        <v>529</v>
      </c>
      <c r="G87" s="5" t="s">
        <v>187</v>
      </c>
      <c r="H87" s="8" t="s">
        <v>381</v>
      </c>
      <c r="I87" s="72" t="s">
        <v>484</v>
      </c>
      <c r="J87" s="3"/>
    </row>
    <row r="88" spans="1:10" ht="60" customHeight="1" x14ac:dyDescent="0.95">
      <c r="A88" s="68">
        <v>82</v>
      </c>
      <c r="B88" s="69">
        <v>82</v>
      </c>
      <c r="C88" s="3" t="s">
        <v>188</v>
      </c>
      <c r="D88" s="3" t="s">
        <v>652</v>
      </c>
      <c r="E88" s="3" t="s">
        <v>189</v>
      </c>
      <c r="F88" s="74" t="s">
        <v>524</v>
      </c>
      <c r="G88" s="5" t="s">
        <v>190</v>
      </c>
      <c r="H88" s="8" t="s">
        <v>382</v>
      </c>
      <c r="I88" s="72" t="s">
        <v>485</v>
      </c>
      <c r="J88" s="3"/>
    </row>
    <row r="89" spans="1:10" ht="60" customHeight="1" x14ac:dyDescent="0.95">
      <c r="A89" s="68">
        <v>83</v>
      </c>
      <c r="B89" s="69">
        <v>83</v>
      </c>
      <c r="C89" s="3" t="s">
        <v>191</v>
      </c>
      <c r="D89" s="3" t="s">
        <v>654</v>
      </c>
      <c r="E89" s="3" t="s">
        <v>192</v>
      </c>
      <c r="F89" s="76" t="s">
        <v>533</v>
      </c>
      <c r="G89" s="5" t="s">
        <v>193</v>
      </c>
      <c r="H89" s="8" t="s">
        <v>383</v>
      </c>
      <c r="I89" s="72" t="s">
        <v>486</v>
      </c>
      <c r="J89" s="3"/>
    </row>
    <row r="90" spans="1:10" ht="60" customHeight="1" x14ac:dyDescent="0.95">
      <c r="A90" s="68">
        <v>84</v>
      </c>
      <c r="B90" s="69">
        <v>84</v>
      </c>
      <c r="C90" s="3" t="s">
        <v>194</v>
      </c>
      <c r="D90" s="3" t="s">
        <v>652</v>
      </c>
      <c r="E90" s="3" t="s">
        <v>195</v>
      </c>
      <c r="F90" s="76" t="s">
        <v>521</v>
      </c>
      <c r="G90" s="5" t="s">
        <v>196</v>
      </c>
      <c r="H90" s="8" t="s">
        <v>384</v>
      </c>
      <c r="I90" s="72" t="s">
        <v>487</v>
      </c>
      <c r="J90" s="3"/>
    </row>
    <row r="91" spans="1:10" ht="60" customHeight="1" x14ac:dyDescent="0.95">
      <c r="A91" s="68">
        <v>85</v>
      </c>
      <c r="B91" s="69">
        <v>85</v>
      </c>
      <c r="C91" s="3" t="s">
        <v>197</v>
      </c>
      <c r="D91" s="3" t="s">
        <v>652</v>
      </c>
      <c r="E91" s="3" t="s">
        <v>198</v>
      </c>
      <c r="F91" s="76" t="s">
        <v>525</v>
      </c>
      <c r="G91" s="5" t="s">
        <v>199</v>
      </c>
      <c r="H91" s="8" t="s">
        <v>385</v>
      </c>
      <c r="I91" s="72" t="s">
        <v>445</v>
      </c>
      <c r="J91" s="3"/>
    </row>
    <row r="92" spans="1:10" ht="60" customHeight="1" x14ac:dyDescent="0.95">
      <c r="A92" s="68">
        <v>86</v>
      </c>
      <c r="B92" s="69">
        <v>86</v>
      </c>
      <c r="C92" s="3" t="s">
        <v>200</v>
      </c>
      <c r="D92" s="3" t="s">
        <v>652</v>
      </c>
      <c r="E92" s="3" t="s">
        <v>201</v>
      </c>
      <c r="F92" s="76" t="s">
        <v>528</v>
      </c>
      <c r="G92" s="5" t="s">
        <v>202</v>
      </c>
      <c r="H92" s="8" t="s">
        <v>386</v>
      </c>
      <c r="I92" s="72" t="s">
        <v>488</v>
      </c>
      <c r="J92" s="3"/>
    </row>
    <row r="93" spans="1:10" ht="60" customHeight="1" x14ac:dyDescent="0.95">
      <c r="A93" s="68">
        <v>87</v>
      </c>
      <c r="B93" s="69">
        <v>87</v>
      </c>
      <c r="C93" s="3" t="s">
        <v>203</v>
      </c>
      <c r="D93" s="3" t="s">
        <v>652</v>
      </c>
      <c r="E93" s="3" t="s">
        <v>204</v>
      </c>
      <c r="F93" s="76" t="s">
        <v>527</v>
      </c>
      <c r="G93" s="5" t="s">
        <v>205</v>
      </c>
      <c r="H93" s="8" t="s">
        <v>387</v>
      </c>
      <c r="I93" s="72" t="s">
        <v>489</v>
      </c>
      <c r="J93" s="3"/>
    </row>
    <row r="94" spans="1:10" ht="60" customHeight="1" x14ac:dyDescent="0.95">
      <c r="A94" s="68">
        <v>88</v>
      </c>
      <c r="B94" s="69">
        <v>88</v>
      </c>
      <c r="C94" s="3" t="s">
        <v>206</v>
      </c>
      <c r="D94" s="3" t="s">
        <v>652</v>
      </c>
      <c r="E94" s="3" t="s">
        <v>207</v>
      </c>
      <c r="F94" s="76" t="s">
        <v>534</v>
      </c>
      <c r="G94" s="5" t="s">
        <v>208</v>
      </c>
      <c r="H94" s="8" t="s">
        <v>388</v>
      </c>
      <c r="I94" s="72" t="s">
        <v>490</v>
      </c>
      <c r="J94" s="3"/>
    </row>
    <row r="95" spans="1:10" ht="60" customHeight="1" x14ac:dyDescent="0.95">
      <c r="A95" s="68">
        <v>89</v>
      </c>
      <c r="B95" s="69">
        <v>89</v>
      </c>
      <c r="C95" s="3" t="s">
        <v>209</v>
      </c>
      <c r="D95" s="3" t="s">
        <v>652</v>
      </c>
      <c r="E95" s="3" t="s">
        <v>210</v>
      </c>
      <c r="F95" s="76" t="s">
        <v>533</v>
      </c>
      <c r="G95" s="5" t="s">
        <v>211</v>
      </c>
      <c r="H95" s="8" t="s">
        <v>389</v>
      </c>
      <c r="I95" s="72" t="s">
        <v>491</v>
      </c>
      <c r="J95" s="3"/>
    </row>
    <row r="96" spans="1:10" ht="60" customHeight="1" x14ac:dyDescent="0.95">
      <c r="A96" s="68">
        <v>90</v>
      </c>
      <c r="B96" s="69">
        <v>90</v>
      </c>
      <c r="C96" s="3" t="s">
        <v>212</v>
      </c>
      <c r="D96" s="3" t="s">
        <v>652</v>
      </c>
      <c r="E96" s="3" t="s">
        <v>213</v>
      </c>
      <c r="F96" s="76" t="s">
        <v>530</v>
      </c>
      <c r="G96" s="5" t="s">
        <v>214</v>
      </c>
      <c r="H96" s="8">
        <v>2</v>
      </c>
      <c r="I96" s="72" t="s">
        <v>492</v>
      </c>
      <c r="J96" s="3"/>
    </row>
    <row r="97" spans="1:10" ht="60" customHeight="1" x14ac:dyDescent="0.95">
      <c r="A97" s="68">
        <v>91</v>
      </c>
      <c r="B97" s="69">
        <v>91</v>
      </c>
      <c r="C97" s="3" t="s">
        <v>215</v>
      </c>
      <c r="D97" s="3" t="s">
        <v>652</v>
      </c>
      <c r="E97" s="3" t="s">
        <v>216</v>
      </c>
      <c r="F97" s="76" t="s">
        <v>530</v>
      </c>
      <c r="G97" s="5" t="s">
        <v>217</v>
      </c>
      <c r="H97" s="8" t="s">
        <v>391</v>
      </c>
      <c r="I97" s="72" t="s">
        <v>493</v>
      </c>
      <c r="J97" s="3"/>
    </row>
    <row r="98" spans="1:10" ht="60" customHeight="1" x14ac:dyDescent="0.95">
      <c r="A98" s="68">
        <v>92</v>
      </c>
      <c r="B98" s="69">
        <v>92</v>
      </c>
      <c r="C98" s="3" t="s">
        <v>218</v>
      </c>
      <c r="D98" s="3" t="s">
        <v>652</v>
      </c>
      <c r="E98" s="3" t="s">
        <v>219</v>
      </c>
      <c r="F98" s="76" t="s">
        <v>526</v>
      </c>
      <c r="G98" s="5" t="s">
        <v>220</v>
      </c>
      <c r="H98" s="8" t="s">
        <v>392</v>
      </c>
      <c r="I98" s="72" t="s">
        <v>494</v>
      </c>
      <c r="J98" s="3"/>
    </row>
    <row r="99" spans="1:10" ht="60" customHeight="1" x14ac:dyDescent="0.95">
      <c r="A99" s="68">
        <v>93</v>
      </c>
      <c r="B99" s="69">
        <v>93</v>
      </c>
      <c r="C99" s="3" t="s">
        <v>221</v>
      </c>
      <c r="D99" s="3" t="s">
        <v>652</v>
      </c>
      <c r="E99" s="3" t="s">
        <v>222</v>
      </c>
      <c r="F99" s="76" t="s">
        <v>534</v>
      </c>
      <c r="G99" s="5" t="s">
        <v>223</v>
      </c>
      <c r="H99" s="8" t="s">
        <v>393</v>
      </c>
      <c r="I99" s="72" t="s">
        <v>495</v>
      </c>
      <c r="J99" s="3"/>
    </row>
    <row r="100" spans="1:10" ht="60" customHeight="1" x14ac:dyDescent="0.95">
      <c r="A100" s="68">
        <v>94</v>
      </c>
      <c r="B100" s="69">
        <v>94</v>
      </c>
      <c r="C100" s="3" t="s">
        <v>224</v>
      </c>
      <c r="D100" s="3" t="s">
        <v>654</v>
      </c>
      <c r="E100" s="3" t="s">
        <v>225</v>
      </c>
      <c r="F100" s="76" t="s">
        <v>530</v>
      </c>
      <c r="G100" s="5" t="s">
        <v>226</v>
      </c>
      <c r="H100" s="8" t="s">
        <v>394</v>
      </c>
      <c r="I100" s="72" t="s">
        <v>496</v>
      </c>
      <c r="J100" s="3"/>
    </row>
    <row r="101" spans="1:10" ht="60" customHeight="1" x14ac:dyDescent="0.95">
      <c r="A101" s="68">
        <v>95</v>
      </c>
      <c r="B101" s="69">
        <v>95</v>
      </c>
      <c r="C101" s="3" t="s">
        <v>227</v>
      </c>
      <c r="D101" s="3" t="s">
        <v>652</v>
      </c>
      <c r="E101" s="3" t="s">
        <v>228</v>
      </c>
      <c r="F101" s="76" t="s">
        <v>530</v>
      </c>
      <c r="G101" s="5" t="s">
        <v>229</v>
      </c>
      <c r="H101" s="8" t="s">
        <v>395</v>
      </c>
      <c r="I101" s="72" t="s">
        <v>497</v>
      </c>
      <c r="J101" s="3"/>
    </row>
    <row r="102" spans="1:10" ht="60" customHeight="1" x14ac:dyDescent="0.95">
      <c r="A102" s="68">
        <v>96</v>
      </c>
      <c r="B102" s="69">
        <v>96</v>
      </c>
      <c r="C102" s="3" t="s">
        <v>230</v>
      </c>
      <c r="D102" s="3" t="s">
        <v>652</v>
      </c>
      <c r="E102" s="3" t="s">
        <v>231</v>
      </c>
      <c r="F102" s="76" t="s">
        <v>530</v>
      </c>
      <c r="G102" s="5" t="s">
        <v>232</v>
      </c>
      <c r="H102" s="8" t="s">
        <v>396</v>
      </c>
      <c r="I102" s="72" t="s">
        <v>498</v>
      </c>
      <c r="J102" s="3"/>
    </row>
    <row r="103" spans="1:10" ht="60" customHeight="1" x14ac:dyDescent="0.95">
      <c r="A103" s="68">
        <v>97</v>
      </c>
      <c r="B103" s="69">
        <v>97</v>
      </c>
      <c r="C103" s="3" t="s">
        <v>233</v>
      </c>
      <c r="D103" s="3" t="s">
        <v>652</v>
      </c>
      <c r="E103" s="3" t="s">
        <v>234</v>
      </c>
      <c r="F103" s="76" t="s">
        <v>530</v>
      </c>
      <c r="G103" s="5" t="s">
        <v>235</v>
      </c>
      <c r="H103" s="8" t="s">
        <v>397</v>
      </c>
      <c r="I103" s="72" t="s">
        <v>499</v>
      </c>
      <c r="J103" s="3"/>
    </row>
    <row r="104" spans="1:10" ht="60" customHeight="1" x14ac:dyDescent="0.95">
      <c r="A104" s="68">
        <v>98</v>
      </c>
      <c r="B104" s="69">
        <v>98</v>
      </c>
      <c r="C104" s="3" t="s">
        <v>236</v>
      </c>
      <c r="D104" s="3" t="s">
        <v>652</v>
      </c>
      <c r="E104" s="3" t="s">
        <v>237</v>
      </c>
      <c r="F104" s="76" t="s">
        <v>530</v>
      </c>
      <c r="G104" s="5" t="s">
        <v>238</v>
      </c>
      <c r="H104" s="8" t="s">
        <v>398</v>
      </c>
      <c r="I104" s="72" t="s">
        <v>500</v>
      </c>
      <c r="J104" s="3"/>
    </row>
    <row r="105" spans="1:10" ht="60" customHeight="1" x14ac:dyDescent="0.95">
      <c r="A105" s="68">
        <v>99</v>
      </c>
      <c r="B105" s="69">
        <v>99</v>
      </c>
      <c r="C105" s="3" t="s">
        <v>239</v>
      </c>
      <c r="D105" s="3" t="s">
        <v>652</v>
      </c>
      <c r="E105" s="3" t="s">
        <v>240</v>
      </c>
      <c r="F105" s="76" t="s">
        <v>530</v>
      </c>
      <c r="G105" s="5" t="s">
        <v>241</v>
      </c>
      <c r="H105" s="8" t="s">
        <v>399</v>
      </c>
      <c r="I105" s="72" t="s">
        <v>501</v>
      </c>
      <c r="J105" s="3"/>
    </row>
    <row r="106" spans="1:10" ht="60" customHeight="1" x14ac:dyDescent="0.95">
      <c r="A106" s="68">
        <v>100</v>
      </c>
      <c r="B106" s="69">
        <v>100</v>
      </c>
      <c r="C106" s="3" t="s">
        <v>242</v>
      </c>
      <c r="D106" s="3" t="s">
        <v>652</v>
      </c>
      <c r="E106" s="3" t="s">
        <v>243</v>
      </c>
      <c r="F106" s="76" t="s">
        <v>530</v>
      </c>
      <c r="G106" s="5" t="s">
        <v>244</v>
      </c>
      <c r="H106" s="8" t="s">
        <v>400</v>
      </c>
      <c r="I106" s="72" t="s">
        <v>502</v>
      </c>
      <c r="J106" s="3"/>
    </row>
    <row r="107" spans="1:10" ht="60" customHeight="1" x14ac:dyDescent="0.95">
      <c r="A107" s="68">
        <v>101</v>
      </c>
      <c r="B107" s="69">
        <v>101</v>
      </c>
      <c r="C107" s="3" t="s">
        <v>245</v>
      </c>
      <c r="D107" s="3" t="s">
        <v>652</v>
      </c>
      <c r="E107" s="3" t="s">
        <v>246</v>
      </c>
      <c r="F107" s="76" t="s">
        <v>529</v>
      </c>
      <c r="G107" s="5" t="s">
        <v>247</v>
      </c>
      <c r="H107" s="8" t="s">
        <v>401</v>
      </c>
      <c r="I107" s="72" t="s">
        <v>615</v>
      </c>
      <c r="J107" s="3"/>
    </row>
    <row r="108" spans="1:10" ht="60" customHeight="1" x14ac:dyDescent="0.95">
      <c r="A108" s="68">
        <v>102</v>
      </c>
      <c r="B108" s="69">
        <v>102</v>
      </c>
      <c r="C108" s="3" t="s">
        <v>248</v>
      </c>
      <c r="D108" s="3" t="s">
        <v>654</v>
      </c>
      <c r="E108" s="3" t="s">
        <v>249</v>
      </c>
      <c r="F108" s="76" t="s">
        <v>523</v>
      </c>
      <c r="G108" s="5" t="s">
        <v>250</v>
      </c>
      <c r="H108" s="8" t="s">
        <v>402</v>
      </c>
      <c r="I108" s="72" t="s">
        <v>503</v>
      </c>
      <c r="J108" s="3"/>
    </row>
    <row r="109" spans="1:10" ht="60" customHeight="1" x14ac:dyDescent="0.95">
      <c r="A109" s="68">
        <v>103</v>
      </c>
      <c r="B109" s="69">
        <v>103</v>
      </c>
      <c r="C109" s="3" t="s">
        <v>251</v>
      </c>
      <c r="D109" s="3" t="s">
        <v>654</v>
      </c>
      <c r="E109" s="3" t="s">
        <v>252</v>
      </c>
      <c r="F109" s="76" t="s">
        <v>523</v>
      </c>
      <c r="G109" s="5" t="s">
        <v>253</v>
      </c>
      <c r="H109" s="8" t="s">
        <v>403</v>
      </c>
      <c r="I109" s="72" t="s">
        <v>504</v>
      </c>
      <c r="J109" s="3"/>
    </row>
    <row r="110" spans="1:10" ht="60" customHeight="1" x14ac:dyDescent="0.95">
      <c r="A110" s="68">
        <v>104</v>
      </c>
      <c r="B110" s="69">
        <v>104</v>
      </c>
      <c r="C110" s="3" t="s">
        <v>254</v>
      </c>
      <c r="D110" s="3" t="s">
        <v>654</v>
      </c>
      <c r="E110" s="3" t="s">
        <v>255</v>
      </c>
      <c r="F110" s="76" t="s">
        <v>526</v>
      </c>
      <c r="G110" s="5" t="s">
        <v>256</v>
      </c>
      <c r="H110" s="8" t="s">
        <v>404</v>
      </c>
      <c r="I110" s="72" t="s">
        <v>505</v>
      </c>
      <c r="J110" s="3"/>
    </row>
    <row r="111" spans="1:10" ht="60" customHeight="1" x14ac:dyDescent="0.95">
      <c r="A111" s="68">
        <v>105</v>
      </c>
      <c r="B111" s="69">
        <v>105</v>
      </c>
      <c r="C111" s="3" t="s">
        <v>257</v>
      </c>
      <c r="D111" s="3" t="s">
        <v>652</v>
      </c>
      <c r="E111" s="3" t="s">
        <v>258</v>
      </c>
      <c r="F111" s="76" t="s">
        <v>526</v>
      </c>
      <c r="G111" s="5" t="s">
        <v>259</v>
      </c>
      <c r="H111" s="8" t="s">
        <v>405</v>
      </c>
      <c r="I111" s="72" t="s">
        <v>506</v>
      </c>
      <c r="J111" s="3"/>
    </row>
    <row r="112" spans="1:10" ht="60" customHeight="1" x14ac:dyDescent="0.95">
      <c r="A112" s="68">
        <v>106</v>
      </c>
      <c r="B112" s="69">
        <v>106</v>
      </c>
      <c r="C112" s="3" t="s">
        <v>260</v>
      </c>
      <c r="D112" s="3" t="s">
        <v>652</v>
      </c>
      <c r="E112" s="3" t="s">
        <v>261</v>
      </c>
      <c r="F112" s="76" t="s">
        <v>526</v>
      </c>
      <c r="G112" s="5" t="s">
        <v>262</v>
      </c>
      <c r="H112" s="8" t="s">
        <v>406</v>
      </c>
      <c r="I112" s="72" t="s">
        <v>507</v>
      </c>
      <c r="J112" s="3"/>
    </row>
    <row r="113" spans="1:10" ht="60" customHeight="1" x14ac:dyDescent="0.95">
      <c r="A113" s="68">
        <v>107</v>
      </c>
      <c r="B113" s="69">
        <v>107</v>
      </c>
      <c r="C113" s="3" t="s">
        <v>263</v>
      </c>
      <c r="D113" s="3" t="s">
        <v>654</v>
      </c>
      <c r="E113" s="3" t="s">
        <v>264</v>
      </c>
      <c r="F113" s="76" t="s">
        <v>524</v>
      </c>
      <c r="G113" s="5" t="s">
        <v>265</v>
      </c>
      <c r="H113" s="8" t="s">
        <v>407</v>
      </c>
      <c r="I113" s="72" t="s">
        <v>508</v>
      </c>
      <c r="J113" s="3"/>
    </row>
    <row r="114" spans="1:10" ht="60" customHeight="1" x14ac:dyDescent="0.95">
      <c r="A114" s="68">
        <v>108</v>
      </c>
      <c r="B114" s="69">
        <v>108</v>
      </c>
      <c r="C114" s="3" t="s">
        <v>266</v>
      </c>
      <c r="D114" s="3" t="s">
        <v>652</v>
      </c>
      <c r="E114" s="3" t="s">
        <v>267</v>
      </c>
      <c r="F114" s="76" t="s">
        <v>524</v>
      </c>
      <c r="G114" s="5" t="s">
        <v>268</v>
      </c>
      <c r="H114" s="8" t="s">
        <v>408</v>
      </c>
      <c r="I114" s="72" t="s">
        <v>509</v>
      </c>
      <c r="J114" s="3"/>
    </row>
    <row r="115" spans="1:10" ht="60" customHeight="1" x14ac:dyDescent="0.95">
      <c r="A115" s="68">
        <v>109</v>
      </c>
      <c r="B115" s="69">
        <v>109</v>
      </c>
      <c r="C115" s="3" t="s">
        <v>269</v>
      </c>
      <c r="D115" s="3" t="s">
        <v>654</v>
      </c>
      <c r="E115" s="3" t="s">
        <v>270</v>
      </c>
      <c r="F115" s="76" t="s">
        <v>525</v>
      </c>
      <c r="G115" s="5" t="s">
        <v>271</v>
      </c>
      <c r="H115" s="8" t="s">
        <v>409</v>
      </c>
      <c r="I115" s="72" t="s">
        <v>510</v>
      </c>
      <c r="J115" s="3" t="s">
        <v>620</v>
      </c>
    </row>
    <row r="116" spans="1:10" ht="60" customHeight="1" x14ac:dyDescent="0.95">
      <c r="A116" s="68">
        <v>110</v>
      </c>
      <c r="B116" s="69">
        <v>110</v>
      </c>
      <c r="C116" s="3" t="s">
        <v>272</v>
      </c>
      <c r="D116" s="3" t="s">
        <v>654</v>
      </c>
      <c r="E116" s="3" t="s">
        <v>273</v>
      </c>
      <c r="F116" s="76" t="s">
        <v>525</v>
      </c>
      <c r="G116" s="5" t="s">
        <v>274</v>
      </c>
      <c r="H116" s="8" t="s">
        <v>410</v>
      </c>
      <c r="I116" s="72" t="s">
        <v>511</v>
      </c>
      <c r="J116" s="3" t="s">
        <v>620</v>
      </c>
    </row>
    <row r="117" spans="1:10" ht="60" customHeight="1" x14ac:dyDescent="0.95">
      <c r="A117" s="68">
        <v>111</v>
      </c>
      <c r="B117" s="69">
        <v>111</v>
      </c>
      <c r="C117" s="3" t="s">
        <v>275</v>
      </c>
      <c r="D117" s="3" t="s">
        <v>652</v>
      </c>
      <c r="E117" s="3" t="s">
        <v>276</v>
      </c>
      <c r="F117" s="76" t="s">
        <v>525</v>
      </c>
      <c r="G117" s="5" t="s">
        <v>277</v>
      </c>
      <c r="H117" s="8" t="s">
        <v>411</v>
      </c>
      <c r="I117" s="72" t="s">
        <v>512</v>
      </c>
      <c r="J117" s="3"/>
    </row>
    <row r="118" spans="1:10" ht="60" customHeight="1" x14ac:dyDescent="0.95">
      <c r="A118" s="68">
        <v>112</v>
      </c>
      <c r="B118" s="69">
        <v>112</v>
      </c>
      <c r="C118" s="3" t="s">
        <v>278</v>
      </c>
      <c r="D118" s="3" t="s">
        <v>654</v>
      </c>
      <c r="E118" s="3" t="s">
        <v>279</v>
      </c>
      <c r="F118" s="76" t="s">
        <v>527</v>
      </c>
      <c r="G118" s="5" t="s">
        <v>280</v>
      </c>
      <c r="H118" s="8" t="s">
        <v>412</v>
      </c>
      <c r="I118" s="72" t="s">
        <v>513</v>
      </c>
      <c r="J118" s="3"/>
    </row>
    <row r="119" spans="1:10" ht="60" customHeight="1" x14ac:dyDescent="0.95">
      <c r="A119" s="68">
        <v>113</v>
      </c>
      <c r="B119" s="69">
        <v>113</v>
      </c>
      <c r="C119" s="3" t="s">
        <v>281</v>
      </c>
      <c r="D119" s="3" t="s">
        <v>652</v>
      </c>
      <c r="E119" s="3" t="s">
        <v>282</v>
      </c>
      <c r="F119" s="76" t="s">
        <v>527</v>
      </c>
      <c r="G119" s="5" t="s">
        <v>283</v>
      </c>
      <c r="H119" s="8" t="s">
        <v>413</v>
      </c>
      <c r="I119" s="72" t="s">
        <v>514</v>
      </c>
      <c r="J119" s="3"/>
    </row>
    <row r="120" spans="1:10" ht="60" customHeight="1" x14ac:dyDescent="0.95">
      <c r="A120" s="68">
        <v>114</v>
      </c>
      <c r="B120" s="69">
        <v>114</v>
      </c>
      <c r="C120" s="3" t="s">
        <v>284</v>
      </c>
      <c r="D120" s="3" t="s">
        <v>654</v>
      </c>
      <c r="E120" s="3" t="s">
        <v>285</v>
      </c>
      <c r="F120" s="76" t="s">
        <v>522</v>
      </c>
      <c r="G120" s="5" t="s">
        <v>286</v>
      </c>
      <c r="H120" s="8" t="s">
        <v>414</v>
      </c>
      <c r="I120" s="72" t="s">
        <v>515</v>
      </c>
      <c r="J120" s="3"/>
    </row>
    <row r="121" spans="1:10" ht="60" customHeight="1" x14ac:dyDescent="0.95">
      <c r="A121" s="68">
        <v>115</v>
      </c>
      <c r="B121" s="69">
        <v>115</v>
      </c>
      <c r="C121" s="3" t="s">
        <v>287</v>
      </c>
      <c r="D121" s="3" t="s">
        <v>654</v>
      </c>
      <c r="E121" s="3" t="s">
        <v>288</v>
      </c>
      <c r="F121" s="76" t="s">
        <v>522</v>
      </c>
      <c r="G121" s="5" t="s">
        <v>289</v>
      </c>
      <c r="H121" s="8" t="s">
        <v>415</v>
      </c>
      <c r="I121" s="72" t="s">
        <v>516</v>
      </c>
      <c r="J121" s="3"/>
    </row>
    <row r="122" spans="1:10" ht="60" customHeight="1" x14ac:dyDescent="0.95">
      <c r="A122" s="68">
        <v>116</v>
      </c>
      <c r="B122" s="69">
        <v>116</v>
      </c>
      <c r="C122" s="3" t="s">
        <v>290</v>
      </c>
      <c r="D122" s="3" t="s">
        <v>654</v>
      </c>
      <c r="E122" s="3" t="s">
        <v>291</v>
      </c>
      <c r="F122" s="76" t="s">
        <v>533</v>
      </c>
      <c r="G122" s="5" t="s">
        <v>292</v>
      </c>
      <c r="H122" s="8" t="s">
        <v>416</v>
      </c>
      <c r="I122" s="72" t="s">
        <v>655</v>
      </c>
      <c r="J122" s="3"/>
    </row>
    <row r="123" spans="1:10" ht="60" customHeight="1" x14ac:dyDescent="0.95">
      <c r="A123" s="68">
        <v>117</v>
      </c>
      <c r="B123" s="69">
        <v>117</v>
      </c>
      <c r="C123" s="3" t="s">
        <v>293</v>
      </c>
      <c r="D123" s="3" t="s">
        <v>652</v>
      </c>
      <c r="E123" s="3" t="s">
        <v>294</v>
      </c>
      <c r="F123" s="76" t="s">
        <v>533</v>
      </c>
      <c r="G123" s="5" t="s">
        <v>295</v>
      </c>
      <c r="H123" s="8" t="s">
        <v>417</v>
      </c>
      <c r="I123" s="72" t="s">
        <v>518</v>
      </c>
      <c r="J123" s="3"/>
    </row>
    <row r="124" spans="1:10" ht="60" customHeight="1" x14ac:dyDescent="0.95">
      <c r="A124" s="68">
        <v>118</v>
      </c>
      <c r="B124" s="69">
        <v>118</v>
      </c>
      <c r="C124" s="3" t="s">
        <v>296</v>
      </c>
      <c r="D124" s="3" t="s">
        <v>652</v>
      </c>
      <c r="E124" s="3" t="s">
        <v>297</v>
      </c>
      <c r="F124" s="76" t="s">
        <v>520</v>
      </c>
      <c r="G124" s="5" t="s">
        <v>298</v>
      </c>
      <c r="H124" s="8" t="s">
        <v>418</v>
      </c>
      <c r="I124" s="72" t="s">
        <v>519</v>
      </c>
      <c r="J124" s="3" t="s">
        <v>621</v>
      </c>
    </row>
    <row r="125" spans="1:10" x14ac:dyDescent="0.95">
      <c r="B125" s="56"/>
      <c r="C125" s="56"/>
      <c r="D125" s="56"/>
      <c r="E125" s="56"/>
      <c r="F125" s="56"/>
      <c r="G125" s="57"/>
      <c r="H125" s="57"/>
      <c r="I125" s="57"/>
      <c r="J125" s="56"/>
    </row>
    <row r="126" spans="1:10" ht="67.650000000000006" customHeight="1" x14ac:dyDescent="0.95">
      <c r="A126" s="82" t="s">
        <v>665</v>
      </c>
      <c r="B126" s="82"/>
      <c r="C126" s="82"/>
      <c r="D126" s="82"/>
      <c r="E126" s="82"/>
      <c r="F126" s="82"/>
      <c r="G126" s="82"/>
      <c r="H126" s="57"/>
      <c r="I126" s="57"/>
      <c r="J126" s="56"/>
    </row>
    <row r="127" spans="1:10" x14ac:dyDescent="0.95">
      <c r="B127" s="56"/>
      <c r="C127" s="56"/>
      <c r="D127" s="56"/>
      <c r="E127" s="56"/>
      <c r="F127" s="56"/>
      <c r="G127" s="57"/>
      <c r="H127" s="57"/>
      <c r="I127" s="57"/>
      <c r="J127" s="56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6:G126"/>
  </mergeCells>
  <conditionalFormatting sqref="I1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ផ្ទៀងផ្ទាត់</vt:lpstr>
      <vt:lpstr>Upload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2023-04-03T02:22:11Z</cp:lastPrinted>
  <dcterms:created xsi:type="dcterms:W3CDTF">2023-03-11T02:56:53Z</dcterms:created>
  <dcterms:modified xsi:type="dcterms:W3CDTF">2023-04-03T02:24:31Z</dcterms:modified>
  <cp:category/>
</cp:coreProperties>
</file>