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"/>
    </mc:Choice>
  </mc:AlternateContent>
  <bookViews>
    <workbookView xWindow="0" yWindow="0" windowWidth="23040" windowHeight="9192" activeTab="2"/>
  </bookViews>
  <sheets>
    <sheet name="Worksheet" sheetId="1" r:id="rId1"/>
    <sheet name="ផ្ទៀងផ្ទាត់" sheetId="2" r:id="rId2"/>
    <sheet name="upload" sheetId="4" r:id="rId3"/>
  </sheets>
  <definedNames>
    <definedName name="_xlnm._FilterDatabase" localSheetId="2" hidden="1">upload!$B$3:$J$3</definedName>
    <definedName name="_xlnm._FilterDatabase" localSheetId="1" hidden="1">ផ្ទៀងផ្ទាត់!$A$2:$AA$2</definedName>
    <definedName name="_xlnm.Print_Area" localSheetId="2">upload!$A$1:$J$247</definedName>
  </definedNames>
  <calcPr calcId="162913"/>
</workbook>
</file>

<file path=xl/calcChain.xml><?xml version="1.0" encoding="utf-8"?>
<calcChain xmlns="http://schemas.openxmlformats.org/spreadsheetml/2006/main">
  <c r="AZ2" i="2" l="1"/>
  <c r="AS2" i="2"/>
  <c r="AR2" i="2"/>
  <c r="K4" i="2" l="1"/>
  <c r="L4" i="2" s="1"/>
  <c r="Q4" i="2"/>
  <c r="R4" i="2" s="1"/>
  <c r="S4" i="2" s="1"/>
  <c r="T4" i="2" s="1"/>
  <c r="U4" i="2" s="1"/>
  <c r="Z4" i="2"/>
  <c r="K5" i="2"/>
  <c r="L5" i="2" s="1"/>
  <c r="Q5" i="2"/>
  <c r="R5" i="2" s="1"/>
  <c r="S5" i="2" s="1"/>
  <c r="T5" i="2" s="1"/>
  <c r="U5" i="2" s="1"/>
  <c r="Z5" i="2"/>
  <c r="K6" i="2"/>
  <c r="L6" i="2" s="1"/>
  <c r="Q6" i="2"/>
  <c r="R6" i="2" s="1"/>
  <c r="S6" i="2" s="1"/>
  <c r="T6" i="2" s="1"/>
  <c r="U6" i="2" s="1"/>
  <c r="V6" i="2" s="1"/>
  <c r="Z6" i="2"/>
  <c r="K7" i="2"/>
  <c r="L7" i="2" s="1"/>
  <c r="Q7" i="2"/>
  <c r="R7" i="2" s="1"/>
  <c r="S7" i="2" s="1"/>
  <c r="T7" i="2" s="1"/>
  <c r="U7" i="2" s="1"/>
  <c r="Z7" i="2"/>
  <c r="K8" i="2"/>
  <c r="L8" i="2" s="1"/>
  <c r="Q8" i="2"/>
  <c r="R8" i="2" s="1"/>
  <c r="S8" i="2" s="1"/>
  <c r="T8" i="2" s="1"/>
  <c r="U8" i="2" s="1"/>
  <c r="Z8" i="2"/>
  <c r="K9" i="2"/>
  <c r="L9" i="2" s="1"/>
  <c r="Q9" i="2"/>
  <c r="R9" i="2" s="1"/>
  <c r="S9" i="2" s="1"/>
  <c r="T9" i="2" s="1"/>
  <c r="U9" i="2" s="1"/>
  <c r="Z9" i="2"/>
  <c r="K10" i="2"/>
  <c r="L10" i="2" s="1"/>
  <c r="Q10" i="2"/>
  <c r="R10" i="2" s="1"/>
  <c r="S10" i="2" s="1"/>
  <c r="T10" i="2" s="1"/>
  <c r="U10" i="2" s="1"/>
  <c r="Z10" i="2"/>
  <c r="K11" i="2"/>
  <c r="L11" i="2" s="1"/>
  <c r="Q11" i="2"/>
  <c r="R11" i="2" s="1"/>
  <c r="S11" i="2" s="1"/>
  <c r="T11" i="2" s="1"/>
  <c r="U11" i="2" s="1"/>
  <c r="V11" i="2" s="1"/>
  <c r="Z11" i="2"/>
  <c r="K12" i="2"/>
  <c r="L12" i="2" s="1"/>
  <c r="Q12" i="2"/>
  <c r="R12" i="2" s="1"/>
  <c r="S12" i="2" s="1"/>
  <c r="T12" i="2" s="1"/>
  <c r="U12" i="2" s="1"/>
  <c r="Z12" i="2"/>
  <c r="K13" i="2"/>
  <c r="L13" i="2" s="1"/>
  <c r="Q13" i="2"/>
  <c r="R13" i="2" s="1"/>
  <c r="S13" i="2" s="1"/>
  <c r="T13" i="2" s="1"/>
  <c r="U13" i="2" s="1"/>
  <c r="Z13" i="2"/>
  <c r="K14" i="2"/>
  <c r="L14" i="2" s="1"/>
  <c r="Q14" i="2"/>
  <c r="R14" i="2" s="1"/>
  <c r="S14" i="2" s="1"/>
  <c r="T14" i="2" s="1"/>
  <c r="U14" i="2" s="1"/>
  <c r="Z14" i="2"/>
  <c r="K15" i="2"/>
  <c r="L15" i="2" s="1"/>
  <c r="Q15" i="2"/>
  <c r="R15" i="2" s="1"/>
  <c r="S15" i="2" s="1"/>
  <c r="T15" i="2" s="1"/>
  <c r="U15" i="2" s="1"/>
  <c r="Z15" i="2"/>
  <c r="K16" i="2"/>
  <c r="L16" i="2" s="1"/>
  <c r="Q16" i="2"/>
  <c r="R16" i="2" s="1"/>
  <c r="S16" i="2" s="1"/>
  <c r="T16" i="2" s="1"/>
  <c r="U16" i="2" s="1"/>
  <c r="Z16" i="2"/>
  <c r="K17" i="2"/>
  <c r="L17" i="2" s="1"/>
  <c r="Q17" i="2"/>
  <c r="R17" i="2" s="1"/>
  <c r="S17" i="2" s="1"/>
  <c r="T17" i="2" s="1"/>
  <c r="U17" i="2" s="1"/>
  <c r="Z17" i="2"/>
  <c r="K18" i="2"/>
  <c r="L18" i="2" s="1"/>
  <c r="Q18" i="2"/>
  <c r="R18" i="2" s="1"/>
  <c r="S18" i="2" s="1"/>
  <c r="T18" i="2" s="1"/>
  <c r="U18" i="2" s="1"/>
  <c r="Z18" i="2"/>
  <c r="K19" i="2"/>
  <c r="L19" i="2" s="1"/>
  <c r="Q19" i="2"/>
  <c r="R19" i="2" s="1"/>
  <c r="S19" i="2" s="1"/>
  <c r="T19" i="2" s="1"/>
  <c r="U19" i="2" s="1"/>
  <c r="Z19" i="2"/>
  <c r="K20" i="2"/>
  <c r="L20" i="2" s="1"/>
  <c r="Q20" i="2"/>
  <c r="R20" i="2" s="1"/>
  <c r="S20" i="2" s="1"/>
  <c r="T20" i="2" s="1"/>
  <c r="U20" i="2" s="1"/>
  <c r="Z20" i="2"/>
  <c r="K21" i="2"/>
  <c r="L21" i="2" s="1"/>
  <c r="Q21" i="2"/>
  <c r="R21" i="2" s="1"/>
  <c r="S21" i="2" s="1"/>
  <c r="T21" i="2" s="1"/>
  <c r="U21" i="2" s="1"/>
  <c r="Z21" i="2"/>
  <c r="K22" i="2"/>
  <c r="L22" i="2" s="1"/>
  <c r="Q22" i="2"/>
  <c r="R22" i="2" s="1"/>
  <c r="S22" i="2" s="1"/>
  <c r="T22" i="2" s="1"/>
  <c r="U22" i="2" s="1"/>
  <c r="Z22" i="2"/>
  <c r="K23" i="2"/>
  <c r="L23" i="2" s="1"/>
  <c r="Q23" i="2"/>
  <c r="R23" i="2" s="1"/>
  <c r="S23" i="2" s="1"/>
  <c r="T23" i="2" s="1"/>
  <c r="U23" i="2" s="1"/>
  <c r="V23" i="2" s="1"/>
  <c r="Z23" i="2"/>
  <c r="K24" i="2"/>
  <c r="L24" i="2" s="1"/>
  <c r="Q24" i="2"/>
  <c r="R24" i="2" s="1"/>
  <c r="S24" i="2" s="1"/>
  <c r="T24" i="2" s="1"/>
  <c r="U24" i="2" s="1"/>
  <c r="Z24" i="2"/>
  <c r="K25" i="2"/>
  <c r="L25" i="2" s="1"/>
  <c r="Q25" i="2"/>
  <c r="R25" i="2" s="1"/>
  <c r="S25" i="2" s="1"/>
  <c r="T25" i="2" s="1"/>
  <c r="U25" i="2" s="1"/>
  <c r="Z25" i="2"/>
  <c r="K26" i="2"/>
  <c r="L26" i="2" s="1"/>
  <c r="Q26" i="2"/>
  <c r="R26" i="2" s="1"/>
  <c r="S26" i="2" s="1"/>
  <c r="T26" i="2" s="1"/>
  <c r="U26" i="2" s="1"/>
  <c r="Z26" i="2"/>
  <c r="K27" i="2"/>
  <c r="L27" i="2" s="1"/>
  <c r="Q27" i="2"/>
  <c r="R27" i="2" s="1"/>
  <c r="S27" i="2" s="1"/>
  <c r="T27" i="2" s="1"/>
  <c r="U27" i="2" s="1"/>
  <c r="Z27" i="2"/>
  <c r="K28" i="2"/>
  <c r="L28" i="2" s="1"/>
  <c r="Q28" i="2"/>
  <c r="R28" i="2" s="1"/>
  <c r="S28" i="2" s="1"/>
  <c r="T28" i="2" s="1"/>
  <c r="U28" i="2" s="1"/>
  <c r="V28" i="2" s="1"/>
  <c r="Z28" i="2"/>
  <c r="K29" i="2"/>
  <c r="L29" i="2" s="1"/>
  <c r="Q29" i="2"/>
  <c r="R29" i="2" s="1"/>
  <c r="S29" i="2" s="1"/>
  <c r="T29" i="2" s="1"/>
  <c r="U29" i="2" s="1"/>
  <c r="Z29" i="2"/>
  <c r="K30" i="2"/>
  <c r="L30" i="2" s="1"/>
  <c r="Q30" i="2"/>
  <c r="R30" i="2" s="1"/>
  <c r="S30" i="2" s="1"/>
  <c r="T30" i="2" s="1"/>
  <c r="U30" i="2" s="1"/>
  <c r="V30" i="2" s="1"/>
  <c r="Z30" i="2"/>
  <c r="K31" i="2"/>
  <c r="L31" i="2" s="1"/>
  <c r="Q31" i="2"/>
  <c r="R31" i="2" s="1"/>
  <c r="S31" i="2" s="1"/>
  <c r="T31" i="2" s="1"/>
  <c r="U31" i="2" s="1"/>
  <c r="Z31" i="2"/>
  <c r="K32" i="2"/>
  <c r="L32" i="2" s="1"/>
  <c r="Q32" i="2"/>
  <c r="R32" i="2" s="1"/>
  <c r="S32" i="2" s="1"/>
  <c r="T32" i="2" s="1"/>
  <c r="U32" i="2" s="1"/>
  <c r="Z32" i="2"/>
  <c r="K33" i="2"/>
  <c r="L33" i="2" s="1"/>
  <c r="Q33" i="2"/>
  <c r="R33" i="2" s="1"/>
  <c r="S33" i="2" s="1"/>
  <c r="T33" i="2" s="1"/>
  <c r="U33" i="2" s="1"/>
  <c r="Z33" i="2"/>
  <c r="K34" i="2"/>
  <c r="L34" i="2" s="1"/>
  <c r="Q34" i="2"/>
  <c r="R34" i="2" s="1"/>
  <c r="S34" i="2" s="1"/>
  <c r="T34" i="2" s="1"/>
  <c r="U34" i="2" s="1"/>
  <c r="Z34" i="2"/>
  <c r="K35" i="2"/>
  <c r="L35" i="2" s="1"/>
  <c r="Q35" i="2"/>
  <c r="R35" i="2" s="1"/>
  <c r="S35" i="2" s="1"/>
  <c r="T35" i="2" s="1"/>
  <c r="U35" i="2" s="1"/>
  <c r="V35" i="2" s="1"/>
  <c r="Z35" i="2"/>
  <c r="K36" i="2"/>
  <c r="L36" i="2" s="1"/>
  <c r="Q36" i="2"/>
  <c r="R36" i="2" s="1"/>
  <c r="S36" i="2" s="1"/>
  <c r="T36" i="2" s="1"/>
  <c r="U36" i="2" s="1"/>
  <c r="Z36" i="2"/>
  <c r="K37" i="2"/>
  <c r="L37" i="2" s="1"/>
  <c r="Q37" i="2"/>
  <c r="R37" i="2" s="1"/>
  <c r="S37" i="2" s="1"/>
  <c r="T37" i="2" s="1"/>
  <c r="U37" i="2" s="1"/>
  <c r="Z37" i="2"/>
  <c r="K38" i="2"/>
  <c r="L38" i="2" s="1"/>
  <c r="Q38" i="2"/>
  <c r="R38" i="2" s="1"/>
  <c r="S38" i="2" s="1"/>
  <c r="T38" i="2" s="1"/>
  <c r="U38" i="2" s="1"/>
  <c r="Z38" i="2"/>
  <c r="K39" i="2"/>
  <c r="L39" i="2" s="1"/>
  <c r="Q39" i="2"/>
  <c r="R39" i="2" s="1"/>
  <c r="S39" i="2" s="1"/>
  <c r="T39" i="2" s="1"/>
  <c r="U39" i="2" s="1"/>
  <c r="Z39" i="2"/>
  <c r="K40" i="2"/>
  <c r="L40" i="2" s="1"/>
  <c r="Q40" i="2"/>
  <c r="R40" i="2" s="1"/>
  <c r="S40" i="2" s="1"/>
  <c r="T40" i="2" s="1"/>
  <c r="U40" i="2" s="1"/>
  <c r="V40" i="2" s="1"/>
  <c r="Z40" i="2"/>
  <c r="K41" i="2"/>
  <c r="L41" i="2" s="1"/>
  <c r="Q41" i="2"/>
  <c r="R41" i="2" s="1"/>
  <c r="S41" i="2" s="1"/>
  <c r="T41" i="2" s="1"/>
  <c r="U41" i="2" s="1"/>
  <c r="Z41" i="2"/>
  <c r="K42" i="2"/>
  <c r="L42" i="2" s="1"/>
  <c r="Q42" i="2"/>
  <c r="R42" i="2" s="1"/>
  <c r="S42" i="2" s="1"/>
  <c r="T42" i="2" s="1"/>
  <c r="U42" i="2" s="1"/>
  <c r="V42" i="2" s="1"/>
  <c r="Z42" i="2"/>
  <c r="K43" i="2"/>
  <c r="L43" i="2" s="1"/>
  <c r="Q43" i="2"/>
  <c r="R43" i="2" s="1"/>
  <c r="S43" i="2" s="1"/>
  <c r="T43" i="2" s="1"/>
  <c r="U43" i="2" s="1"/>
  <c r="Z43" i="2"/>
  <c r="K44" i="2"/>
  <c r="L44" i="2" s="1"/>
  <c r="Q44" i="2"/>
  <c r="R44" i="2" s="1"/>
  <c r="S44" i="2" s="1"/>
  <c r="T44" i="2" s="1"/>
  <c r="U44" i="2" s="1"/>
  <c r="Z44" i="2"/>
  <c r="K45" i="2"/>
  <c r="L45" i="2" s="1"/>
  <c r="Q45" i="2"/>
  <c r="R45" i="2" s="1"/>
  <c r="S45" i="2" s="1"/>
  <c r="T45" i="2" s="1"/>
  <c r="U45" i="2" s="1"/>
  <c r="Z45" i="2"/>
  <c r="K46" i="2"/>
  <c r="L46" i="2" s="1"/>
  <c r="Q46" i="2"/>
  <c r="R46" i="2" s="1"/>
  <c r="S46" i="2" s="1"/>
  <c r="T46" i="2" s="1"/>
  <c r="U46" i="2" s="1"/>
  <c r="Z46" i="2"/>
  <c r="K47" i="2"/>
  <c r="L47" i="2" s="1"/>
  <c r="Q47" i="2"/>
  <c r="R47" i="2" s="1"/>
  <c r="S47" i="2" s="1"/>
  <c r="T47" i="2" s="1"/>
  <c r="U47" i="2" s="1"/>
  <c r="W47" i="2" s="1"/>
  <c r="Z47" i="2"/>
  <c r="K48" i="2"/>
  <c r="L48" i="2" s="1"/>
  <c r="Q48" i="2"/>
  <c r="R48" i="2" s="1"/>
  <c r="S48" i="2" s="1"/>
  <c r="T48" i="2" s="1"/>
  <c r="U48" i="2" s="1"/>
  <c r="Z48" i="2"/>
  <c r="K49" i="2"/>
  <c r="L49" i="2" s="1"/>
  <c r="Q49" i="2"/>
  <c r="R49" i="2" s="1"/>
  <c r="S49" i="2" s="1"/>
  <c r="T49" i="2" s="1"/>
  <c r="U49" i="2" s="1"/>
  <c r="Z49" i="2"/>
  <c r="K50" i="2"/>
  <c r="L50" i="2" s="1"/>
  <c r="Q50" i="2"/>
  <c r="R50" i="2" s="1"/>
  <c r="S50" i="2" s="1"/>
  <c r="T50" i="2" s="1"/>
  <c r="U50" i="2" s="1"/>
  <c r="W50" i="2" s="1"/>
  <c r="Z50" i="2"/>
  <c r="K51" i="2"/>
  <c r="L51" i="2" s="1"/>
  <c r="Q51" i="2"/>
  <c r="R51" i="2" s="1"/>
  <c r="S51" i="2" s="1"/>
  <c r="T51" i="2" s="1"/>
  <c r="U51" i="2" s="1"/>
  <c r="Z51" i="2"/>
  <c r="K52" i="2"/>
  <c r="L52" i="2" s="1"/>
  <c r="Q52" i="2"/>
  <c r="R52" i="2" s="1"/>
  <c r="S52" i="2" s="1"/>
  <c r="T52" i="2" s="1"/>
  <c r="U52" i="2" s="1"/>
  <c r="V52" i="2" s="1"/>
  <c r="Z52" i="2"/>
  <c r="K53" i="2"/>
  <c r="L53" i="2" s="1"/>
  <c r="Q53" i="2"/>
  <c r="R53" i="2" s="1"/>
  <c r="S53" i="2" s="1"/>
  <c r="T53" i="2" s="1"/>
  <c r="U53" i="2" s="1"/>
  <c r="Z53" i="2"/>
  <c r="K54" i="2"/>
  <c r="L54" i="2" s="1"/>
  <c r="Q54" i="2"/>
  <c r="R54" i="2" s="1"/>
  <c r="S54" i="2" s="1"/>
  <c r="T54" i="2" s="1"/>
  <c r="U54" i="2" s="1"/>
  <c r="W54" i="2" s="1"/>
  <c r="Z54" i="2"/>
  <c r="K55" i="2"/>
  <c r="L55" i="2" s="1"/>
  <c r="Q55" i="2"/>
  <c r="R55" i="2" s="1"/>
  <c r="S55" i="2" s="1"/>
  <c r="T55" i="2" s="1"/>
  <c r="U55" i="2" s="1"/>
  <c r="V55" i="2" s="1"/>
  <c r="Z55" i="2"/>
  <c r="K56" i="2"/>
  <c r="L56" i="2" s="1"/>
  <c r="Q56" i="2"/>
  <c r="R56" i="2" s="1"/>
  <c r="S56" i="2" s="1"/>
  <c r="T56" i="2" s="1"/>
  <c r="U56" i="2" s="1"/>
  <c r="W56" i="2" s="1"/>
  <c r="Z56" i="2"/>
  <c r="K57" i="2"/>
  <c r="L57" i="2" s="1"/>
  <c r="Q57" i="2"/>
  <c r="R57" i="2" s="1"/>
  <c r="S57" i="2" s="1"/>
  <c r="T57" i="2" s="1"/>
  <c r="U57" i="2" s="1"/>
  <c r="Z57" i="2"/>
  <c r="K58" i="2"/>
  <c r="L58" i="2" s="1"/>
  <c r="Q58" i="2"/>
  <c r="R58" i="2" s="1"/>
  <c r="S58" i="2" s="1"/>
  <c r="T58" i="2" s="1"/>
  <c r="U58" i="2" s="1"/>
  <c r="V58" i="2" s="1"/>
  <c r="Z58" i="2"/>
  <c r="K59" i="2"/>
  <c r="L59" i="2" s="1"/>
  <c r="Q59" i="2"/>
  <c r="R59" i="2" s="1"/>
  <c r="S59" i="2" s="1"/>
  <c r="T59" i="2" s="1"/>
  <c r="U59" i="2" s="1"/>
  <c r="Z59" i="2"/>
  <c r="K60" i="2"/>
  <c r="L60" i="2" s="1"/>
  <c r="Q60" i="2"/>
  <c r="R60" i="2" s="1"/>
  <c r="S60" i="2" s="1"/>
  <c r="T60" i="2" s="1"/>
  <c r="U60" i="2" s="1"/>
  <c r="Z60" i="2"/>
  <c r="K61" i="2"/>
  <c r="L61" i="2" s="1"/>
  <c r="Q61" i="2"/>
  <c r="R61" i="2" s="1"/>
  <c r="S61" i="2" s="1"/>
  <c r="T61" i="2" s="1"/>
  <c r="U61" i="2" s="1"/>
  <c r="Z61" i="2"/>
  <c r="K62" i="2"/>
  <c r="L62" i="2" s="1"/>
  <c r="Q62" i="2"/>
  <c r="R62" i="2" s="1"/>
  <c r="S62" i="2" s="1"/>
  <c r="T62" i="2" s="1"/>
  <c r="U62" i="2" s="1"/>
  <c r="W62" i="2" s="1"/>
  <c r="Z62" i="2"/>
  <c r="K63" i="2"/>
  <c r="L63" i="2" s="1"/>
  <c r="Q63" i="2"/>
  <c r="R63" i="2" s="1"/>
  <c r="S63" i="2" s="1"/>
  <c r="T63" i="2" s="1"/>
  <c r="U63" i="2" s="1"/>
  <c r="Z63" i="2"/>
  <c r="K64" i="2"/>
  <c r="L64" i="2" s="1"/>
  <c r="Q64" i="2"/>
  <c r="R64" i="2" s="1"/>
  <c r="S64" i="2" s="1"/>
  <c r="T64" i="2" s="1"/>
  <c r="U64" i="2" s="1"/>
  <c r="Z64" i="2"/>
  <c r="K65" i="2"/>
  <c r="L65" i="2" s="1"/>
  <c r="Q65" i="2"/>
  <c r="R65" i="2" s="1"/>
  <c r="S65" i="2" s="1"/>
  <c r="T65" i="2" s="1"/>
  <c r="U65" i="2" s="1"/>
  <c r="Z65" i="2"/>
  <c r="K66" i="2"/>
  <c r="L66" i="2" s="1"/>
  <c r="Q66" i="2"/>
  <c r="R66" i="2" s="1"/>
  <c r="S66" i="2" s="1"/>
  <c r="T66" i="2" s="1"/>
  <c r="U66" i="2" s="1"/>
  <c r="W66" i="2" s="1"/>
  <c r="Z66" i="2"/>
  <c r="K67" i="2"/>
  <c r="L67" i="2" s="1"/>
  <c r="Q67" i="2"/>
  <c r="R67" i="2" s="1"/>
  <c r="S67" i="2" s="1"/>
  <c r="T67" i="2" s="1"/>
  <c r="U67" i="2" s="1"/>
  <c r="Z67" i="2"/>
  <c r="K68" i="2"/>
  <c r="L68" i="2" s="1"/>
  <c r="Q68" i="2"/>
  <c r="R68" i="2" s="1"/>
  <c r="S68" i="2" s="1"/>
  <c r="T68" i="2" s="1"/>
  <c r="U68" i="2" s="1"/>
  <c r="V68" i="2" s="1"/>
  <c r="Z68" i="2"/>
  <c r="K69" i="2"/>
  <c r="L69" i="2" s="1"/>
  <c r="Q69" i="2"/>
  <c r="R69" i="2" s="1"/>
  <c r="S69" i="2" s="1"/>
  <c r="T69" i="2" s="1"/>
  <c r="U69" i="2" s="1"/>
  <c r="Z69" i="2"/>
  <c r="K70" i="2"/>
  <c r="L70" i="2" s="1"/>
  <c r="Q70" i="2"/>
  <c r="R70" i="2" s="1"/>
  <c r="S70" i="2" s="1"/>
  <c r="T70" i="2" s="1"/>
  <c r="U70" i="2" s="1"/>
  <c r="Z70" i="2"/>
  <c r="K71" i="2"/>
  <c r="L71" i="2" s="1"/>
  <c r="Q71" i="2"/>
  <c r="R71" i="2" s="1"/>
  <c r="S71" i="2" s="1"/>
  <c r="T71" i="2" s="1"/>
  <c r="U71" i="2" s="1"/>
  <c r="Z71" i="2"/>
  <c r="K72" i="2"/>
  <c r="L72" i="2" s="1"/>
  <c r="Q72" i="2"/>
  <c r="R72" i="2" s="1"/>
  <c r="S72" i="2" s="1"/>
  <c r="T72" i="2" s="1"/>
  <c r="U72" i="2" s="1"/>
  <c r="Z72" i="2"/>
  <c r="K73" i="2"/>
  <c r="L73" i="2" s="1"/>
  <c r="Q73" i="2"/>
  <c r="R73" i="2" s="1"/>
  <c r="S73" i="2" s="1"/>
  <c r="T73" i="2" s="1"/>
  <c r="U73" i="2" s="1"/>
  <c r="Z73" i="2"/>
  <c r="K74" i="2"/>
  <c r="L74" i="2" s="1"/>
  <c r="Q74" i="2"/>
  <c r="R74" i="2" s="1"/>
  <c r="S74" i="2" s="1"/>
  <c r="T74" i="2" s="1"/>
  <c r="U74" i="2" s="1"/>
  <c r="Z74" i="2"/>
  <c r="K75" i="2"/>
  <c r="L75" i="2" s="1"/>
  <c r="Q75" i="2"/>
  <c r="R75" i="2" s="1"/>
  <c r="S75" i="2" s="1"/>
  <c r="T75" i="2" s="1"/>
  <c r="U75" i="2" s="1"/>
  <c r="Z75" i="2"/>
  <c r="K76" i="2"/>
  <c r="L76" i="2" s="1"/>
  <c r="Q76" i="2"/>
  <c r="R76" i="2" s="1"/>
  <c r="S76" i="2" s="1"/>
  <c r="T76" i="2" s="1"/>
  <c r="U76" i="2" s="1"/>
  <c r="Z76" i="2"/>
  <c r="K77" i="2"/>
  <c r="L77" i="2" s="1"/>
  <c r="Q77" i="2"/>
  <c r="R77" i="2" s="1"/>
  <c r="S77" i="2" s="1"/>
  <c r="T77" i="2" s="1"/>
  <c r="U77" i="2" s="1"/>
  <c r="Z77" i="2"/>
  <c r="K78" i="2"/>
  <c r="L78" i="2" s="1"/>
  <c r="Q78" i="2"/>
  <c r="R78" i="2" s="1"/>
  <c r="S78" i="2" s="1"/>
  <c r="T78" i="2" s="1"/>
  <c r="U78" i="2" s="1"/>
  <c r="Z78" i="2"/>
  <c r="K79" i="2"/>
  <c r="L79" i="2" s="1"/>
  <c r="Q79" i="2"/>
  <c r="R79" i="2" s="1"/>
  <c r="S79" i="2" s="1"/>
  <c r="T79" i="2" s="1"/>
  <c r="U79" i="2" s="1"/>
  <c r="Z79" i="2"/>
  <c r="K80" i="2"/>
  <c r="L80" i="2" s="1"/>
  <c r="Q80" i="2"/>
  <c r="R80" i="2" s="1"/>
  <c r="S80" i="2" s="1"/>
  <c r="T80" i="2" s="1"/>
  <c r="U80" i="2" s="1"/>
  <c r="Z80" i="2"/>
  <c r="K81" i="2"/>
  <c r="L81" i="2" s="1"/>
  <c r="Q81" i="2"/>
  <c r="R81" i="2" s="1"/>
  <c r="S81" i="2" s="1"/>
  <c r="T81" i="2" s="1"/>
  <c r="U81" i="2" s="1"/>
  <c r="Z81" i="2"/>
  <c r="K82" i="2"/>
  <c r="L82" i="2" s="1"/>
  <c r="Q82" i="2"/>
  <c r="R82" i="2" s="1"/>
  <c r="S82" i="2" s="1"/>
  <c r="T82" i="2" s="1"/>
  <c r="U82" i="2" s="1"/>
  <c r="Z82" i="2"/>
  <c r="K83" i="2"/>
  <c r="L83" i="2" s="1"/>
  <c r="Q83" i="2"/>
  <c r="R83" i="2" s="1"/>
  <c r="S83" i="2" s="1"/>
  <c r="T83" i="2" s="1"/>
  <c r="U83" i="2" s="1"/>
  <c r="Z83" i="2"/>
  <c r="K84" i="2"/>
  <c r="L84" i="2" s="1"/>
  <c r="Q84" i="2"/>
  <c r="R84" i="2" s="1"/>
  <c r="S84" i="2" s="1"/>
  <c r="T84" i="2" s="1"/>
  <c r="U84" i="2" s="1"/>
  <c r="Z84" i="2"/>
  <c r="K85" i="2"/>
  <c r="L85" i="2" s="1"/>
  <c r="Q85" i="2"/>
  <c r="R85" i="2" s="1"/>
  <c r="S85" i="2" s="1"/>
  <c r="T85" i="2" s="1"/>
  <c r="U85" i="2" s="1"/>
  <c r="Z85" i="2"/>
  <c r="K86" i="2"/>
  <c r="L86" i="2" s="1"/>
  <c r="Q86" i="2"/>
  <c r="R86" i="2" s="1"/>
  <c r="S86" i="2" s="1"/>
  <c r="T86" i="2" s="1"/>
  <c r="U86" i="2" s="1"/>
  <c r="Z86" i="2"/>
  <c r="K87" i="2"/>
  <c r="L87" i="2" s="1"/>
  <c r="Q87" i="2"/>
  <c r="R87" i="2" s="1"/>
  <c r="S87" i="2" s="1"/>
  <c r="T87" i="2" s="1"/>
  <c r="U87" i="2" s="1"/>
  <c r="Z87" i="2"/>
  <c r="K88" i="2"/>
  <c r="L88" i="2" s="1"/>
  <c r="Q88" i="2"/>
  <c r="R88" i="2" s="1"/>
  <c r="S88" i="2" s="1"/>
  <c r="T88" i="2" s="1"/>
  <c r="U88" i="2" s="1"/>
  <c r="Z88" i="2"/>
  <c r="K89" i="2"/>
  <c r="L89" i="2" s="1"/>
  <c r="Q89" i="2"/>
  <c r="R89" i="2" s="1"/>
  <c r="S89" i="2" s="1"/>
  <c r="T89" i="2" s="1"/>
  <c r="U89" i="2" s="1"/>
  <c r="Z89" i="2"/>
  <c r="K90" i="2"/>
  <c r="L90" i="2" s="1"/>
  <c r="Q90" i="2"/>
  <c r="R90" i="2" s="1"/>
  <c r="S90" i="2" s="1"/>
  <c r="T90" i="2" s="1"/>
  <c r="U90" i="2" s="1"/>
  <c r="Z90" i="2"/>
  <c r="K91" i="2"/>
  <c r="L91" i="2" s="1"/>
  <c r="Q91" i="2"/>
  <c r="R91" i="2" s="1"/>
  <c r="S91" i="2" s="1"/>
  <c r="T91" i="2" s="1"/>
  <c r="U91" i="2" s="1"/>
  <c r="W91" i="2" s="1"/>
  <c r="Z91" i="2"/>
  <c r="L92" i="2"/>
  <c r="Q92" i="2"/>
  <c r="R92" i="2" s="1"/>
  <c r="S92" i="2" s="1"/>
  <c r="T92" i="2" s="1"/>
  <c r="U92" i="2" s="1"/>
  <c r="V92" i="2" s="1"/>
  <c r="Z92" i="2"/>
  <c r="K93" i="2"/>
  <c r="L93" i="2" s="1"/>
  <c r="Q93" i="2"/>
  <c r="R93" i="2" s="1"/>
  <c r="S93" i="2" s="1"/>
  <c r="T93" i="2" s="1"/>
  <c r="U93" i="2" s="1"/>
  <c r="Z93" i="2"/>
  <c r="K94" i="2"/>
  <c r="L94" i="2" s="1"/>
  <c r="Q94" i="2"/>
  <c r="R94" i="2" s="1"/>
  <c r="S94" i="2" s="1"/>
  <c r="T94" i="2" s="1"/>
  <c r="U94" i="2" s="1"/>
  <c r="W94" i="2" s="1"/>
  <c r="Z94" i="2"/>
  <c r="K95" i="2"/>
  <c r="L95" i="2" s="1"/>
  <c r="Q95" i="2"/>
  <c r="R95" i="2" s="1"/>
  <c r="S95" i="2" s="1"/>
  <c r="T95" i="2" s="1"/>
  <c r="U95" i="2" s="1"/>
  <c r="Z95" i="2"/>
  <c r="K96" i="2"/>
  <c r="L96" i="2" s="1"/>
  <c r="Q96" i="2"/>
  <c r="R96" i="2" s="1"/>
  <c r="S96" i="2" s="1"/>
  <c r="T96" i="2" s="1"/>
  <c r="U96" i="2" s="1"/>
  <c r="Z96" i="2"/>
  <c r="K97" i="2"/>
  <c r="L97" i="2" s="1"/>
  <c r="Q97" i="2"/>
  <c r="R97" i="2" s="1"/>
  <c r="S97" i="2" s="1"/>
  <c r="T97" i="2" s="1"/>
  <c r="U97" i="2" s="1"/>
  <c r="Z97" i="2"/>
  <c r="K98" i="2"/>
  <c r="L98" i="2" s="1"/>
  <c r="Q98" i="2"/>
  <c r="R98" i="2" s="1"/>
  <c r="S98" i="2" s="1"/>
  <c r="T98" i="2" s="1"/>
  <c r="U98" i="2" s="1"/>
  <c r="Z98" i="2"/>
  <c r="K99" i="2"/>
  <c r="L99" i="2" s="1"/>
  <c r="Q99" i="2"/>
  <c r="R99" i="2" s="1"/>
  <c r="S99" i="2" s="1"/>
  <c r="T99" i="2" s="1"/>
  <c r="U99" i="2" s="1"/>
  <c r="Z99" i="2"/>
  <c r="K100" i="2"/>
  <c r="L100" i="2" s="1"/>
  <c r="Q100" i="2"/>
  <c r="R100" i="2" s="1"/>
  <c r="S100" i="2" s="1"/>
  <c r="T100" i="2" s="1"/>
  <c r="U100" i="2" s="1"/>
  <c r="Z100" i="2"/>
  <c r="K101" i="2"/>
  <c r="L101" i="2" s="1"/>
  <c r="Q101" i="2"/>
  <c r="R101" i="2" s="1"/>
  <c r="S101" i="2" s="1"/>
  <c r="T101" i="2" s="1"/>
  <c r="U101" i="2" s="1"/>
  <c r="W101" i="2" s="1"/>
  <c r="Z101" i="2"/>
  <c r="K102" i="2"/>
  <c r="L102" i="2" s="1"/>
  <c r="Q102" i="2"/>
  <c r="R102" i="2" s="1"/>
  <c r="S102" i="2" s="1"/>
  <c r="T102" i="2" s="1"/>
  <c r="U102" i="2" s="1"/>
  <c r="Z102" i="2"/>
  <c r="K103" i="2"/>
  <c r="L103" i="2" s="1"/>
  <c r="Q103" i="2"/>
  <c r="R103" i="2" s="1"/>
  <c r="S103" i="2" s="1"/>
  <c r="T103" i="2" s="1"/>
  <c r="U103" i="2" s="1"/>
  <c r="W103" i="2" s="1"/>
  <c r="Z103" i="2"/>
  <c r="K104" i="2"/>
  <c r="L104" i="2" s="1"/>
  <c r="Q104" i="2"/>
  <c r="R104" i="2" s="1"/>
  <c r="S104" i="2" s="1"/>
  <c r="T104" i="2" s="1"/>
  <c r="U104" i="2" s="1"/>
  <c r="Z104" i="2"/>
  <c r="K105" i="2"/>
  <c r="L105" i="2" s="1"/>
  <c r="Q105" i="2"/>
  <c r="R105" i="2" s="1"/>
  <c r="S105" i="2" s="1"/>
  <c r="T105" i="2" s="1"/>
  <c r="U105" i="2" s="1"/>
  <c r="Z105" i="2"/>
  <c r="K106" i="2"/>
  <c r="L106" i="2" s="1"/>
  <c r="Q106" i="2"/>
  <c r="R106" i="2" s="1"/>
  <c r="S106" i="2" s="1"/>
  <c r="T106" i="2" s="1"/>
  <c r="U106" i="2" s="1"/>
  <c r="V106" i="2" s="1"/>
  <c r="Z106" i="2"/>
  <c r="K107" i="2"/>
  <c r="L107" i="2" s="1"/>
  <c r="Q107" i="2"/>
  <c r="R107" i="2" s="1"/>
  <c r="S107" i="2" s="1"/>
  <c r="T107" i="2" s="1"/>
  <c r="U107" i="2" s="1"/>
  <c r="W107" i="2" s="1"/>
  <c r="Z107" i="2"/>
  <c r="K108" i="2"/>
  <c r="L108" i="2" s="1"/>
  <c r="Q108" i="2"/>
  <c r="R108" i="2" s="1"/>
  <c r="S108" i="2" s="1"/>
  <c r="T108" i="2" s="1"/>
  <c r="U108" i="2" s="1"/>
  <c r="Z108" i="2"/>
  <c r="K109" i="2"/>
  <c r="L109" i="2" s="1"/>
  <c r="Q109" i="2"/>
  <c r="R109" i="2" s="1"/>
  <c r="S109" i="2" s="1"/>
  <c r="T109" i="2" s="1"/>
  <c r="U109" i="2" s="1"/>
  <c r="Z109" i="2"/>
  <c r="K110" i="2"/>
  <c r="L110" i="2" s="1"/>
  <c r="Q110" i="2"/>
  <c r="R110" i="2" s="1"/>
  <c r="S110" i="2" s="1"/>
  <c r="T110" i="2" s="1"/>
  <c r="U110" i="2" s="1"/>
  <c r="Z110" i="2"/>
  <c r="K111" i="2"/>
  <c r="L111" i="2" s="1"/>
  <c r="Q111" i="2"/>
  <c r="R111" i="2" s="1"/>
  <c r="S111" i="2" s="1"/>
  <c r="T111" i="2" s="1"/>
  <c r="U111" i="2" s="1"/>
  <c r="Z111" i="2"/>
  <c r="K112" i="2"/>
  <c r="L112" i="2" s="1"/>
  <c r="Q112" i="2"/>
  <c r="R112" i="2" s="1"/>
  <c r="S112" i="2" s="1"/>
  <c r="T112" i="2" s="1"/>
  <c r="U112" i="2" s="1"/>
  <c r="Z112" i="2"/>
  <c r="K113" i="2"/>
  <c r="L113" i="2" s="1"/>
  <c r="Q113" i="2"/>
  <c r="R113" i="2" s="1"/>
  <c r="S113" i="2" s="1"/>
  <c r="T113" i="2" s="1"/>
  <c r="U113" i="2" s="1"/>
  <c r="Z113" i="2"/>
  <c r="K114" i="2"/>
  <c r="L114" i="2" s="1"/>
  <c r="Q114" i="2"/>
  <c r="R114" i="2" s="1"/>
  <c r="S114" i="2" s="1"/>
  <c r="T114" i="2" s="1"/>
  <c r="U114" i="2" s="1"/>
  <c r="Z114" i="2"/>
  <c r="K115" i="2"/>
  <c r="L115" i="2" s="1"/>
  <c r="Q115" i="2"/>
  <c r="R115" i="2" s="1"/>
  <c r="S115" i="2" s="1"/>
  <c r="T115" i="2" s="1"/>
  <c r="U115" i="2" s="1"/>
  <c r="Z115" i="2"/>
  <c r="K116" i="2"/>
  <c r="L116" i="2" s="1"/>
  <c r="Q116" i="2"/>
  <c r="R116" i="2" s="1"/>
  <c r="S116" i="2" s="1"/>
  <c r="T116" i="2" s="1"/>
  <c r="U116" i="2" s="1"/>
  <c r="Z116" i="2"/>
  <c r="K117" i="2"/>
  <c r="L117" i="2" s="1"/>
  <c r="Q117" i="2"/>
  <c r="R117" i="2" s="1"/>
  <c r="S117" i="2" s="1"/>
  <c r="T117" i="2" s="1"/>
  <c r="U117" i="2" s="1"/>
  <c r="Z117" i="2"/>
  <c r="K118" i="2"/>
  <c r="L118" i="2" s="1"/>
  <c r="Q118" i="2"/>
  <c r="R118" i="2" s="1"/>
  <c r="S118" i="2" s="1"/>
  <c r="T118" i="2" s="1"/>
  <c r="U118" i="2" s="1"/>
  <c r="Z118" i="2"/>
  <c r="K119" i="2"/>
  <c r="L119" i="2" s="1"/>
  <c r="Q119" i="2"/>
  <c r="R119" i="2" s="1"/>
  <c r="S119" i="2" s="1"/>
  <c r="T119" i="2" s="1"/>
  <c r="U119" i="2" s="1"/>
  <c r="Z119" i="2"/>
  <c r="K120" i="2"/>
  <c r="L120" i="2" s="1"/>
  <c r="Q120" i="2"/>
  <c r="R120" i="2" s="1"/>
  <c r="S120" i="2" s="1"/>
  <c r="T120" i="2" s="1"/>
  <c r="U120" i="2" s="1"/>
  <c r="Z120" i="2"/>
  <c r="K121" i="2"/>
  <c r="L121" i="2" s="1"/>
  <c r="Q121" i="2"/>
  <c r="R121" i="2" s="1"/>
  <c r="S121" i="2" s="1"/>
  <c r="T121" i="2" s="1"/>
  <c r="U121" i="2" s="1"/>
  <c r="Z121" i="2"/>
  <c r="K122" i="2"/>
  <c r="L122" i="2" s="1"/>
  <c r="Q122" i="2"/>
  <c r="R122" i="2" s="1"/>
  <c r="S122" i="2" s="1"/>
  <c r="T122" i="2" s="1"/>
  <c r="U122" i="2" s="1"/>
  <c r="Z122" i="2"/>
  <c r="K123" i="2"/>
  <c r="L123" i="2" s="1"/>
  <c r="Q123" i="2"/>
  <c r="R123" i="2" s="1"/>
  <c r="S123" i="2" s="1"/>
  <c r="T123" i="2" s="1"/>
  <c r="U123" i="2" s="1"/>
  <c r="V123" i="2" s="1"/>
  <c r="Z123" i="2"/>
  <c r="K124" i="2"/>
  <c r="L124" i="2" s="1"/>
  <c r="Q124" i="2"/>
  <c r="R124" i="2" s="1"/>
  <c r="S124" i="2" s="1"/>
  <c r="T124" i="2" s="1"/>
  <c r="U124" i="2" s="1"/>
  <c r="W124" i="2" s="1"/>
  <c r="Z124" i="2"/>
  <c r="K125" i="2"/>
  <c r="L125" i="2" s="1"/>
  <c r="Q125" i="2"/>
  <c r="R125" i="2" s="1"/>
  <c r="S125" i="2" s="1"/>
  <c r="T125" i="2" s="1"/>
  <c r="U125" i="2" s="1"/>
  <c r="W125" i="2" s="1"/>
  <c r="Z125" i="2"/>
  <c r="K126" i="2"/>
  <c r="L126" i="2" s="1"/>
  <c r="Q126" i="2"/>
  <c r="R126" i="2" s="1"/>
  <c r="S126" i="2" s="1"/>
  <c r="T126" i="2" s="1"/>
  <c r="U126" i="2" s="1"/>
  <c r="Z126" i="2"/>
  <c r="K127" i="2"/>
  <c r="L127" i="2" s="1"/>
  <c r="Q127" i="2"/>
  <c r="R127" i="2" s="1"/>
  <c r="S127" i="2" s="1"/>
  <c r="T127" i="2" s="1"/>
  <c r="U127" i="2" s="1"/>
  <c r="V127" i="2" s="1"/>
  <c r="Z127" i="2"/>
  <c r="K128" i="2"/>
  <c r="L128" i="2" s="1"/>
  <c r="Q128" i="2"/>
  <c r="R128" i="2" s="1"/>
  <c r="S128" i="2" s="1"/>
  <c r="T128" i="2" s="1"/>
  <c r="U128" i="2" s="1"/>
  <c r="V128" i="2" s="1"/>
  <c r="Z128" i="2"/>
  <c r="K129" i="2"/>
  <c r="L129" i="2" s="1"/>
  <c r="Q129" i="2"/>
  <c r="R129" i="2" s="1"/>
  <c r="S129" i="2" s="1"/>
  <c r="T129" i="2" s="1"/>
  <c r="U129" i="2" s="1"/>
  <c r="Z129" i="2"/>
  <c r="K130" i="2"/>
  <c r="L130" i="2" s="1"/>
  <c r="Q130" i="2"/>
  <c r="R130" i="2" s="1"/>
  <c r="S130" i="2" s="1"/>
  <c r="T130" i="2" s="1"/>
  <c r="U130" i="2" s="1"/>
  <c r="Z130" i="2"/>
  <c r="K131" i="2"/>
  <c r="L131" i="2" s="1"/>
  <c r="Q131" i="2"/>
  <c r="R131" i="2" s="1"/>
  <c r="S131" i="2" s="1"/>
  <c r="T131" i="2" s="1"/>
  <c r="U131" i="2" s="1"/>
  <c r="V131" i="2" s="1"/>
  <c r="Z131" i="2"/>
  <c r="L132" i="2"/>
  <c r="Q132" i="2"/>
  <c r="R132" i="2" s="1"/>
  <c r="S132" i="2" s="1"/>
  <c r="T132" i="2" s="1"/>
  <c r="U132" i="2" s="1"/>
  <c r="W132" i="2" s="1"/>
  <c r="Z132" i="2"/>
  <c r="K133" i="2"/>
  <c r="L133" i="2" s="1"/>
  <c r="Q133" i="2"/>
  <c r="R133" i="2" s="1"/>
  <c r="S133" i="2" s="1"/>
  <c r="T133" i="2" s="1"/>
  <c r="U133" i="2" s="1"/>
  <c r="Z133" i="2"/>
  <c r="K134" i="2"/>
  <c r="L134" i="2" s="1"/>
  <c r="Q134" i="2"/>
  <c r="R134" i="2" s="1"/>
  <c r="S134" i="2" s="1"/>
  <c r="T134" i="2" s="1"/>
  <c r="U134" i="2" s="1"/>
  <c r="Z134" i="2"/>
  <c r="K135" i="2"/>
  <c r="L135" i="2" s="1"/>
  <c r="Q135" i="2"/>
  <c r="R135" i="2" s="1"/>
  <c r="S135" i="2" s="1"/>
  <c r="T135" i="2" s="1"/>
  <c r="U135" i="2" s="1"/>
  <c r="Z135" i="2"/>
  <c r="K136" i="2"/>
  <c r="L136" i="2" s="1"/>
  <c r="Q136" i="2"/>
  <c r="R136" i="2" s="1"/>
  <c r="S136" i="2" s="1"/>
  <c r="T136" i="2" s="1"/>
  <c r="U136" i="2" s="1"/>
  <c r="Z136" i="2"/>
  <c r="K137" i="2"/>
  <c r="L137" i="2" s="1"/>
  <c r="Q137" i="2"/>
  <c r="R137" i="2" s="1"/>
  <c r="S137" i="2" s="1"/>
  <c r="T137" i="2" s="1"/>
  <c r="U137" i="2" s="1"/>
  <c r="Z137" i="2"/>
  <c r="K138" i="2"/>
  <c r="L138" i="2" s="1"/>
  <c r="Q138" i="2"/>
  <c r="R138" i="2" s="1"/>
  <c r="S138" i="2" s="1"/>
  <c r="T138" i="2" s="1"/>
  <c r="U138" i="2" s="1"/>
  <c r="Z138" i="2"/>
  <c r="K139" i="2"/>
  <c r="L139" i="2" s="1"/>
  <c r="Q139" i="2"/>
  <c r="R139" i="2" s="1"/>
  <c r="S139" i="2" s="1"/>
  <c r="T139" i="2" s="1"/>
  <c r="U139" i="2" s="1"/>
  <c r="Z139" i="2"/>
  <c r="K140" i="2"/>
  <c r="L140" i="2" s="1"/>
  <c r="Q140" i="2"/>
  <c r="R140" i="2" s="1"/>
  <c r="S140" i="2" s="1"/>
  <c r="T140" i="2" s="1"/>
  <c r="U140" i="2" s="1"/>
  <c r="Z140" i="2"/>
  <c r="K141" i="2"/>
  <c r="L141" i="2" s="1"/>
  <c r="Q141" i="2"/>
  <c r="R141" i="2" s="1"/>
  <c r="S141" i="2" s="1"/>
  <c r="T141" i="2" s="1"/>
  <c r="U141" i="2" s="1"/>
  <c r="Z141" i="2"/>
  <c r="K142" i="2"/>
  <c r="L142" i="2" s="1"/>
  <c r="Q142" i="2"/>
  <c r="R142" i="2" s="1"/>
  <c r="S142" i="2" s="1"/>
  <c r="T142" i="2" s="1"/>
  <c r="U142" i="2" s="1"/>
  <c r="Z142" i="2"/>
  <c r="K143" i="2"/>
  <c r="L143" i="2" s="1"/>
  <c r="Q143" i="2"/>
  <c r="R143" i="2" s="1"/>
  <c r="S143" i="2" s="1"/>
  <c r="T143" i="2" s="1"/>
  <c r="U143" i="2" s="1"/>
  <c r="Z143" i="2"/>
  <c r="K144" i="2"/>
  <c r="L144" i="2" s="1"/>
  <c r="Q144" i="2"/>
  <c r="R144" i="2" s="1"/>
  <c r="S144" i="2" s="1"/>
  <c r="T144" i="2" s="1"/>
  <c r="U144" i="2" s="1"/>
  <c r="V144" i="2" s="1"/>
  <c r="Z144" i="2"/>
  <c r="K145" i="2"/>
  <c r="L145" i="2" s="1"/>
  <c r="Q145" i="2"/>
  <c r="R145" i="2" s="1"/>
  <c r="S145" i="2" s="1"/>
  <c r="T145" i="2" s="1"/>
  <c r="U145" i="2" s="1"/>
  <c r="Z145" i="2"/>
  <c r="K146" i="2"/>
  <c r="L146" i="2" s="1"/>
  <c r="Q146" i="2"/>
  <c r="R146" i="2" s="1"/>
  <c r="S146" i="2" s="1"/>
  <c r="T146" i="2" s="1"/>
  <c r="U146" i="2" s="1"/>
  <c r="Z146" i="2"/>
  <c r="K147" i="2"/>
  <c r="L147" i="2" s="1"/>
  <c r="Q147" i="2"/>
  <c r="R147" i="2" s="1"/>
  <c r="S147" i="2" s="1"/>
  <c r="T147" i="2" s="1"/>
  <c r="U147" i="2" s="1"/>
  <c r="Z147" i="2"/>
  <c r="K148" i="2"/>
  <c r="L148" i="2" s="1"/>
  <c r="Q148" i="2"/>
  <c r="R148" i="2" s="1"/>
  <c r="S148" i="2" s="1"/>
  <c r="T148" i="2" s="1"/>
  <c r="U148" i="2" s="1"/>
  <c r="V148" i="2" s="1"/>
  <c r="Z148" i="2"/>
  <c r="K149" i="2"/>
  <c r="L149" i="2" s="1"/>
  <c r="Q149" i="2"/>
  <c r="R149" i="2" s="1"/>
  <c r="S149" i="2" s="1"/>
  <c r="T149" i="2" s="1"/>
  <c r="U149" i="2" s="1"/>
  <c r="Z149" i="2"/>
  <c r="K150" i="2"/>
  <c r="L150" i="2" s="1"/>
  <c r="Q150" i="2"/>
  <c r="R150" i="2" s="1"/>
  <c r="S150" i="2" s="1"/>
  <c r="T150" i="2" s="1"/>
  <c r="U150" i="2" s="1"/>
  <c r="Z150" i="2"/>
  <c r="K151" i="2"/>
  <c r="L151" i="2" s="1"/>
  <c r="Q151" i="2"/>
  <c r="R151" i="2" s="1"/>
  <c r="S151" i="2" s="1"/>
  <c r="T151" i="2" s="1"/>
  <c r="U151" i="2" s="1"/>
  <c r="Z151" i="2"/>
  <c r="K152" i="2"/>
  <c r="L152" i="2" s="1"/>
  <c r="Q152" i="2"/>
  <c r="R152" i="2" s="1"/>
  <c r="S152" i="2" s="1"/>
  <c r="T152" i="2" s="1"/>
  <c r="U152" i="2" s="1"/>
  <c r="Z152" i="2"/>
  <c r="K153" i="2"/>
  <c r="L153" i="2" s="1"/>
  <c r="Q153" i="2"/>
  <c r="R153" i="2" s="1"/>
  <c r="S153" i="2" s="1"/>
  <c r="T153" i="2" s="1"/>
  <c r="U153" i="2" s="1"/>
  <c r="Z153" i="2"/>
  <c r="K154" i="2"/>
  <c r="L154" i="2" s="1"/>
  <c r="Q154" i="2"/>
  <c r="R154" i="2" s="1"/>
  <c r="S154" i="2" s="1"/>
  <c r="T154" i="2" s="1"/>
  <c r="U154" i="2" s="1"/>
  <c r="Z154" i="2"/>
  <c r="K155" i="2"/>
  <c r="L155" i="2" s="1"/>
  <c r="Q155" i="2"/>
  <c r="R155" i="2" s="1"/>
  <c r="S155" i="2" s="1"/>
  <c r="T155" i="2" s="1"/>
  <c r="U155" i="2" s="1"/>
  <c r="Z155" i="2"/>
  <c r="K156" i="2"/>
  <c r="L156" i="2" s="1"/>
  <c r="Q156" i="2"/>
  <c r="R156" i="2" s="1"/>
  <c r="S156" i="2" s="1"/>
  <c r="T156" i="2" s="1"/>
  <c r="U156" i="2" s="1"/>
  <c r="Z156" i="2"/>
  <c r="K157" i="2"/>
  <c r="L157" i="2" s="1"/>
  <c r="Q157" i="2"/>
  <c r="R157" i="2" s="1"/>
  <c r="S157" i="2" s="1"/>
  <c r="T157" i="2" s="1"/>
  <c r="U157" i="2" s="1"/>
  <c r="Z157" i="2"/>
  <c r="K158" i="2"/>
  <c r="L158" i="2" s="1"/>
  <c r="Q158" i="2"/>
  <c r="R158" i="2" s="1"/>
  <c r="S158" i="2" s="1"/>
  <c r="T158" i="2" s="1"/>
  <c r="U158" i="2" s="1"/>
  <c r="Z158" i="2"/>
  <c r="K159" i="2"/>
  <c r="L159" i="2" s="1"/>
  <c r="Q159" i="2"/>
  <c r="R159" i="2" s="1"/>
  <c r="S159" i="2" s="1"/>
  <c r="T159" i="2" s="1"/>
  <c r="U159" i="2" s="1"/>
  <c r="V159" i="2" s="1"/>
  <c r="Z159" i="2"/>
  <c r="K160" i="2"/>
  <c r="L160" i="2" s="1"/>
  <c r="Q160" i="2"/>
  <c r="R160" i="2" s="1"/>
  <c r="S160" i="2" s="1"/>
  <c r="T160" i="2" s="1"/>
  <c r="U160" i="2" s="1"/>
  <c r="Z160" i="2"/>
  <c r="K161" i="2"/>
  <c r="L161" i="2" s="1"/>
  <c r="Q161" i="2"/>
  <c r="R161" i="2" s="1"/>
  <c r="S161" i="2" s="1"/>
  <c r="T161" i="2" s="1"/>
  <c r="U161" i="2" s="1"/>
  <c r="V161" i="2" s="1"/>
  <c r="Z161" i="2"/>
  <c r="K162" i="2"/>
  <c r="L162" i="2" s="1"/>
  <c r="Q162" i="2"/>
  <c r="R162" i="2" s="1"/>
  <c r="S162" i="2" s="1"/>
  <c r="T162" i="2" s="1"/>
  <c r="U162" i="2" s="1"/>
  <c r="V162" i="2" s="1"/>
  <c r="Z162" i="2"/>
  <c r="K163" i="2"/>
  <c r="L163" i="2" s="1"/>
  <c r="Q163" i="2"/>
  <c r="R163" i="2" s="1"/>
  <c r="S163" i="2" s="1"/>
  <c r="T163" i="2" s="1"/>
  <c r="U163" i="2" s="1"/>
  <c r="Z163" i="2"/>
  <c r="K164" i="2"/>
  <c r="L164" i="2" s="1"/>
  <c r="Q164" i="2"/>
  <c r="R164" i="2" s="1"/>
  <c r="S164" i="2" s="1"/>
  <c r="T164" i="2" s="1"/>
  <c r="U164" i="2" s="1"/>
  <c r="W164" i="2" s="1"/>
  <c r="Z164" i="2"/>
  <c r="K165" i="2"/>
  <c r="L165" i="2" s="1"/>
  <c r="Q165" i="2"/>
  <c r="R165" i="2" s="1"/>
  <c r="S165" i="2" s="1"/>
  <c r="T165" i="2" s="1"/>
  <c r="U165" i="2" s="1"/>
  <c r="V165" i="2" s="1"/>
  <c r="Z165" i="2"/>
  <c r="K166" i="2"/>
  <c r="L166" i="2" s="1"/>
  <c r="Q166" i="2"/>
  <c r="R166" i="2" s="1"/>
  <c r="S166" i="2" s="1"/>
  <c r="T166" i="2" s="1"/>
  <c r="U166" i="2" s="1"/>
  <c r="Z166" i="2"/>
  <c r="K167" i="2"/>
  <c r="L167" i="2" s="1"/>
  <c r="Q167" i="2"/>
  <c r="R167" i="2" s="1"/>
  <c r="S167" i="2" s="1"/>
  <c r="T167" i="2" s="1"/>
  <c r="U167" i="2" s="1"/>
  <c r="V167" i="2" s="1"/>
  <c r="Z167" i="2"/>
  <c r="K168" i="2"/>
  <c r="L168" i="2" s="1"/>
  <c r="Q168" i="2"/>
  <c r="R168" i="2" s="1"/>
  <c r="S168" i="2" s="1"/>
  <c r="T168" i="2" s="1"/>
  <c r="U168" i="2" s="1"/>
  <c r="V168" i="2" s="1"/>
  <c r="Z168" i="2"/>
  <c r="K169" i="2"/>
  <c r="L169" i="2" s="1"/>
  <c r="Q169" i="2"/>
  <c r="R169" i="2" s="1"/>
  <c r="S169" i="2" s="1"/>
  <c r="T169" i="2" s="1"/>
  <c r="U169" i="2" s="1"/>
  <c r="Z169" i="2"/>
  <c r="K170" i="2"/>
  <c r="L170" i="2" s="1"/>
  <c r="Q170" i="2"/>
  <c r="R170" i="2" s="1"/>
  <c r="S170" i="2" s="1"/>
  <c r="T170" i="2" s="1"/>
  <c r="U170" i="2" s="1"/>
  <c r="Z170" i="2"/>
  <c r="K171" i="2"/>
  <c r="L171" i="2" s="1"/>
  <c r="Q171" i="2"/>
  <c r="R171" i="2" s="1"/>
  <c r="S171" i="2" s="1"/>
  <c r="T171" i="2" s="1"/>
  <c r="U171" i="2" s="1"/>
  <c r="Z171" i="2"/>
  <c r="K172" i="2"/>
  <c r="L172" i="2" s="1"/>
  <c r="Q172" i="2"/>
  <c r="R172" i="2" s="1"/>
  <c r="S172" i="2" s="1"/>
  <c r="T172" i="2" s="1"/>
  <c r="U172" i="2" s="1"/>
  <c r="Z172" i="2"/>
  <c r="K173" i="2"/>
  <c r="L173" i="2" s="1"/>
  <c r="Q173" i="2"/>
  <c r="R173" i="2" s="1"/>
  <c r="S173" i="2" s="1"/>
  <c r="T173" i="2" s="1"/>
  <c r="U173" i="2" s="1"/>
  <c r="V173" i="2" s="1"/>
  <c r="Z173" i="2"/>
  <c r="K174" i="2"/>
  <c r="L174" i="2" s="1"/>
  <c r="Q174" i="2"/>
  <c r="R174" i="2" s="1"/>
  <c r="S174" i="2" s="1"/>
  <c r="T174" i="2" s="1"/>
  <c r="U174" i="2" s="1"/>
  <c r="Z174" i="2"/>
  <c r="K175" i="2"/>
  <c r="L175" i="2" s="1"/>
  <c r="Q175" i="2"/>
  <c r="R175" i="2" s="1"/>
  <c r="S175" i="2" s="1"/>
  <c r="T175" i="2" s="1"/>
  <c r="U175" i="2" s="1"/>
  <c r="V175" i="2" s="1"/>
  <c r="Z175" i="2"/>
  <c r="K176" i="2"/>
  <c r="L176" i="2" s="1"/>
  <c r="Q176" i="2"/>
  <c r="R176" i="2" s="1"/>
  <c r="S176" i="2" s="1"/>
  <c r="T176" i="2" s="1"/>
  <c r="U176" i="2" s="1"/>
  <c r="W176" i="2" s="1"/>
  <c r="Z176" i="2"/>
  <c r="K177" i="2"/>
  <c r="L177" i="2" s="1"/>
  <c r="Q177" i="2"/>
  <c r="R177" i="2" s="1"/>
  <c r="S177" i="2" s="1"/>
  <c r="T177" i="2" s="1"/>
  <c r="U177" i="2" s="1"/>
  <c r="Z177" i="2"/>
  <c r="K178" i="2"/>
  <c r="L178" i="2" s="1"/>
  <c r="Q178" i="2"/>
  <c r="R178" i="2" s="1"/>
  <c r="S178" i="2" s="1"/>
  <c r="T178" i="2" s="1"/>
  <c r="U178" i="2" s="1"/>
  <c r="Z178" i="2"/>
  <c r="K179" i="2"/>
  <c r="L179" i="2" s="1"/>
  <c r="Q179" i="2"/>
  <c r="R179" i="2" s="1"/>
  <c r="S179" i="2" s="1"/>
  <c r="T179" i="2" s="1"/>
  <c r="U179" i="2" s="1"/>
  <c r="Z179" i="2"/>
  <c r="K180" i="2"/>
  <c r="L180" i="2" s="1"/>
  <c r="Q180" i="2"/>
  <c r="R180" i="2" s="1"/>
  <c r="S180" i="2" s="1"/>
  <c r="T180" i="2" s="1"/>
  <c r="U180" i="2" s="1"/>
  <c r="Z180" i="2"/>
  <c r="K181" i="2"/>
  <c r="L181" i="2" s="1"/>
  <c r="Q181" i="2"/>
  <c r="R181" i="2" s="1"/>
  <c r="S181" i="2" s="1"/>
  <c r="T181" i="2" s="1"/>
  <c r="U181" i="2" s="1"/>
  <c r="Z181" i="2"/>
  <c r="K182" i="2"/>
  <c r="L182" i="2" s="1"/>
  <c r="Q182" i="2"/>
  <c r="R182" i="2" s="1"/>
  <c r="S182" i="2" s="1"/>
  <c r="T182" i="2" s="1"/>
  <c r="U182" i="2" s="1"/>
  <c r="Z182" i="2"/>
  <c r="K183" i="2"/>
  <c r="L183" i="2" s="1"/>
  <c r="Q183" i="2"/>
  <c r="R183" i="2" s="1"/>
  <c r="S183" i="2" s="1"/>
  <c r="T183" i="2" s="1"/>
  <c r="U183" i="2" s="1"/>
  <c r="Z183" i="2"/>
  <c r="K184" i="2"/>
  <c r="L184" i="2" s="1"/>
  <c r="Q184" i="2"/>
  <c r="R184" i="2" s="1"/>
  <c r="S184" i="2" s="1"/>
  <c r="T184" i="2" s="1"/>
  <c r="U184" i="2" s="1"/>
  <c r="Z184" i="2"/>
  <c r="K185" i="2"/>
  <c r="L185" i="2" s="1"/>
  <c r="Q185" i="2"/>
  <c r="R185" i="2" s="1"/>
  <c r="S185" i="2" s="1"/>
  <c r="T185" i="2" s="1"/>
  <c r="U185" i="2" s="1"/>
  <c r="W185" i="2" s="1"/>
  <c r="Z185" i="2"/>
  <c r="K186" i="2"/>
  <c r="L186" i="2" s="1"/>
  <c r="Q186" i="2"/>
  <c r="R186" i="2" s="1"/>
  <c r="S186" i="2" s="1"/>
  <c r="T186" i="2" s="1"/>
  <c r="U186" i="2" s="1"/>
  <c r="V186" i="2" s="1"/>
  <c r="Z186" i="2"/>
  <c r="K187" i="2"/>
  <c r="L187" i="2" s="1"/>
  <c r="Q187" i="2"/>
  <c r="R187" i="2" s="1"/>
  <c r="S187" i="2" s="1"/>
  <c r="T187" i="2" s="1"/>
  <c r="U187" i="2" s="1"/>
  <c r="Z187" i="2"/>
  <c r="K188" i="2"/>
  <c r="L188" i="2" s="1"/>
  <c r="Q188" i="2"/>
  <c r="R188" i="2" s="1"/>
  <c r="S188" i="2" s="1"/>
  <c r="T188" i="2" s="1"/>
  <c r="U188" i="2" s="1"/>
  <c r="Z188" i="2"/>
  <c r="K189" i="2"/>
  <c r="L189" i="2" s="1"/>
  <c r="Q189" i="2"/>
  <c r="R189" i="2" s="1"/>
  <c r="S189" i="2" s="1"/>
  <c r="T189" i="2" s="1"/>
  <c r="U189" i="2" s="1"/>
  <c r="Z189" i="2"/>
  <c r="K190" i="2"/>
  <c r="L190" i="2" s="1"/>
  <c r="Q190" i="2"/>
  <c r="R190" i="2" s="1"/>
  <c r="S190" i="2" s="1"/>
  <c r="T190" i="2" s="1"/>
  <c r="U190" i="2" s="1"/>
  <c r="Z190" i="2"/>
  <c r="K191" i="2"/>
  <c r="L191" i="2" s="1"/>
  <c r="Q191" i="2"/>
  <c r="R191" i="2" s="1"/>
  <c r="S191" i="2" s="1"/>
  <c r="T191" i="2" s="1"/>
  <c r="U191" i="2" s="1"/>
  <c r="Z191" i="2"/>
  <c r="K192" i="2"/>
  <c r="L192" i="2" s="1"/>
  <c r="Q192" i="2"/>
  <c r="R192" i="2" s="1"/>
  <c r="S192" i="2" s="1"/>
  <c r="T192" i="2" s="1"/>
  <c r="U192" i="2" s="1"/>
  <c r="Z192" i="2"/>
  <c r="K193" i="2"/>
  <c r="L193" i="2" s="1"/>
  <c r="Q193" i="2"/>
  <c r="R193" i="2" s="1"/>
  <c r="S193" i="2" s="1"/>
  <c r="T193" i="2" s="1"/>
  <c r="U193" i="2" s="1"/>
  <c r="W193" i="2" s="1"/>
  <c r="Z193" i="2"/>
  <c r="K194" i="2"/>
  <c r="L194" i="2" s="1"/>
  <c r="Q194" i="2"/>
  <c r="R194" i="2" s="1"/>
  <c r="S194" i="2" s="1"/>
  <c r="T194" i="2" s="1"/>
  <c r="U194" i="2" s="1"/>
  <c r="V194" i="2" s="1"/>
  <c r="Z194" i="2"/>
  <c r="K195" i="2"/>
  <c r="L195" i="2" s="1"/>
  <c r="Q195" i="2"/>
  <c r="R195" i="2" s="1"/>
  <c r="S195" i="2" s="1"/>
  <c r="T195" i="2" s="1"/>
  <c r="U195" i="2" s="1"/>
  <c r="Z195" i="2"/>
  <c r="K196" i="2"/>
  <c r="L196" i="2" s="1"/>
  <c r="Q196" i="2"/>
  <c r="R196" i="2" s="1"/>
  <c r="S196" i="2" s="1"/>
  <c r="T196" i="2" s="1"/>
  <c r="U196" i="2" s="1"/>
  <c r="Z196" i="2"/>
  <c r="K197" i="2"/>
  <c r="L197" i="2" s="1"/>
  <c r="Q197" i="2"/>
  <c r="R197" i="2" s="1"/>
  <c r="S197" i="2" s="1"/>
  <c r="T197" i="2" s="1"/>
  <c r="U197" i="2" s="1"/>
  <c r="Z197" i="2"/>
  <c r="K198" i="2"/>
  <c r="L198" i="2" s="1"/>
  <c r="Q198" i="2"/>
  <c r="R198" i="2" s="1"/>
  <c r="S198" i="2" s="1"/>
  <c r="T198" i="2" s="1"/>
  <c r="U198" i="2" s="1"/>
  <c r="Z198" i="2"/>
  <c r="K199" i="2"/>
  <c r="L199" i="2" s="1"/>
  <c r="Q199" i="2"/>
  <c r="R199" i="2" s="1"/>
  <c r="S199" i="2" s="1"/>
  <c r="T199" i="2" s="1"/>
  <c r="U199" i="2" s="1"/>
  <c r="Z199" i="2"/>
  <c r="K200" i="2"/>
  <c r="L200" i="2" s="1"/>
  <c r="Q200" i="2"/>
  <c r="R200" i="2" s="1"/>
  <c r="S200" i="2" s="1"/>
  <c r="T200" i="2" s="1"/>
  <c r="U200" i="2" s="1"/>
  <c r="V200" i="2" s="1"/>
  <c r="Z200" i="2"/>
  <c r="K201" i="2"/>
  <c r="L201" i="2" s="1"/>
  <c r="Q201" i="2"/>
  <c r="R201" i="2" s="1"/>
  <c r="S201" i="2" s="1"/>
  <c r="T201" i="2" s="1"/>
  <c r="U201" i="2" s="1"/>
  <c r="Z201" i="2"/>
  <c r="K202" i="2"/>
  <c r="L202" i="2" s="1"/>
  <c r="Q202" i="2"/>
  <c r="R202" i="2" s="1"/>
  <c r="S202" i="2" s="1"/>
  <c r="T202" i="2" s="1"/>
  <c r="U202" i="2" s="1"/>
  <c r="Z202" i="2"/>
  <c r="K203" i="2"/>
  <c r="L203" i="2" s="1"/>
  <c r="Q203" i="2"/>
  <c r="R203" i="2" s="1"/>
  <c r="S203" i="2" s="1"/>
  <c r="T203" i="2" s="1"/>
  <c r="U203" i="2" s="1"/>
  <c r="Z203" i="2"/>
  <c r="K204" i="2"/>
  <c r="L204" i="2" s="1"/>
  <c r="Q204" i="2"/>
  <c r="R204" i="2" s="1"/>
  <c r="S204" i="2" s="1"/>
  <c r="T204" i="2" s="1"/>
  <c r="U204" i="2" s="1"/>
  <c r="Z204" i="2"/>
  <c r="K205" i="2"/>
  <c r="L205" i="2" s="1"/>
  <c r="Q205" i="2"/>
  <c r="R205" i="2" s="1"/>
  <c r="S205" i="2" s="1"/>
  <c r="T205" i="2" s="1"/>
  <c r="U205" i="2" s="1"/>
  <c r="Z205" i="2"/>
  <c r="K206" i="2"/>
  <c r="L206" i="2" s="1"/>
  <c r="Q206" i="2"/>
  <c r="R206" i="2" s="1"/>
  <c r="S206" i="2" s="1"/>
  <c r="T206" i="2" s="1"/>
  <c r="U206" i="2" s="1"/>
  <c r="Z206" i="2"/>
  <c r="K207" i="2"/>
  <c r="L207" i="2" s="1"/>
  <c r="Q207" i="2"/>
  <c r="R207" i="2" s="1"/>
  <c r="S207" i="2" s="1"/>
  <c r="T207" i="2" s="1"/>
  <c r="U207" i="2" s="1"/>
  <c r="Z207" i="2"/>
  <c r="K208" i="2"/>
  <c r="L208" i="2" s="1"/>
  <c r="Q208" i="2"/>
  <c r="R208" i="2" s="1"/>
  <c r="S208" i="2" s="1"/>
  <c r="T208" i="2" s="1"/>
  <c r="U208" i="2" s="1"/>
  <c r="Z208" i="2"/>
  <c r="K209" i="2"/>
  <c r="L209" i="2" s="1"/>
  <c r="Q209" i="2"/>
  <c r="R209" i="2" s="1"/>
  <c r="S209" i="2" s="1"/>
  <c r="T209" i="2" s="1"/>
  <c r="U209" i="2" s="1"/>
  <c r="Z209" i="2"/>
  <c r="K210" i="2"/>
  <c r="L210" i="2" s="1"/>
  <c r="Q210" i="2"/>
  <c r="R210" i="2" s="1"/>
  <c r="S210" i="2" s="1"/>
  <c r="T210" i="2" s="1"/>
  <c r="U210" i="2" s="1"/>
  <c r="W210" i="2" s="1"/>
  <c r="Z210" i="2"/>
  <c r="K211" i="2"/>
  <c r="L211" i="2" s="1"/>
  <c r="Q211" i="2"/>
  <c r="R211" i="2" s="1"/>
  <c r="S211" i="2" s="1"/>
  <c r="T211" i="2" s="1"/>
  <c r="U211" i="2" s="1"/>
  <c r="Z211" i="2"/>
  <c r="K212" i="2"/>
  <c r="L212" i="2" s="1"/>
  <c r="Q212" i="2"/>
  <c r="R212" i="2" s="1"/>
  <c r="S212" i="2" s="1"/>
  <c r="T212" i="2" s="1"/>
  <c r="U212" i="2" s="1"/>
  <c r="Z212" i="2"/>
  <c r="K213" i="2"/>
  <c r="L213" i="2" s="1"/>
  <c r="Q213" i="2"/>
  <c r="R213" i="2" s="1"/>
  <c r="S213" i="2" s="1"/>
  <c r="T213" i="2" s="1"/>
  <c r="U213" i="2" s="1"/>
  <c r="Z213" i="2"/>
  <c r="K214" i="2"/>
  <c r="L214" i="2" s="1"/>
  <c r="Q214" i="2"/>
  <c r="R214" i="2" s="1"/>
  <c r="S214" i="2" s="1"/>
  <c r="T214" i="2" s="1"/>
  <c r="U214" i="2" s="1"/>
  <c r="Z214" i="2"/>
  <c r="K215" i="2"/>
  <c r="L215" i="2" s="1"/>
  <c r="Q215" i="2"/>
  <c r="R215" i="2" s="1"/>
  <c r="S215" i="2" s="1"/>
  <c r="T215" i="2" s="1"/>
  <c r="U215" i="2" s="1"/>
  <c r="Z215" i="2"/>
  <c r="K216" i="2"/>
  <c r="L216" i="2" s="1"/>
  <c r="Q216" i="2"/>
  <c r="R216" i="2" s="1"/>
  <c r="S216" i="2" s="1"/>
  <c r="T216" i="2" s="1"/>
  <c r="U216" i="2" s="1"/>
  <c r="Z216" i="2"/>
  <c r="K217" i="2"/>
  <c r="L217" i="2" s="1"/>
  <c r="Q217" i="2"/>
  <c r="R217" i="2" s="1"/>
  <c r="S217" i="2" s="1"/>
  <c r="T217" i="2" s="1"/>
  <c r="U217" i="2" s="1"/>
  <c r="Z217" i="2"/>
  <c r="K218" i="2"/>
  <c r="L218" i="2" s="1"/>
  <c r="Q218" i="2"/>
  <c r="R218" i="2" s="1"/>
  <c r="S218" i="2" s="1"/>
  <c r="T218" i="2" s="1"/>
  <c r="U218" i="2" s="1"/>
  <c r="Z218" i="2"/>
  <c r="K219" i="2"/>
  <c r="L219" i="2" s="1"/>
  <c r="Q219" i="2"/>
  <c r="R219" i="2" s="1"/>
  <c r="S219" i="2" s="1"/>
  <c r="T219" i="2" s="1"/>
  <c r="U219" i="2" s="1"/>
  <c r="V219" i="2" s="1"/>
  <c r="Z219" i="2"/>
  <c r="K220" i="2"/>
  <c r="L220" i="2" s="1"/>
  <c r="Q220" i="2"/>
  <c r="R220" i="2" s="1"/>
  <c r="S220" i="2" s="1"/>
  <c r="T220" i="2" s="1"/>
  <c r="U220" i="2" s="1"/>
  <c r="Z220" i="2"/>
  <c r="K221" i="2"/>
  <c r="L221" i="2" s="1"/>
  <c r="Q221" i="2"/>
  <c r="R221" i="2" s="1"/>
  <c r="S221" i="2" s="1"/>
  <c r="T221" i="2" s="1"/>
  <c r="U221" i="2" s="1"/>
  <c r="W221" i="2" s="1"/>
  <c r="Z221" i="2"/>
  <c r="K222" i="2"/>
  <c r="L222" i="2" s="1"/>
  <c r="Q222" i="2"/>
  <c r="R222" i="2" s="1"/>
  <c r="S222" i="2" s="1"/>
  <c r="T222" i="2" s="1"/>
  <c r="U222" i="2" s="1"/>
  <c r="W222" i="2" s="1"/>
  <c r="Z222" i="2"/>
  <c r="K223" i="2"/>
  <c r="L223" i="2" s="1"/>
  <c r="Q223" i="2"/>
  <c r="R223" i="2" s="1"/>
  <c r="S223" i="2" s="1"/>
  <c r="T223" i="2" s="1"/>
  <c r="U223" i="2" s="1"/>
  <c r="Z223" i="2"/>
  <c r="K224" i="2"/>
  <c r="L224" i="2" s="1"/>
  <c r="Q224" i="2"/>
  <c r="R224" i="2" s="1"/>
  <c r="S224" i="2" s="1"/>
  <c r="T224" i="2" s="1"/>
  <c r="U224" i="2" s="1"/>
  <c r="Z224" i="2"/>
  <c r="K225" i="2"/>
  <c r="L225" i="2" s="1"/>
  <c r="Q225" i="2"/>
  <c r="R225" i="2" s="1"/>
  <c r="S225" i="2" s="1"/>
  <c r="T225" i="2" s="1"/>
  <c r="U225" i="2" s="1"/>
  <c r="Z225" i="2"/>
  <c r="K226" i="2"/>
  <c r="L226" i="2" s="1"/>
  <c r="Q226" i="2"/>
  <c r="R226" i="2" s="1"/>
  <c r="S226" i="2" s="1"/>
  <c r="T226" i="2" s="1"/>
  <c r="U226" i="2" s="1"/>
  <c r="Z226" i="2"/>
  <c r="K227" i="2"/>
  <c r="L227" i="2" s="1"/>
  <c r="Q227" i="2"/>
  <c r="R227" i="2" s="1"/>
  <c r="S227" i="2" s="1"/>
  <c r="T227" i="2" s="1"/>
  <c r="U227" i="2" s="1"/>
  <c r="Z227" i="2"/>
  <c r="K228" i="2"/>
  <c r="L228" i="2" s="1"/>
  <c r="Q228" i="2"/>
  <c r="R228" i="2" s="1"/>
  <c r="S228" i="2" s="1"/>
  <c r="T228" i="2" s="1"/>
  <c r="U228" i="2" s="1"/>
  <c r="Z228" i="2"/>
  <c r="K229" i="2"/>
  <c r="L229" i="2" s="1"/>
  <c r="Q229" i="2"/>
  <c r="R229" i="2" s="1"/>
  <c r="S229" i="2" s="1"/>
  <c r="T229" i="2" s="1"/>
  <c r="U229" i="2" s="1"/>
  <c r="W229" i="2" s="1"/>
  <c r="Z229" i="2"/>
  <c r="K230" i="2"/>
  <c r="L230" i="2" s="1"/>
  <c r="Q230" i="2"/>
  <c r="R230" i="2" s="1"/>
  <c r="S230" i="2" s="1"/>
  <c r="T230" i="2" s="1"/>
  <c r="U230" i="2" s="1"/>
  <c r="Z230" i="2"/>
  <c r="K231" i="2"/>
  <c r="L231" i="2" s="1"/>
  <c r="Q231" i="2"/>
  <c r="R231" i="2" s="1"/>
  <c r="S231" i="2" s="1"/>
  <c r="T231" i="2" s="1"/>
  <c r="U231" i="2" s="1"/>
  <c r="V231" i="2" s="1"/>
  <c r="Z231" i="2"/>
  <c r="K232" i="2"/>
  <c r="L232" i="2" s="1"/>
  <c r="Q232" i="2"/>
  <c r="R232" i="2" s="1"/>
  <c r="S232" i="2" s="1"/>
  <c r="T232" i="2" s="1"/>
  <c r="U232" i="2" s="1"/>
  <c r="Z232" i="2"/>
  <c r="K233" i="2"/>
  <c r="L233" i="2" s="1"/>
  <c r="Q233" i="2"/>
  <c r="R233" i="2" s="1"/>
  <c r="S233" i="2" s="1"/>
  <c r="T233" i="2" s="1"/>
  <c r="U233" i="2" s="1"/>
  <c r="Z233" i="2"/>
  <c r="K234" i="2"/>
  <c r="L234" i="2" s="1"/>
  <c r="Q234" i="2"/>
  <c r="R234" i="2" s="1"/>
  <c r="S234" i="2" s="1"/>
  <c r="T234" i="2" s="1"/>
  <c r="U234" i="2" s="1"/>
  <c r="Z234" i="2"/>
  <c r="K235" i="2"/>
  <c r="L235" i="2" s="1"/>
  <c r="Q235" i="2"/>
  <c r="R235" i="2" s="1"/>
  <c r="S235" i="2" s="1"/>
  <c r="T235" i="2" s="1"/>
  <c r="U235" i="2" s="1"/>
  <c r="Z235" i="2"/>
  <c r="K236" i="2"/>
  <c r="L236" i="2" s="1"/>
  <c r="Q236" i="2"/>
  <c r="R236" i="2" s="1"/>
  <c r="S236" i="2" s="1"/>
  <c r="T236" i="2" s="1"/>
  <c r="U236" i="2" s="1"/>
  <c r="Z236" i="2"/>
  <c r="K237" i="2"/>
  <c r="L237" i="2" s="1"/>
  <c r="Q237" i="2"/>
  <c r="R237" i="2" s="1"/>
  <c r="S237" i="2" s="1"/>
  <c r="T237" i="2" s="1"/>
  <c r="U237" i="2" s="1"/>
  <c r="Z237" i="2"/>
  <c r="K238" i="2"/>
  <c r="L238" i="2" s="1"/>
  <c r="Q238" i="2"/>
  <c r="R238" i="2" s="1"/>
  <c r="S238" i="2" s="1"/>
  <c r="T238" i="2" s="1"/>
  <c r="U238" i="2" s="1"/>
  <c r="Z238" i="2"/>
  <c r="K239" i="2"/>
  <c r="L239" i="2" s="1"/>
  <c r="Q239" i="2"/>
  <c r="R239" i="2" s="1"/>
  <c r="S239" i="2" s="1"/>
  <c r="T239" i="2" s="1"/>
  <c r="U239" i="2" s="1"/>
  <c r="Z239" i="2"/>
  <c r="K240" i="2"/>
  <c r="L240" i="2" s="1"/>
  <c r="Q240" i="2"/>
  <c r="R240" i="2" s="1"/>
  <c r="S240" i="2" s="1"/>
  <c r="T240" i="2" s="1"/>
  <c r="U240" i="2" s="1"/>
  <c r="V240" i="2" s="1"/>
  <c r="Z240" i="2"/>
  <c r="K241" i="2"/>
  <c r="L241" i="2" s="1"/>
  <c r="Q241" i="2"/>
  <c r="R241" i="2" s="1"/>
  <c r="S241" i="2" s="1"/>
  <c r="T241" i="2" s="1"/>
  <c r="U241" i="2" s="1"/>
  <c r="V241" i="2" s="1"/>
  <c r="Z241" i="2"/>
  <c r="K242" i="2"/>
  <c r="L242" i="2" s="1"/>
  <c r="Q242" i="2"/>
  <c r="R242" i="2" s="1"/>
  <c r="S242" i="2" s="1"/>
  <c r="T242" i="2" s="1"/>
  <c r="U242" i="2" s="1"/>
  <c r="Z242" i="2"/>
  <c r="K243" i="2"/>
  <c r="L243" i="2" s="1"/>
  <c r="Q243" i="2"/>
  <c r="R243" i="2" s="1"/>
  <c r="S243" i="2" s="1"/>
  <c r="T243" i="2" s="1"/>
  <c r="U243" i="2" s="1"/>
  <c r="Z243" i="2"/>
  <c r="K244" i="2"/>
  <c r="L244" i="2" s="1"/>
  <c r="Q244" i="2"/>
  <c r="R244" i="2" s="1"/>
  <c r="S244" i="2" s="1"/>
  <c r="T244" i="2" s="1"/>
  <c r="U244" i="2" s="1"/>
  <c r="Z244" i="2"/>
  <c r="K245" i="2"/>
  <c r="L245" i="2" s="1"/>
  <c r="Q245" i="2"/>
  <c r="R245" i="2" s="1"/>
  <c r="S245" i="2" s="1"/>
  <c r="T245" i="2" s="1"/>
  <c r="U245" i="2" s="1"/>
  <c r="V245" i="2" s="1"/>
  <c r="Z245" i="2"/>
  <c r="K246" i="2"/>
  <c r="L246" i="2" s="1"/>
  <c r="Q246" i="2"/>
  <c r="R246" i="2" s="1"/>
  <c r="S246" i="2" s="1"/>
  <c r="T246" i="2" s="1"/>
  <c r="U246" i="2" s="1"/>
  <c r="Z246" i="2"/>
  <c r="K247" i="2"/>
  <c r="L247" i="2" s="1"/>
  <c r="Q247" i="2"/>
  <c r="R247" i="2" s="1"/>
  <c r="S247" i="2" s="1"/>
  <c r="T247" i="2" s="1"/>
  <c r="U247" i="2" s="1"/>
  <c r="V247" i="2" s="1"/>
  <c r="Z247" i="2"/>
  <c r="K248" i="2"/>
  <c r="L248" i="2" s="1"/>
  <c r="Q248" i="2"/>
  <c r="R248" i="2" s="1"/>
  <c r="S248" i="2" s="1"/>
  <c r="T248" i="2" s="1"/>
  <c r="U248" i="2" s="1"/>
  <c r="Z248" i="2"/>
  <c r="K249" i="2"/>
  <c r="L249" i="2" s="1"/>
  <c r="Q249" i="2"/>
  <c r="R249" i="2" s="1"/>
  <c r="S249" i="2" s="1"/>
  <c r="T249" i="2" s="1"/>
  <c r="U249" i="2" s="1"/>
  <c r="V249" i="2" s="1"/>
  <c r="Z249" i="2"/>
  <c r="K250" i="2"/>
  <c r="L250" i="2" s="1"/>
  <c r="Q250" i="2"/>
  <c r="R250" i="2" s="1"/>
  <c r="S250" i="2" s="1"/>
  <c r="T250" i="2" s="1"/>
  <c r="U250" i="2" s="1"/>
  <c r="Z250" i="2"/>
  <c r="K251" i="2"/>
  <c r="L251" i="2" s="1"/>
  <c r="Q251" i="2"/>
  <c r="R251" i="2" s="1"/>
  <c r="S251" i="2" s="1"/>
  <c r="T251" i="2" s="1"/>
  <c r="U251" i="2" s="1"/>
  <c r="Z251" i="2"/>
  <c r="K252" i="2"/>
  <c r="L252" i="2" s="1"/>
  <c r="Q252" i="2"/>
  <c r="R252" i="2" s="1"/>
  <c r="S252" i="2" s="1"/>
  <c r="T252" i="2" s="1"/>
  <c r="U252" i="2" s="1"/>
  <c r="W252" i="2" s="1"/>
  <c r="Z252" i="2"/>
  <c r="K253" i="2"/>
  <c r="L253" i="2" s="1"/>
  <c r="Q253" i="2"/>
  <c r="R253" i="2" s="1"/>
  <c r="S253" i="2" s="1"/>
  <c r="T253" i="2" s="1"/>
  <c r="U253" i="2" s="1"/>
  <c r="Z253" i="2"/>
  <c r="K254" i="2"/>
  <c r="L254" i="2" s="1"/>
  <c r="Q254" i="2"/>
  <c r="R254" i="2" s="1"/>
  <c r="S254" i="2" s="1"/>
  <c r="T254" i="2" s="1"/>
  <c r="U254" i="2" s="1"/>
  <c r="V254" i="2" s="1"/>
  <c r="Z254" i="2"/>
  <c r="K255" i="2"/>
  <c r="L255" i="2" s="1"/>
  <c r="Q255" i="2"/>
  <c r="R255" i="2" s="1"/>
  <c r="S255" i="2" s="1"/>
  <c r="T255" i="2" s="1"/>
  <c r="U255" i="2" s="1"/>
  <c r="Z255" i="2"/>
  <c r="Z3" i="2"/>
  <c r="Q3" i="2"/>
  <c r="R3" i="2" s="1"/>
  <c r="S3" i="2" s="1"/>
  <c r="T3" i="2" s="1"/>
  <c r="U3" i="2" s="1"/>
  <c r="K3" i="2"/>
  <c r="L3" i="2" s="1"/>
  <c r="AV2" i="2" l="1"/>
  <c r="AW2" i="2"/>
  <c r="M200" i="2"/>
  <c r="N160" i="2"/>
  <c r="M152" i="2"/>
  <c r="M144" i="2"/>
  <c r="N128" i="2"/>
  <c r="M120" i="2"/>
  <c r="M88" i="2"/>
  <c r="M64" i="2"/>
  <c r="N247" i="2"/>
  <c r="N235" i="2"/>
  <c r="N231" i="2"/>
  <c r="N223" i="2"/>
  <c r="M219" i="2"/>
  <c r="M215" i="2"/>
  <c r="N215" i="2"/>
  <c r="M254" i="2"/>
  <c r="N187" i="2"/>
  <c r="N163" i="2"/>
  <c r="N155" i="2"/>
  <c r="M123" i="2"/>
  <c r="M107" i="2"/>
  <c r="N87" i="2"/>
  <c r="M83" i="2"/>
  <c r="M79" i="2"/>
  <c r="N75" i="2"/>
  <c r="N59" i="2"/>
  <c r="N55" i="2"/>
  <c r="M43" i="2"/>
  <c r="M27" i="2"/>
  <c r="M135" i="2"/>
  <c r="M119" i="2"/>
  <c r="M103" i="2"/>
  <c r="N95" i="2"/>
  <c r="M234" i="2"/>
  <c r="N198" i="2"/>
  <c r="N202" i="2"/>
  <c r="M190" i="2"/>
  <c r="M174" i="2"/>
  <c r="M150" i="2"/>
  <c r="N142" i="2"/>
  <c r="M118" i="2"/>
  <c r="N110" i="2"/>
  <c r="M102" i="2"/>
  <c r="M94" i="2"/>
  <c r="M66" i="2"/>
  <c r="N62" i="2"/>
  <c r="N50" i="2"/>
  <c r="M14" i="2"/>
  <c r="N206" i="2"/>
  <c r="N194" i="2"/>
  <c r="M162" i="2"/>
  <c r="N146" i="2"/>
  <c r="M106" i="2"/>
  <c r="M82" i="2"/>
  <c r="M245" i="2"/>
  <c r="N237" i="2"/>
  <c r="M233" i="2"/>
  <c r="N229" i="2"/>
  <c r="M213" i="2"/>
  <c r="N197" i="2"/>
  <c r="N205" i="2"/>
  <c r="M149" i="2"/>
  <c r="M141" i="2"/>
  <c r="M125" i="2"/>
  <c r="M117" i="2"/>
  <c r="M93" i="2"/>
  <c r="N85" i="2"/>
  <c r="M77" i="2"/>
  <c r="M73" i="2"/>
  <c r="N65" i="2"/>
  <c r="M45" i="2"/>
  <c r="M37" i="2"/>
  <c r="M25" i="2"/>
  <c r="M13" i="2"/>
  <c r="N201" i="2"/>
  <c r="M189" i="2"/>
  <c r="N185" i="2"/>
  <c r="M181" i="2"/>
  <c r="M161" i="2"/>
  <c r="M145" i="2"/>
  <c r="N137" i="2"/>
  <c r="M137" i="2"/>
  <c r="N129" i="2"/>
  <c r="N105" i="2"/>
  <c r="M105" i="2"/>
  <c r="N89" i="2"/>
  <c r="M69" i="2"/>
  <c r="M240" i="2"/>
  <c r="N236" i="2"/>
  <c r="N228" i="2"/>
  <c r="N216" i="2"/>
  <c r="N212" i="2"/>
  <c r="M204" i="2"/>
  <c r="N192" i="2"/>
  <c r="M251" i="2"/>
  <c r="M184" i="2"/>
  <c r="M140" i="2"/>
  <c r="M124" i="2"/>
  <c r="M116" i="2"/>
  <c r="M108" i="2"/>
  <c r="M92" i="2"/>
  <c r="N80" i="2"/>
  <c r="M52" i="2"/>
  <c r="M44" i="2"/>
  <c r="M36" i="2"/>
  <c r="M32" i="2"/>
  <c r="M24" i="2"/>
  <c r="N8" i="2"/>
  <c r="W148" i="2"/>
  <c r="N200" i="2"/>
  <c r="M163" i="2"/>
  <c r="N149" i="2"/>
  <c r="M134" i="2"/>
  <c r="N134" i="2"/>
  <c r="N193" i="2"/>
  <c r="M193" i="2"/>
  <c r="V57" i="2"/>
  <c r="W57" i="2"/>
  <c r="W166" i="2"/>
  <c r="V166" i="2"/>
  <c r="N164" i="2"/>
  <c r="M164" i="2"/>
  <c r="M159" i="2"/>
  <c r="N159" i="2"/>
  <c r="M90" i="2"/>
  <c r="N90" i="2"/>
  <c r="M122" i="2"/>
  <c r="N122" i="2"/>
  <c r="N60" i="2"/>
  <c r="M60" i="2"/>
  <c r="M211" i="2"/>
  <c r="N211" i="2"/>
  <c r="M158" i="2"/>
  <c r="N158" i="2"/>
  <c r="V47" i="2"/>
  <c r="M202" i="2"/>
  <c r="M155" i="2"/>
  <c r="M231" i="2"/>
  <c r="W186" i="2"/>
  <c r="N135" i="2"/>
  <c r="N144" i="2"/>
  <c r="M26" i="2"/>
  <c r="N26" i="2"/>
  <c r="V18" i="2"/>
  <c r="W18" i="2"/>
  <c r="M232" i="2"/>
  <c r="N232" i="2"/>
  <c r="W155" i="2"/>
  <c r="V155" i="2"/>
  <c r="V74" i="2"/>
  <c r="W74" i="2"/>
  <c r="M170" i="2"/>
  <c r="N170" i="2"/>
  <c r="M250" i="2"/>
  <c r="N250" i="2"/>
  <c r="M182" i="2"/>
  <c r="N182" i="2"/>
  <c r="N109" i="2"/>
  <c r="M109" i="2"/>
  <c r="N130" i="2"/>
  <c r="M130" i="2"/>
  <c r="N96" i="2"/>
  <c r="M96" i="2"/>
  <c r="W90" i="2"/>
  <c r="V90" i="2"/>
  <c r="N84" i="2"/>
  <c r="M84" i="2"/>
  <c r="V80" i="2"/>
  <c r="W80" i="2"/>
  <c r="M61" i="2"/>
  <c r="N61" i="2"/>
  <c r="W99" i="2"/>
  <c r="V99" i="2"/>
  <c r="M180" i="2"/>
  <c r="N180" i="2"/>
  <c r="V143" i="2"/>
  <c r="W143" i="2"/>
  <c r="M217" i="2"/>
  <c r="N217" i="2"/>
  <c r="N99" i="2"/>
  <c r="M99" i="2"/>
  <c r="M39" i="2"/>
  <c r="N39" i="2"/>
  <c r="V224" i="2"/>
  <c r="W224" i="2"/>
  <c r="V220" i="2"/>
  <c r="W220" i="2"/>
  <c r="M111" i="2"/>
  <c r="N111" i="2"/>
  <c r="M252" i="2"/>
  <c r="N252" i="2"/>
  <c r="V239" i="2"/>
  <c r="W239" i="2"/>
  <c r="N220" i="2"/>
  <c r="M220" i="2"/>
  <c r="M210" i="2"/>
  <c r="N210" i="2"/>
  <c r="N178" i="2"/>
  <c r="M178" i="2"/>
  <c r="W171" i="2"/>
  <c r="V171" i="2"/>
  <c r="M226" i="2"/>
  <c r="N226" i="2"/>
  <c r="V230" i="2"/>
  <c r="W230" i="2"/>
  <c r="V212" i="2"/>
  <c r="W212" i="2"/>
  <c r="W183" i="2"/>
  <c r="V183" i="2"/>
  <c r="M171" i="2"/>
  <c r="N171" i="2"/>
  <c r="N157" i="2"/>
  <c r="M157" i="2"/>
  <c r="V211" i="2"/>
  <c r="W211" i="2"/>
  <c r="V236" i="2"/>
  <c r="W236" i="2"/>
  <c r="M195" i="2"/>
  <c r="N195" i="2"/>
  <c r="N168" i="2"/>
  <c r="M168" i="2"/>
  <c r="M165" i="2"/>
  <c r="N165" i="2"/>
  <c r="N242" i="2"/>
  <c r="M242" i="2"/>
  <c r="N230" i="2"/>
  <c r="M230" i="2"/>
  <c r="M209" i="2"/>
  <c r="N209" i="2"/>
  <c r="M177" i="2"/>
  <c r="N177" i="2"/>
  <c r="M15" i="2"/>
  <c r="N15" i="2"/>
  <c r="N245" i="2"/>
  <c r="M236" i="2"/>
  <c r="M216" i="2"/>
  <c r="M212" i="2"/>
  <c r="N94" i="2"/>
  <c r="W11" i="2"/>
  <c r="W162" i="2"/>
  <c r="N152" i="2"/>
  <c r="M129" i="2"/>
  <c r="N82" i="2"/>
  <c r="N77" i="2"/>
  <c r="W131" i="2"/>
  <c r="N27" i="2"/>
  <c r="W161" i="2"/>
  <c r="N140" i="2"/>
  <c r="W35" i="2"/>
  <c r="N66" i="2"/>
  <c r="N253" i="2"/>
  <c r="M253" i="2"/>
  <c r="O254" i="2"/>
  <c r="V242" i="2"/>
  <c r="W242" i="2"/>
  <c r="X242" i="2"/>
  <c r="X246" i="2"/>
  <c r="V246" i="2"/>
  <c r="W246" i="2"/>
  <c r="X232" i="2"/>
  <c r="V232" i="2"/>
  <c r="W232" i="2"/>
  <c r="X253" i="2"/>
  <c r="X249" i="2"/>
  <c r="M238" i="2"/>
  <c r="N238" i="2"/>
  <c r="X225" i="2"/>
  <c r="V225" i="2"/>
  <c r="W225" i="2"/>
  <c r="N224" i="2"/>
  <c r="X216" i="2"/>
  <c r="V216" i="2"/>
  <c r="W216" i="2"/>
  <c r="V237" i="2"/>
  <c r="W237" i="2"/>
  <c r="X237" i="2"/>
  <c r="X227" i="2"/>
  <c r="V227" i="2"/>
  <c r="W227" i="2"/>
  <c r="V223" i="2"/>
  <c r="W223" i="2"/>
  <c r="X223" i="2"/>
  <c r="V201" i="2"/>
  <c r="W201" i="2"/>
  <c r="X201" i="2"/>
  <c r="V174" i="2"/>
  <c r="X174" i="2"/>
  <c r="W174" i="2"/>
  <c r="X228" i="2"/>
  <c r="W228" i="2"/>
  <c r="V228" i="2"/>
  <c r="O248" i="2"/>
  <c r="M248" i="2"/>
  <c r="N248" i="2"/>
  <c r="W244" i="2"/>
  <c r="V244" i="2"/>
  <c r="X244" i="2"/>
  <c r="W218" i="2"/>
  <c r="V218" i="2"/>
  <c r="X218" i="2"/>
  <c r="X180" i="2"/>
  <c r="V170" i="2"/>
  <c r="W170" i="2"/>
  <c r="X170" i="2"/>
  <c r="X203" i="2"/>
  <c r="X239" i="2"/>
  <c r="X195" i="2"/>
  <c r="X151" i="2"/>
  <c r="X186" i="2"/>
  <c r="X220" i="2"/>
  <c r="X211" i="2"/>
  <c r="W247" i="2"/>
  <c r="X247" i="2"/>
  <c r="M246" i="2"/>
  <c r="N246" i="2"/>
  <c r="O246" i="2"/>
  <c r="O227" i="2"/>
  <c r="M227" i="2"/>
  <c r="N227" i="2"/>
  <c r="O225" i="2"/>
  <c r="N225" i="2"/>
  <c r="M225" i="2"/>
  <c r="V213" i="2"/>
  <c r="W213" i="2"/>
  <c r="X213" i="2"/>
  <c r="X208" i="2"/>
  <c r="V208" i="2"/>
  <c r="W208" i="2"/>
  <c r="X188" i="2"/>
  <c r="V188" i="2"/>
  <c r="W188" i="2"/>
  <c r="X251" i="2"/>
  <c r="W251" i="2"/>
  <c r="V251" i="2"/>
  <c r="X234" i="2"/>
  <c r="V234" i="2"/>
  <c r="W234" i="2"/>
  <c r="V252" i="2"/>
  <c r="X252" i="2"/>
  <c r="W249" i="2"/>
  <c r="M244" i="2"/>
  <c r="N244" i="2"/>
  <c r="O244" i="2"/>
  <c r="X240" i="2"/>
  <c r="W240" i="2"/>
  <c r="V215" i="2"/>
  <c r="W215" i="2"/>
  <c r="X215" i="2"/>
  <c r="W205" i="2"/>
  <c r="V205" i="2"/>
  <c r="X205" i="2"/>
  <c r="V190" i="2"/>
  <c r="X190" i="2"/>
  <c r="W190" i="2"/>
  <c r="N186" i="2"/>
  <c r="M186" i="2"/>
  <c r="O186" i="2"/>
  <c r="X255" i="2"/>
  <c r="V255" i="2"/>
  <c r="W255" i="2"/>
  <c r="V226" i="2"/>
  <c r="X226" i="2"/>
  <c r="W226" i="2"/>
  <c r="M223" i="2"/>
  <c r="O223" i="2"/>
  <c r="W217" i="2"/>
  <c r="V217" i="2"/>
  <c r="X217" i="2"/>
  <c r="V196" i="2"/>
  <c r="W196" i="2"/>
  <c r="X196" i="2"/>
  <c r="O208" i="2"/>
  <c r="O203" i="2"/>
  <c r="M203" i="2"/>
  <c r="N203" i="2"/>
  <c r="V198" i="2"/>
  <c r="W198" i="2"/>
  <c r="X198" i="2"/>
  <c r="W192" i="2"/>
  <c r="V192" i="2"/>
  <c r="X192" i="2"/>
  <c r="M239" i="2"/>
  <c r="N239" i="2"/>
  <c r="O239" i="2"/>
  <c r="O237" i="2"/>
  <c r="M237" i="2"/>
  <c r="W233" i="2"/>
  <c r="V233" i="2"/>
  <c r="X233" i="2"/>
  <c r="N196" i="2"/>
  <c r="O196" i="2"/>
  <c r="M196" i="2"/>
  <c r="X243" i="2"/>
  <c r="V243" i="2"/>
  <c r="W243" i="2"/>
  <c r="V250" i="2"/>
  <c r="W250" i="2"/>
  <c r="X250" i="2"/>
  <c r="W241" i="2"/>
  <c r="X241" i="2"/>
  <c r="X224" i="2"/>
  <c r="W209" i="2"/>
  <c r="V209" i="2"/>
  <c r="X209" i="2"/>
  <c r="V207" i="2"/>
  <c r="W207" i="2"/>
  <c r="X207" i="2"/>
  <c r="V202" i="2"/>
  <c r="X202" i="2"/>
  <c r="W202" i="2"/>
  <c r="V187" i="2"/>
  <c r="W187" i="2"/>
  <c r="X187" i="2"/>
  <c r="W177" i="2"/>
  <c r="X177" i="2"/>
  <c r="V177" i="2"/>
  <c r="X235" i="2"/>
  <c r="V235" i="2"/>
  <c r="W235" i="2"/>
  <c r="V253" i="2"/>
  <c r="W253" i="2"/>
  <c r="X248" i="2"/>
  <c r="V248" i="2"/>
  <c r="W248" i="2"/>
  <c r="N243" i="2"/>
  <c r="M243" i="2"/>
  <c r="O243" i="2"/>
  <c r="O173" i="2"/>
  <c r="M255" i="2"/>
  <c r="N255" i="2"/>
  <c r="O255" i="2"/>
  <c r="W245" i="2"/>
  <c r="X245" i="2"/>
  <c r="X236" i="2"/>
  <c r="M207" i="2"/>
  <c r="N207" i="2"/>
  <c r="O207" i="2"/>
  <c r="W181" i="2"/>
  <c r="V181" i="2"/>
  <c r="X181" i="2"/>
  <c r="W179" i="2"/>
  <c r="V179" i="2"/>
  <c r="X179" i="2"/>
  <c r="X254" i="2"/>
  <c r="W254" i="2"/>
  <c r="M224" i="2"/>
  <c r="V204" i="2"/>
  <c r="X204" i="2"/>
  <c r="W204" i="2"/>
  <c r="W189" i="2"/>
  <c r="V189" i="2"/>
  <c r="X189" i="2"/>
  <c r="V238" i="2"/>
  <c r="W238" i="2"/>
  <c r="X238" i="2"/>
  <c r="W231" i="2"/>
  <c r="X231" i="2"/>
  <c r="O182" i="2"/>
  <c r="M249" i="2"/>
  <c r="N249" i="2"/>
  <c r="O249" i="2"/>
  <c r="O222" i="2"/>
  <c r="X206" i="2"/>
  <c r="V206" i="2"/>
  <c r="W206" i="2"/>
  <c r="W197" i="2"/>
  <c r="V197" i="2"/>
  <c r="X197" i="2"/>
  <c r="X191" i="2"/>
  <c r="V191" i="2"/>
  <c r="W191" i="2"/>
  <c r="M183" i="2"/>
  <c r="O235" i="2"/>
  <c r="O211" i="2"/>
  <c r="O212" i="2"/>
  <c r="O171" i="2"/>
  <c r="O194" i="2"/>
  <c r="O215" i="2"/>
  <c r="O219" i="2"/>
  <c r="O206" i="2"/>
  <c r="O226" i="2"/>
  <c r="O202" i="2"/>
  <c r="O191" i="2"/>
  <c r="O204" i="2"/>
  <c r="O240" i="2"/>
  <c r="O200" i="2"/>
  <c r="O229" i="2"/>
  <c r="O189" i="2"/>
  <c r="O220" i="2"/>
  <c r="N183" i="2"/>
  <c r="O233" i="2"/>
  <c r="O183" i="2"/>
  <c r="O232" i="2"/>
  <c r="O214" i="2"/>
  <c r="M222" i="2"/>
  <c r="N222" i="2"/>
  <c r="V214" i="2"/>
  <c r="W214" i="2"/>
  <c r="X214" i="2"/>
  <c r="W199" i="2"/>
  <c r="X199" i="2"/>
  <c r="V199" i="2"/>
  <c r="X172" i="2"/>
  <c r="W172" i="2"/>
  <c r="V172" i="2"/>
  <c r="O221" i="2"/>
  <c r="M221" i="2"/>
  <c r="N218" i="2"/>
  <c r="M218" i="2"/>
  <c r="V203" i="2"/>
  <c r="W203" i="2"/>
  <c r="O187" i="2"/>
  <c r="M187" i="2"/>
  <c r="O179" i="2"/>
  <c r="M172" i="2"/>
  <c r="N172" i="2"/>
  <c r="X160" i="2"/>
  <c r="W160" i="2"/>
  <c r="V160" i="2"/>
  <c r="V150" i="2"/>
  <c r="W150" i="2"/>
  <c r="X150" i="2"/>
  <c r="O216" i="2"/>
  <c r="N234" i="2"/>
  <c r="N233" i="2"/>
  <c r="N214" i="2"/>
  <c r="M214" i="2"/>
  <c r="O197" i="2"/>
  <c r="M197" i="2"/>
  <c r="M188" i="2"/>
  <c r="N188" i="2"/>
  <c r="O188" i="2"/>
  <c r="X185" i="2"/>
  <c r="V185" i="2"/>
  <c r="M179" i="2"/>
  <c r="N179" i="2"/>
  <c r="X229" i="2"/>
  <c r="O242" i="2"/>
  <c r="O234" i="2"/>
  <c r="X222" i="2"/>
  <c r="X221" i="2"/>
  <c r="X193" i="2"/>
  <c r="N184" i="2"/>
  <c r="O169" i="2"/>
  <c r="N169" i="2"/>
  <c r="M169" i="2"/>
  <c r="W165" i="2"/>
  <c r="X165" i="2"/>
  <c r="X158" i="2"/>
  <c r="X154" i="2"/>
  <c r="W113" i="2"/>
  <c r="V113" i="2"/>
  <c r="X113" i="2"/>
  <c r="X127" i="2"/>
  <c r="X171" i="2"/>
  <c r="X124" i="2"/>
  <c r="X132" i="2"/>
  <c r="V222" i="2"/>
  <c r="V221" i="2"/>
  <c r="M199" i="2"/>
  <c r="N199" i="2"/>
  <c r="O199" i="2"/>
  <c r="O198" i="2"/>
  <c r="V193" i="2"/>
  <c r="O185" i="2"/>
  <c r="V147" i="2"/>
  <c r="W147" i="2"/>
  <c r="X147" i="2"/>
  <c r="X123" i="2"/>
  <c r="O231" i="2"/>
  <c r="O184" i="2"/>
  <c r="O180" i="2"/>
  <c r="O176" i="2"/>
  <c r="M176" i="2"/>
  <c r="N176" i="2"/>
  <c r="M167" i="2"/>
  <c r="N167" i="2"/>
  <c r="O167" i="2"/>
  <c r="X138" i="2"/>
  <c r="W120" i="2"/>
  <c r="X120" i="2"/>
  <c r="V120" i="2"/>
  <c r="O190" i="2"/>
  <c r="V182" i="2"/>
  <c r="W182" i="2"/>
  <c r="X182" i="2"/>
  <c r="V178" i="2"/>
  <c r="X178" i="2"/>
  <c r="W178" i="2"/>
  <c r="N154" i="2"/>
  <c r="M154" i="2"/>
  <c r="O154" i="2"/>
  <c r="O159" i="2"/>
  <c r="P159" i="2" s="1"/>
  <c r="O158" i="2"/>
  <c r="P158" i="2" s="1"/>
  <c r="O177" i="2"/>
  <c r="O161" i="2"/>
  <c r="O136" i="2"/>
  <c r="X212" i="2"/>
  <c r="Y211" i="2"/>
  <c r="V210" i="2"/>
  <c r="X210" i="2"/>
  <c r="O205" i="2"/>
  <c r="N204" i="2"/>
  <c r="M201" i="2"/>
  <c r="O201" i="2"/>
  <c r="V195" i="2"/>
  <c r="W195" i="2"/>
  <c r="M191" i="2"/>
  <c r="N191" i="2"/>
  <c r="O170" i="2"/>
  <c r="O156" i="2"/>
  <c r="X194" i="2"/>
  <c r="W194" i="2"/>
  <c r="N251" i="2"/>
  <c r="O228" i="2"/>
  <c r="M205" i="2"/>
  <c r="O192" i="2"/>
  <c r="X175" i="2"/>
  <c r="W135" i="2"/>
  <c r="X135" i="2"/>
  <c r="V135" i="2"/>
  <c r="M241" i="2"/>
  <c r="N241" i="2"/>
  <c r="W219" i="2"/>
  <c r="X219" i="2"/>
  <c r="O251" i="2"/>
  <c r="O250" i="2"/>
  <c r="O245" i="2"/>
  <c r="X230" i="2"/>
  <c r="O210" i="2"/>
  <c r="M192" i="2"/>
  <c r="O181" i="2"/>
  <c r="N181" i="2"/>
  <c r="O178" i="2"/>
  <c r="W175" i="2"/>
  <c r="V163" i="2"/>
  <c r="X163" i="2"/>
  <c r="W163" i="2"/>
  <c r="N208" i="2"/>
  <c r="M208" i="2"/>
  <c r="X184" i="2"/>
  <c r="V184" i="2"/>
  <c r="W184" i="2"/>
  <c r="O168" i="2"/>
  <c r="X157" i="2"/>
  <c r="V229" i="2"/>
  <c r="N221" i="2"/>
  <c r="N219" i="2"/>
  <c r="O218" i="2"/>
  <c r="O213" i="2"/>
  <c r="N213" i="2"/>
  <c r="O209" i="2"/>
  <c r="O195" i="2"/>
  <c r="M194" i="2"/>
  <c r="O193" i="2"/>
  <c r="O217" i="2"/>
  <c r="P217" i="2" s="1"/>
  <c r="X200" i="2"/>
  <c r="W200" i="2"/>
  <c r="W180" i="2"/>
  <c r="V180" i="2"/>
  <c r="V176" i="2"/>
  <c r="X176" i="2"/>
  <c r="M175" i="2"/>
  <c r="N175" i="2"/>
  <c r="O175" i="2"/>
  <c r="X173" i="2"/>
  <c r="W173" i="2"/>
  <c r="O172" i="2"/>
  <c r="W169" i="2"/>
  <c r="V169" i="2"/>
  <c r="X169" i="2"/>
  <c r="O166" i="2"/>
  <c r="X152" i="2"/>
  <c r="W152" i="2"/>
  <c r="V152" i="2"/>
  <c r="W134" i="2"/>
  <c r="V134" i="2"/>
  <c r="X134" i="2"/>
  <c r="V164" i="2"/>
  <c r="X164" i="2"/>
  <c r="X161" i="2"/>
  <c r="M160" i="2"/>
  <c r="O160" i="2"/>
  <c r="X144" i="2"/>
  <c r="W144" i="2"/>
  <c r="O138" i="2"/>
  <c r="M138" i="2"/>
  <c r="N138" i="2"/>
  <c r="W133" i="2"/>
  <c r="V133" i="2"/>
  <c r="X133" i="2"/>
  <c r="X118" i="2"/>
  <c r="W118" i="2"/>
  <c r="V118" i="2"/>
  <c r="O105" i="2"/>
  <c r="O163" i="2"/>
  <c r="V158" i="2"/>
  <c r="W158" i="2"/>
  <c r="X155" i="2"/>
  <c r="X142" i="2"/>
  <c r="W142" i="2"/>
  <c r="V142" i="2"/>
  <c r="V137" i="2"/>
  <c r="X137" i="2"/>
  <c r="W137" i="2"/>
  <c r="N131" i="2"/>
  <c r="M131" i="2"/>
  <c r="O131" i="2"/>
  <c r="W159" i="2"/>
  <c r="X159" i="2"/>
  <c r="X148" i="2"/>
  <c r="Y148" i="2" s="1"/>
  <c r="V109" i="2"/>
  <c r="W109" i="2"/>
  <c r="X109" i="2"/>
  <c r="W153" i="2"/>
  <c r="X153" i="2"/>
  <c r="V153" i="2"/>
  <c r="V139" i="2"/>
  <c r="W139" i="2"/>
  <c r="X139" i="2"/>
  <c r="W130" i="2"/>
  <c r="V130" i="2"/>
  <c r="X130" i="2"/>
  <c r="V126" i="2"/>
  <c r="X126" i="2"/>
  <c r="W126" i="2"/>
  <c r="W115" i="2"/>
  <c r="V115" i="2"/>
  <c r="X115" i="2"/>
  <c r="X122" i="2"/>
  <c r="X117" i="2"/>
  <c r="V117" i="2"/>
  <c r="W117" i="2"/>
  <c r="O164" i="2"/>
  <c r="P164" i="2" s="1"/>
  <c r="X162" i="2"/>
  <c r="Y162" i="2" s="1"/>
  <c r="M153" i="2"/>
  <c r="N153" i="2"/>
  <c r="O153" i="2"/>
  <c r="W151" i="2"/>
  <c r="V151" i="2"/>
  <c r="W145" i="2"/>
  <c r="V145" i="2"/>
  <c r="X145" i="2"/>
  <c r="X141" i="2"/>
  <c r="V141" i="2"/>
  <c r="W141" i="2"/>
  <c r="M139" i="2"/>
  <c r="N139" i="2"/>
  <c r="O139" i="2"/>
  <c r="O126" i="2"/>
  <c r="M126" i="2"/>
  <c r="N126" i="2"/>
  <c r="O135" i="2"/>
  <c r="O140" i="2"/>
  <c r="O146" i="2"/>
  <c r="O150" i="2"/>
  <c r="O152" i="2"/>
  <c r="O155" i="2"/>
  <c r="O142" i="2"/>
  <c r="O107" i="2"/>
  <c r="N173" i="2"/>
  <c r="M173" i="2"/>
  <c r="W156" i="2"/>
  <c r="X156" i="2"/>
  <c r="V156" i="2"/>
  <c r="W149" i="2"/>
  <c r="X149" i="2"/>
  <c r="V149" i="2"/>
  <c r="W119" i="2"/>
  <c r="X119" i="2"/>
  <c r="V119" i="2"/>
  <c r="V112" i="2"/>
  <c r="W112" i="2"/>
  <c r="X112" i="2"/>
  <c r="N189" i="2"/>
  <c r="X183" i="2"/>
  <c r="Y183" i="2" s="1"/>
  <c r="N174" i="2"/>
  <c r="O174" i="2"/>
  <c r="X168" i="2"/>
  <c r="X167" i="2"/>
  <c r="V136" i="2"/>
  <c r="W136" i="2"/>
  <c r="X136" i="2"/>
  <c r="W108" i="2"/>
  <c r="V108" i="2"/>
  <c r="X108" i="2"/>
  <c r="V71" i="2"/>
  <c r="X71" i="2"/>
  <c r="W71" i="2"/>
  <c r="X89" i="2"/>
  <c r="X99" i="2"/>
  <c r="X105" i="2"/>
  <c r="W168" i="2"/>
  <c r="W167" i="2"/>
  <c r="M147" i="2"/>
  <c r="N147" i="2"/>
  <c r="O147" i="2"/>
  <c r="V138" i="2"/>
  <c r="W138" i="2"/>
  <c r="X129" i="2"/>
  <c r="V129" i="2"/>
  <c r="W129" i="2"/>
  <c r="X114" i="2"/>
  <c r="V114" i="2"/>
  <c r="W114" i="2"/>
  <c r="N166" i="2"/>
  <c r="M166" i="2"/>
  <c r="N162" i="2"/>
  <c r="O162" i="2"/>
  <c r="M156" i="2"/>
  <c r="N156" i="2"/>
  <c r="V154" i="2"/>
  <c r="W154" i="2"/>
  <c r="O151" i="2"/>
  <c r="M151" i="2"/>
  <c r="N151" i="2"/>
  <c r="X140" i="2"/>
  <c r="V140" i="2"/>
  <c r="W140" i="2"/>
  <c r="M132" i="2"/>
  <c r="O132" i="2"/>
  <c r="N132" i="2"/>
  <c r="W121" i="2"/>
  <c r="V121" i="2"/>
  <c r="X121" i="2"/>
  <c r="W157" i="2"/>
  <c r="V157" i="2"/>
  <c r="W146" i="2"/>
  <c r="X146" i="2"/>
  <c r="V146" i="2"/>
  <c r="N143" i="2"/>
  <c r="M143" i="2"/>
  <c r="O143" i="2"/>
  <c r="M136" i="2"/>
  <c r="N136" i="2"/>
  <c r="X97" i="2"/>
  <c r="O165" i="2"/>
  <c r="X143" i="2"/>
  <c r="O141" i="2"/>
  <c r="X131" i="2"/>
  <c r="N119" i="2"/>
  <c r="O119" i="2"/>
  <c r="V104" i="2"/>
  <c r="X104" i="2"/>
  <c r="W104" i="2"/>
  <c r="O70" i="2"/>
  <c r="V132" i="2"/>
  <c r="W127" i="2"/>
  <c r="Y127" i="2" s="1"/>
  <c r="V124" i="2"/>
  <c r="W123" i="2"/>
  <c r="O117" i="2"/>
  <c r="N117" i="2"/>
  <c r="O104" i="2"/>
  <c r="M104" i="2"/>
  <c r="N104" i="2"/>
  <c r="W98" i="2"/>
  <c r="V98" i="2"/>
  <c r="X98" i="2"/>
  <c r="V60" i="2"/>
  <c r="W60" i="2"/>
  <c r="X60" i="2"/>
  <c r="X74" i="2"/>
  <c r="X81" i="2"/>
  <c r="M148" i="2"/>
  <c r="N148" i="2"/>
  <c r="O148" i="2"/>
  <c r="X128" i="2"/>
  <c r="W128" i="2"/>
  <c r="O115" i="2"/>
  <c r="M115" i="2"/>
  <c r="N115" i="2"/>
  <c r="W111" i="2"/>
  <c r="V111" i="2"/>
  <c r="X111" i="2"/>
  <c r="X88" i="2"/>
  <c r="X67" i="2"/>
  <c r="V67" i="2"/>
  <c r="W67" i="2"/>
  <c r="M142" i="2"/>
  <c r="V116" i="2"/>
  <c r="W116" i="2"/>
  <c r="X116" i="2"/>
  <c r="M113" i="2"/>
  <c r="O113" i="2"/>
  <c r="N113" i="2"/>
  <c r="X95" i="2"/>
  <c r="V95" i="2"/>
  <c r="W95" i="2"/>
  <c r="V93" i="2"/>
  <c r="W93" i="2"/>
  <c r="X93" i="2"/>
  <c r="O137" i="2"/>
  <c r="X125" i="2"/>
  <c r="V125" i="2"/>
  <c r="O123" i="2"/>
  <c r="N120" i="2"/>
  <c r="O120" i="2"/>
  <c r="X103" i="2"/>
  <c r="V103" i="2"/>
  <c r="O157" i="2"/>
  <c r="N150" i="2"/>
  <c r="O149" i="2"/>
  <c r="O144" i="2"/>
  <c r="N127" i="2"/>
  <c r="M127" i="2"/>
  <c r="O127" i="2"/>
  <c r="N123" i="2"/>
  <c r="M86" i="2"/>
  <c r="N86" i="2"/>
  <c r="O86" i="2"/>
  <c r="O96" i="2"/>
  <c r="O130" i="2"/>
  <c r="O109" i="2"/>
  <c r="P109" i="2" s="1"/>
  <c r="O111" i="2"/>
  <c r="O95" i="2"/>
  <c r="O98" i="2"/>
  <c r="O101" i="2"/>
  <c r="X166" i="2"/>
  <c r="Y166" i="2" s="1"/>
  <c r="O145" i="2"/>
  <c r="O128" i="2"/>
  <c r="O124" i="2"/>
  <c r="N118" i="2"/>
  <c r="O118" i="2"/>
  <c r="O103" i="2"/>
  <c r="N103" i="2"/>
  <c r="V97" i="2"/>
  <c r="W97" i="2"/>
  <c r="N145" i="2"/>
  <c r="N124" i="2"/>
  <c r="X85" i="2"/>
  <c r="W85" i="2"/>
  <c r="V85" i="2"/>
  <c r="V83" i="2"/>
  <c r="X83" i="2"/>
  <c r="W83" i="2"/>
  <c r="M133" i="2"/>
  <c r="N133" i="2"/>
  <c r="O133" i="2"/>
  <c r="M121" i="2"/>
  <c r="N121" i="2"/>
  <c r="O121" i="2"/>
  <c r="N116" i="2"/>
  <c r="O116" i="2"/>
  <c r="N114" i="2"/>
  <c r="M114" i="2"/>
  <c r="O114" i="2"/>
  <c r="V102" i="2"/>
  <c r="W102" i="2"/>
  <c r="X102" i="2"/>
  <c r="N97" i="2"/>
  <c r="M97" i="2"/>
  <c r="O97" i="2"/>
  <c r="X94" i="2"/>
  <c r="V94" i="2"/>
  <c r="X42" i="2"/>
  <c r="O129" i="2"/>
  <c r="O125" i="2"/>
  <c r="N125" i="2"/>
  <c r="O91" i="2"/>
  <c r="M91" i="2"/>
  <c r="N91" i="2"/>
  <c r="V89" i="2"/>
  <c r="W89" i="2"/>
  <c r="W75" i="2"/>
  <c r="X75" i="2"/>
  <c r="V75" i="2"/>
  <c r="W122" i="2"/>
  <c r="V122" i="2"/>
  <c r="W110" i="2"/>
  <c r="V110" i="2"/>
  <c r="X110" i="2"/>
  <c r="O106" i="2"/>
  <c r="W100" i="2"/>
  <c r="V100" i="2"/>
  <c r="X100" i="2"/>
  <c r="O99" i="2"/>
  <c r="W96" i="2"/>
  <c r="X96" i="2"/>
  <c r="V96" i="2"/>
  <c r="O63" i="2"/>
  <c r="O67" i="2"/>
  <c r="X106" i="2"/>
  <c r="W106" i="2"/>
  <c r="V105" i="2"/>
  <c r="W105" i="2"/>
  <c r="O92" i="2"/>
  <c r="M80" i="2"/>
  <c r="O80" i="2"/>
  <c r="V77" i="2"/>
  <c r="W77" i="2"/>
  <c r="X77" i="2"/>
  <c r="W64" i="2"/>
  <c r="X64" i="2"/>
  <c r="V64" i="2"/>
  <c r="M40" i="2"/>
  <c r="N40" i="2"/>
  <c r="O40" i="2"/>
  <c r="O73" i="2"/>
  <c r="O77" i="2"/>
  <c r="O84" i="2"/>
  <c r="P84" i="2" s="1"/>
  <c r="O87" i="2"/>
  <c r="O90" i="2"/>
  <c r="P90" i="2" s="1"/>
  <c r="X107" i="2"/>
  <c r="V107" i="2"/>
  <c r="V101" i="2"/>
  <c r="X101" i="2"/>
  <c r="O100" i="2"/>
  <c r="N100" i="2"/>
  <c r="M100" i="2"/>
  <c r="W87" i="2"/>
  <c r="V87" i="2"/>
  <c r="X87" i="2"/>
  <c r="W73" i="2"/>
  <c r="X73" i="2"/>
  <c r="V73" i="2"/>
  <c r="M71" i="2"/>
  <c r="N71" i="2"/>
  <c r="O71" i="2"/>
  <c r="O134" i="2"/>
  <c r="O94" i="2"/>
  <c r="N93" i="2"/>
  <c r="O93" i="2"/>
  <c r="M89" i="2"/>
  <c r="O89" i="2"/>
  <c r="V81" i="2"/>
  <c r="W81" i="2"/>
  <c r="W79" i="2"/>
  <c r="X79" i="2"/>
  <c r="V79" i="2"/>
  <c r="V70" i="2"/>
  <c r="W70" i="2"/>
  <c r="X70" i="2"/>
  <c r="V63" i="2"/>
  <c r="X63" i="2"/>
  <c r="W63" i="2"/>
  <c r="X91" i="2"/>
  <c r="V91" i="2"/>
  <c r="M81" i="2"/>
  <c r="N81" i="2"/>
  <c r="O81" i="2"/>
  <c r="X92" i="2"/>
  <c r="W88" i="2"/>
  <c r="V88" i="2"/>
  <c r="W84" i="2"/>
  <c r="X84" i="2"/>
  <c r="V84" i="2"/>
  <c r="O79" i="2"/>
  <c r="N79" i="2"/>
  <c r="W76" i="2"/>
  <c r="V76" i="2"/>
  <c r="X76" i="2"/>
  <c r="N70" i="2"/>
  <c r="M70" i="2"/>
  <c r="O68" i="2"/>
  <c r="M63" i="2"/>
  <c r="N63" i="2"/>
  <c r="V59" i="2"/>
  <c r="X59" i="2"/>
  <c r="W59" i="2"/>
  <c r="X90" i="2"/>
  <c r="X49" i="2"/>
  <c r="X57" i="2"/>
  <c r="N107" i="2"/>
  <c r="N106" i="2"/>
  <c r="O102" i="2"/>
  <c r="M101" i="2"/>
  <c r="N101" i="2"/>
  <c r="M98" i="2"/>
  <c r="N98" i="2"/>
  <c r="W92" i="2"/>
  <c r="W72" i="2"/>
  <c r="X72" i="2"/>
  <c r="V72" i="2"/>
  <c r="N108" i="2"/>
  <c r="O108" i="2"/>
  <c r="W86" i="2"/>
  <c r="X86" i="2"/>
  <c r="V86" i="2"/>
  <c r="W78" i="2"/>
  <c r="V78" i="2"/>
  <c r="X78" i="2"/>
  <c r="O76" i="2"/>
  <c r="M76" i="2"/>
  <c r="N76" i="2"/>
  <c r="O72" i="2"/>
  <c r="V65" i="2"/>
  <c r="W65" i="2"/>
  <c r="X65" i="2"/>
  <c r="O122" i="2"/>
  <c r="X82" i="2"/>
  <c r="V82" i="2"/>
  <c r="W82" i="2"/>
  <c r="V69" i="2"/>
  <c r="X69" i="2"/>
  <c r="W69" i="2"/>
  <c r="O54" i="2"/>
  <c r="O112" i="2"/>
  <c r="N112" i="2"/>
  <c r="O110" i="2"/>
  <c r="M78" i="2"/>
  <c r="O78" i="2"/>
  <c r="N78" i="2"/>
  <c r="O74" i="2"/>
  <c r="O61" i="2"/>
  <c r="P61" i="2" s="1"/>
  <c r="N69" i="2"/>
  <c r="O69" i="2"/>
  <c r="O65" i="2"/>
  <c r="M65" i="2"/>
  <c r="M62" i="2"/>
  <c r="O62" i="2"/>
  <c r="M56" i="2"/>
  <c r="N56" i="2"/>
  <c r="O56" i="2"/>
  <c r="V26" i="2"/>
  <c r="W26" i="2"/>
  <c r="X26" i="2"/>
  <c r="V14" i="2"/>
  <c r="W14" i="2"/>
  <c r="X14" i="2"/>
  <c r="N54" i="2"/>
  <c r="M54" i="2"/>
  <c r="M47" i="2"/>
  <c r="N47" i="2"/>
  <c r="O47" i="2"/>
  <c r="V44" i="2"/>
  <c r="W44" i="2"/>
  <c r="X44" i="2"/>
  <c r="O20" i="2"/>
  <c r="M20" i="2"/>
  <c r="N20" i="2"/>
  <c r="M74" i="2"/>
  <c r="N74" i="2"/>
  <c r="W61" i="2"/>
  <c r="V61" i="2"/>
  <c r="X61" i="2"/>
  <c r="O59" i="2"/>
  <c r="M59" i="2"/>
  <c r="W55" i="2"/>
  <c r="X55" i="2"/>
  <c r="V51" i="2"/>
  <c r="W51" i="2"/>
  <c r="X51" i="2"/>
  <c r="V49" i="2"/>
  <c r="W49" i="2"/>
  <c r="M34" i="2"/>
  <c r="N34" i="2"/>
  <c r="O34" i="2"/>
  <c r="V31" i="2"/>
  <c r="W31" i="2"/>
  <c r="X31" i="2"/>
  <c r="X68" i="2"/>
  <c r="W68" i="2"/>
  <c r="O66" i="2"/>
  <c r="V53" i="2"/>
  <c r="X53" i="2"/>
  <c r="W53" i="2"/>
  <c r="N49" i="2"/>
  <c r="O49" i="2"/>
  <c r="M49" i="2"/>
  <c r="M42" i="2"/>
  <c r="N42" i="2"/>
  <c r="O42" i="2"/>
  <c r="V19" i="2"/>
  <c r="W19" i="2"/>
  <c r="X19" i="2"/>
  <c r="W16" i="2"/>
  <c r="X16" i="2"/>
  <c r="V16" i="2"/>
  <c r="O88" i="2"/>
  <c r="M87" i="2"/>
  <c r="O85" i="2"/>
  <c r="M75" i="2"/>
  <c r="O75" i="2"/>
  <c r="O51" i="2"/>
  <c r="W46" i="2"/>
  <c r="X46" i="2"/>
  <c r="V46" i="2"/>
  <c r="V33" i="2"/>
  <c r="W33" i="2"/>
  <c r="X33" i="2"/>
  <c r="X13" i="2"/>
  <c r="M85" i="2"/>
  <c r="O82" i="2"/>
  <c r="M67" i="2"/>
  <c r="N67" i="2"/>
  <c r="O60" i="2"/>
  <c r="M57" i="2"/>
  <c r="N57" i="2"/>
  <c r="O57" i="2"/>
  <c r="N53" i="2"/>
  <c r="O53" i="2"/>
  <c r="M53" i="2"/>
  <c r="O46" i="2"/>
  <c r="X25" i="2"/>
  <c r="O83" i="2"/>
  <c r="X62" i="2"/>
  <c r="V62" i="2"/>
  <c r="W58" i="2"/>
  <c r="V48" i="2"/>
  <c r="W48" i="2"/>
  <c r="X48" i="2"/>
  <c r="V41" i="2"/>
  <c r="X41" i="2"/>
  <c r="W41" i="2"/>
  <c r="V15" i="2"/>
  <c r="W15" i="2"/>
  <c r="X15" i="2"/>
  <c r="X80" i="2"/>
  <c r="M72" i="2"/>
  <c r="N72" i="2"/>
  <c r="N64" i="2"/>
  <c r="O64" i="2"/>
  <c r="V43" i="2"/>
  <c r="W43" i="2"/>
  <c r="X43" i="2"/>
  <c r="V21" i="2"/>
  <c r="W21" i="2"/>
  <c r="X21" i="2"/>
  <c r="O10" i="2"/>
  <c r="M68" i="2"/>
  <c r="N68" i="2"/>
  <c r="X58" i="2"/>
  <c r="X52" i="2"/>
  <c r="W52" i="2"/>
  <c r="V50" i="2"/>
  <c r="X50" i="2"/>
  <c r="V45" i="2"/>
  <c r="W45" i="2"/>
  <c r="X45" i="2"/>
  <c r="V38" i="2"/>
  <c r="W38" i="2"/>
  <c r="X38" i="2"/>
  <c r="M30" i="2"/>
  <c r="N30" i="2"/>
  <c r="O30" i="2"/>
  <c r="N58" i="2"/>
  <c r="M58" i="2"/>
  <c r="O58" i="2"/>
  <c r="V54" i="2"/>
  <c r="X54" i="2"/>
  <c r="V24" i="2"/>
  <c r="W24" i="2"/>
  <c r="X24" i="2"/>
  <c r="V9" i="2"/>
  <c r="W9" i="2"/>
  <c r="X9" i="2"/>
  <c r="W4" i="2"/>
  <c r="X4" i="2"/>
  <c r="X30" i="2"/>
  <c r="X18" i="2"/>
  <c r="V4" i="2"/>
  <c r="X37" i="2"/>
  <c r="V66" i="2"/>
  <c r="X66" i="2"/>
  <c r="X56" i="2"/>
  <c r="V56" i="2"/>
  <c r="W40" i="2"/>
  <c r="X40" i="2"/>
  <c r="M18" i="2"/>
  <c r="N18" i="2"/>
  <c r="O18" i="2"/>
  <c r="O39" i="2"/>
  <c r="O27" i="2"/>
  <c r="O15" i="2"/>
  <c r="O45" i="2"/>
  <c r="N51" i="2"/>
  <c r="W42" i="2"/>
  <c r="V34" i="2"/>
  <c r="W34" i="2"/>
  <c r="X34" i="2"/>
  <c r="V32" i="2"/>
  <c r="W32" i="2"/>
  <c r="X32" i="2"/>
  <c r="W30" i="2"/>
  <c r="M16" i="2"/>
  <c r="N16" i="2"/>
  <c r="O16" i="2"/>
  <c r="V36" i="2"/>
  <c r="W36" i="2"/>
  <c r="X36" i="2"/>
  <c r="M28" i="2"/>
  <c r="N28" i="2"/>
  <c r="O28" i="2"/>
  <c r="O22" i="2"/>
  <c r="M10" i="2"/>
  <c r="N10" i="2"/>
  <c r="M6" i="2"/>
  <c r="N6" i="2"/>
  <c r="O6" i="2"/>
  <c r="X47" i="2"/>
  <c r="Y47" i="2" s="1"/>
  <c r="O44" i="2"/>
  <c r="M22" i="2"/>
  <c r="N22" i="2"/>
  <c r="O8" i="2"/>
  <c r="M38" i="2"/>
  <c r="N38" i="2"/>
  <c r="O38" i="2"/>
  <c r="O32" i="2"/>
  <c r="V27" i="2"/>
  <c r="W27" i="2"/>
  <c r="X27" i="2"/>
  <c r="V7" i="2"/>
  <c r="W7" i="2"/>
  <c r="X7" i="2"/>
  <c r="V5" i="2"/>
  <c r="W5" i="2"/>
  <c r="X5" i="2"/>
  <c r="N52" i="2"/>
  <c r="O52" i="2"/>
  <c r="W23" i="2"/>
  <c r="V17" i="2"/>
  <c r="W17" i="2"/>
  <c r="X17" i="2"/>
  <c r="V39" i="2"/>
  <c r="W39" i="2"/>
  <c r="X39" i="2"/>
  <c r="V29" i="2"/>
  <c r="W29" i="2"/>
  <c r="X29" i="2"/>
  <c r="V13" i="2"/>
  <c r="W13" i="2"/>
  <c r="X11" i="2"/>
  <c r="Y11" i="2" s="1"/>
  <c r="M5" i="2"/>
  <c r="N5" i="2"/>
  <c r="O5" i="2"/>
  <c r="V25" i="2"/>
  <c r="W25" i="2"/>
  <c r="X23" i="2"/>
  <c r="M17" i="2"/>
  <c r="N17" i="2"/>
  <c r="O17" i="2"/>
  <c r="M11" i="2"/>
  <c r="N11" i="2"/>
  <c r="O11" i="2"/>
  <c r="M9" i="2"/>
  <c r="N9" i="2"/>
  <c r="O9" i="2"/>
  <c r="M7" i="2"/>
  <c r="N7" i="2"/>
  <c r="O7" i="2"/>
  <c r="O55" i="2"/>
  <c r="M50" i="2"/>
  <c r="O50" i="2"/>
  <c r="V37" i="2"/>
  <c r="W37" i="2"/>
  <c r="X35" i="2"/>
  <c r="M29" i="2"/>
  <c r="N29" i="2"/>
  <c r="O29" i="2"/>
  <c r="M23" i="2"/>
  <c r="N23" i="2"/>
  <c r="O23" i="2"/>
  <c r="M21" i="2"/>
  <c r="N21" i="2"/>
  <c r="O21" i="2"/>
  <c r="M19" i="2"/>
  <c r="N19" i="2"/>
  <c r="O19" i="2"/>
  <c r="N13" i="2"/>
  <c r="O13" i="2"/>
  <c r="M55" i="2"/>
  <c r="M48" i="2"/>
  <c r="N48" i="2"/>
  <c r="O48" i="2"/>
  <c r="N43" i="2"/>
  <c r="O43" i="2"/>
  <c r="M41" i="2"/>
  <c r="N41" i="2"/>
  <c r="O41" i="2"/>
  <c r="M35" i="2"/>
  <c r="N35" i="2"/>
  <c r="O35" i="2"/>
  <c r="M33" i="2"/>
  <c r="N33" i="2"/>
  <c r="O33" i="2"/>
  <c r="M31" i="2"/>
  <c r="N31" i="2"/>
  <c r="O31" i="2"/>
  <c r="N25" i="2"/>
  <c r="O25" i="2"/>
  <c r="X6" i="2"/>
  <c r="M46" i="2"/>
  <c r="N46" i="2"/>
  <c r="N37" i="2"/>
  <c r="O37" i="2"/>
  <c r="V10" i="2"/>
  <c r="W10" i="2"/>
  <c r="X10" i="2"/>
  <c r="V8" i="2"/>
  <c r="W8" i="2"/>
  <c r="X8" i="2"/>
  <c r="W6" i="2"/>
  <c r="W28" i="2"/>
  <c r="X28" i="2"/>
  <c r="V22" i="2"/>
  <c r="W22" i="2"/>
  <c r="X22" i="2"/>
  <c r="V20" i="2"/>
  <c r="W20" i="2"/>
  <c r="X20" i="2"/>
  <c r="V12" i="2"/>
  <c r="W12" i="2"/>
  <c r="X12" i="2"/>
  <c r="M4" i="2"/>
  <c r="N4" i="2"/>
  <c r="O4" i="2"/>
  <c r="O36" i="2"/>
  <c r="O24" i="2"/>
  <c r="O12" i="2"/>
  <c r="N36" i="2"/>
  <c r="N24" i="2"/>
  <c r="N12" i="2"/>
  <c r="O26" i="2"/>
  <c r="P26" i="2" s="1"/>
  <c r="O14" i="2"/>
  <c r="N45" i="2"/>
  <c r="V3" i="2"/>
  <c r="X3" i="2"/>
  <c r="W3" i="2"/>
  <c r="M3" i="2"/>
  <c r="O3" i="2"/>
  <c r="N3" i="2"/>
  <c r="Y186" i="2" l="1"/>
  <c r="Y6" i="2"/>
  <c r="Y74" i="2"/>
  <c r="P111" i="2"/>
  <c r="P211" i="2"/>
  <c r="AA211" i="2" s="1"/>
  <c r="P250" i="2"/>
  <c r="P226" i="2"/>
  <c r="M110" i="2"/>
  <c r="P110" i="2" s="1"/>
  <c r="N254" i="2"/>
  <c r="P254" i="2" s="1"/>
  <c r="N141" i="2"/>
  <c r="P141" i="2" s="1"/>
  <c r="N73" i="2"/>
  <c r="P73" i="2" s="1"/>
  <c r="N92" i="2"/>
  <c r="P92" i="2" s="1"/>
  <c r="N88" i="2"/>
  <c r="M247" i="2"/>
  <c r="P27" i="2"/>
  <c r="M198" i="2"/>
  <c r="P198" i="2" s="1"/>
  <c r="N14" i="2"/>
  <c r="P14" i="2" s="1"/>
  <c r="P144" i="2"/>
  <c r="N44" i="2"/>
  <c r="M95" i="2"/>
  <c r="P95" i="2" s="1"/>
  <c r="P149" i="2"/>
  <c r="O236" i="2"/>
  <c r="P236" i="2" s="1"/>
  <c r="P105" i="2"/>
  <c r="M146" i="2"/>
  <c r="P146" i="2" s="1"/>
  <c r="P77" i="2"/>
  <c r="N240" i="2"/>
  <c r="P240" i="2" s="1"/>
  <c r="M112" i="2"/>
  <c r="M8" i="2"/>
  <c r="P8" i="2" s="1"/>
  <c r="P152" i="2"/>
  <c r="O241" i="2"/>
  <c r="P241" i="2" s="1"/>
  <c r="P163" i="2"/>
  <c r="M185" i="2"/>
  <c r="P140" i="2"/>
  <c r="P135" i="2"/>
  <c r="N32" i="2"/>
  <c r="P32" i="2" s="1"/>
  <c r="P107" i="2"/>
  <c r="P212" i="2"/>
  <c r="P200" i="2"/>
  <c r="M228" i="2"/>
  <c r="P228" i="2" s="1"/>
  <c r="O252" i="2"/>
  <c r="P252" i="2" s="1"/>
  <c r="M128" i="2"/>
  <c r="P128" i="2" s="1"/>
  <c r="P129" i="2"/>
  <c r="O230" i="2"/>
  <c r="P230" i="2" s="1"/>
  <c r="AA230" i="2" s="1"/>
  <c r="N102" i="2"/>
  <c r="P102" i="2" s="1"/>
  <c r="N161" i="2"/>
  <c r="P161" i="2" s="1"/>
  <c r="M12" i="2"/>
  <c r="P12" i="2" s="1"/>
  <c r="M229" i="2"/>
  <c r="P229" i="2" s="1"/>
  <c r="N83" i="2"/>
  <c r="M235" i="2"/>
  <c r="P235" i="2" s="1"/>
  <c r="O247" i="2"/>
  <c r="P247" i="2" s="1"/>
  <c r="M206" i="2"/>
  <c r="P206" i="2" s="1"/>
  <c r="P88" i="2"/>
  <c r="O224" i="2"/>
  <c r="P224" i="2" s="1"/>
  <c r="O253" i="2"/>
  <c r="P253" i="2" s="1"/>
  <c r="P185" i="2"/>
  <c r="O238" i="2"/>
  <c r="P238" i="2" s="1"/>
  <c r="N190" i="2"/>
  <c r="P190" i="2" s="1"/>
  <c r="P194" i="2"/>
  <c r="P220" i="2"/>
  <c r="P177" i="2"/>
  <c r="P119" i="2"/>
  <c r="P79" i="2"/>
  <c r="P99" i="2"/>
  <c r="P137" i="2"/>
  <c r="Y18" i="2"/>
  <c r="P209" i="2"/>
  <c r="Y194" i="2"/>
  <c r="Y80" i="2"/>
  <c r="P82" i="2"/>
  <c r="Y230" i="2"/>
  <c r="P69" i="2"/>
  <c r="Y239" i="2"/>
  <c r="P204" i="2"/>
  <c r="P43" i="2"/>
  <c r="Y55" i="2"/>
  <c r="P182" i="2"/>
  <c r="Y236" i="2"/>
  <c r="P112" i="2"/>
  <c r="P123" i="2"/>
  <c r="Y161" i="2"/>
  <c r="Y212" i="2"/>
  <c r="Y247" i="2"/>
  <c r="Y35" i="2"/>
  <c r="P39" i="2"/>
  <c r="P193" i="2"/>
  <c r="P195" i="2"/>
  <c r="P155" i="2"/>
  <c r="P134" i="2"/>
  <c r="Y131" i="2"/>
  <c r="P202" i="2"/>
  <c r="Y249" i="2"/>
  <c r="P122" i="2"/>
  <c r="P125" i="2"/>
  <c r="P232" i="2"/>
  <c r="Y57" i="2"/>
  <c r="Y28" i="2"/>
  <c r="Y30" i="2"/>
  <c r="P150" i="2"/>
  <c r="P67" i="2"/>
  <c r="P75" i="2"/>
  <c r="P83" i="2"/>
  <c r="P15" i="2"/>
  <c r="P85" i="2"/>
  <c r="P106" i="2"/>
  <c r="P71" i="2"/>
  <c r="Y175" i="2"/>
  <c r="P45" i="2"/>
  <c r="Y81" i="2"/>
  <c r="P115" i="2"/>
  <c r="P189" i="2"/>
  <c r="P168" i="2"/>
  <c r="P233" i="2"/>
  <c r="P215" i="2"/>
  <c r="P210" i="2"/>
  <c r="Y165" i="2"/>
  <c r="Y52" i="2"/>
  <c r="P66" i="2"/>
  <c r="P231" i="2"/>
  <c r="Y155" i="2"/>
  <c r="P245" i="2"/>
  <c r="P24" i="2"/>
  <c r="P36" i="2"/>
  <c r="P60" i="2"/>
  <c r="Y82" i="2"/>
  <c r="P94" i="2"/>
  <c r="P130" i="2"/>
  <c r="Y224" i="2"/>
  <c r="Y102" i="2"/>
  <c r="P96" i="2"/>
  <c r="P117" i="2"/>
  <c r="Y101" i="2"/>
  <c r="Y99" i="2"/>
  <c r="P219" i="2"/>
  <c r="Y168" i="2"/>
  <c r="Y141" i="2"/>
  <c r="Y159" i="2"/>
  <c r="AA159" i="2" s="1"/>
  <c r="P201" i="2"/>
  <c r="P184" i="2"/>
  <c r="Y40" i="2"/>
  <c r="Y92" i="2"/>
  <c r="Y94" i="2"/>
  <c r="P120" i="2"/>
  <c r="P174" i="2"/>
  <c r="Y145" i="2"/>
  <c r="Y139" i="2"/>
  <c r="Y200" i="2"/>
  <c r="AA200" i="2" s="1"/>
  <c r="Y56" i="2"/>
  <c r="Y87" i="2"/>
  <c r="Y193" i="2"/>
  <c r="Y231" i="2"/>
  <c r="P216" i="2"/>
  <c r="Y143" i="2"/>
  <c r="P170" i="2"/>
  <c r="P55" i="2"/>
  <c r="Y42" i="2"/>
  <c r="Y58" i="2"/>
  <c r="Y245" i="2"/>
  <c r="Y252" i="2"/>
  <c r="P171" i="2"/>
  <c r="Y23" i="2"/>
  <c r="P51" i="2"/>
  <c r="P98" i="2"/>
  <c r="P93" i="2"/>
  <c r="Y133" i="2"/>
  <c r="Y106" i="2"/>
  <c r="P103" i="2"/>
  <c r="P108" i="2"/>
  <c r="Y189" i="2"/>
  <c r="Y177" i="2"/>
  <c r="P196" i="2"/>
  <c r="P5" i="2"/>
  <c r="Y41" i="2"/>
  <c r="Y53" i="2"/>
  <c r="Y65" i="2"/>
  <c r="Y128" i="2"/>
  <c r="Y138" i="2"/>
  <c r="Y71" i="2"/>
  <c r="P131" i="2"/>
  <c r="Y180" i="2"/>
  <c r="Y221" i="2"/>
  <c r="P234" i="2"/>
  <c r="P248" i="2"/>
  <c r="Y76" i="2"/>
  <c r="Y203" i="2"/>
  <c r="Y243" i="2"/>
  <c r="Y225" i="2"/>
  <c r="P20" i="2"/>
  <c r="P162" i="2"/>
  <c r="AA162" i="2" s="1"/>
  <c r="P25" i="2"/>
  <c r="P41" i="2"/>
  <c r="P52" i="2"/>
  <c r="P64" i="2"/>
  <c r="P57" i="2"/>
  <c r="Y19" i="2"/>
  <c r="Y68" i="2"/>
  <c r="P157" i="2"/>
  <c r="Y67" i="2"/>
  <c r="P166" i="2"/>
  <c r="AA166" i="2" s="1"/>
  <c r="P147" i="2"/>
  <c r="Y151" i="2"/>
  <c r="Y219" i="2"/>
  <c r="P251" i="2"/>
  <c r="Y215" i="2"/>
  <c r="Y137" i="2"/>
  <c r="Y171" i="2"/>
  <c r="Y214" i="2"/>
  <c r="Y90" i="2"/>
  <c r="AA90" i="2" s="1"/>
  <c r="Y77" i="2"/>
  <c r="P72" i="2"/>
  <c r="Y62" i="2"/>
  <c r="Y26" i="2"/>
  <c r="AA26" i="2" s="1"/>
  <c r="Y83" i="2"/>
  <c r="P118" i="2"/>
  <c r="Y95" i="2"/>
  <c r="Y167" i="2"/>
  <c r="Y173" i="2"/>
  <c r="Y229" i="2"/>
  <c r="P178" i="2"/>
  <c r="Y240" i="2"/>
  <c r="Y44" i="2"/>
  <c r="Y123" i="2"/>
  <c r="P249" i="2"/>
  <c r="Y34" i="2"/>
  <c r="Y31" i="2"/>
  <c r="Y100" i="2"/>
  <c r="P116" i="2"/>
  <c r="Y109" i="2"/>
  <c r="AA109" i="2" s="1"/>
  <c r="P181" i="2"/>
  <c r="Y113" i="2"/>
  <c r="Y191" i="2"/>
  <c r="Y220" i="2"/>
  <c r="Y237" i="2"/>
  <c r="P56" i="2"/>
  <c r="Y63" i="2"/>
  <c r="P165" i="2"/>
  <c r="P192" i="2"/>
  <c r="Y4" i="2"/>
  <c r="Y89" i="2"/>
  <c r="P124" i="2"/>
  <c r="Y60" i="2"/>
  <c r="Y132" i="2"/>
  <c r="Y130" i="2"/>
  <c r="Y184" i="2"/>
  <c r="P191" i="2"/>
  <c r="Y182" i="2"/>
  <c r="P242" i="2"/>
  <c r="Y241" i="2"/>
  <c r="Y198" i="2"/>
  <c r="P223" i="2"/>
  <c r="P244" i="2"/>
  <c r="Y37" i="2"/>
  <c r="Y5" i="2"/>
  <c r="P16" i="2"/>
  <c r="Y25" i="2"/>
  <c r="P180" i="2"/>
  <c r="Y254" i="2"/>
  <c r="Y201" i="2"/>
  <c r="P44" i="2"/>
  <c r="P37" i="2"/>
  <c r="P54" i="2"/>
  <c r="P13" i="2"/>
  <c r="P65" i="2"/>
  <c r="P70" i="2"/>
  <c r="Y64" i="2"/>
  <c r="P91" i="2"/>
  <c r="P145" i="2"/>
  <c r="Y144" i="2"/>
  <c r="Y176" i="2"/>
  <c r="P213" i="2"/>
  <c r="P199" i="2"/>
  <c r="P187" i="2"/>
  <c r="P237" i="2"/>
  <c r="Y12" i="2"/>
  <c r="Y8" i="2"/>
  <c r="P28" i="2"/>
  <c r="Y24" i="2"/>
  <c r="Y49" i="2"/>
  <c r="P74" i="2"/>
  <c r="AA74" i="2" s="1"/>
  <c r="P78" i="2"/>
  <c r="P81" i="2"/>
  <c r="Y79" i="2"/>
  <c r="P113" i="2"/>
  <c r="P143" i="2"/>
  <c r="Y117" i="2"/>
  <c r="Y142" i="2"/>
  <c r="P205" i="2"/>
  <c r="Y195" i="2"/>
  <c r="P176" i="2"/>
  <c r="P218" i="2"/>
  <c r="Y204" i="2"/>
  <c r="P243" i="2"/>
  <c r="Y209" i="2"/>
  <c r="Y217" i="2"/>
  <c r="AA217" i="2" s="1"/>
  <c r="Y244" i="2"/>
  <c r="Y38" i="2"/>
  <c r="P62" i="2"/>
  <c r="Y78" i="2"/>
  <c r="Y91" i="2"/>
  <c r="P40" i="2"/>
  <c r="Y105" i="2"/>
  <c r="Y111" i="2"/>
  <c r="AA111" i="2" s="1"/>
  <c r="P132" i="2"/>
  <c r="Y108" i="2"/>
  <c r="Y156" i="2"/>
  <c r="Y164" i="2"/>
  <c r="AA164" i="2" s="1"/>
  <c r="Y150" i="2"/>
  <c r="Y206" i="2"/>
  <c r="P207" i="2"/>
  <c r="P186" i="2"/>
  <c r="AA186" i="2" s="1"/>
  <c r="Y208" i="2"/>
  <c r="Y242" i="2"/>
  <c r="Y120" i="2"/>
  <c r="P188" i="2"/>
  <c r="Y160" i="2"/>
  <c r="Y238" i="2"/>
  <c r="P203" i="2"/>
  <c r="Y234" i="2"/>
  <c r="Y216" i="2"/>
  <c r="P21" i="2"/>
  <c r="Y13" i="2"/>
  <c r="Y20" i="2"/>
  <c r="Y10" i="2"/>
  <c r="P6" i="2"/>
  <c r="AA6" i="2" s="1"/>
  <c r="Y54" i="2"/>
  <c r="Y21" i="2"/>
  <c r="Y15" i="2"/>
  <c r="Y51" i="2"/>
  <c r="Y86" i="2"/>
  <c r="Y59" i="2"/>
  <c r="Y84" i="2"/>
  <c r="AA84" i="2" s="1"/>
  <c r="Y73" i="2"/>
  <c r="Y107" i="2"/>
  <c r="Y110" i="2"/>
  <c r="P97" i="2"/>
  <c r="Y85" i="2"/>
  <c r="Y116" i="2"/>
  <c r="Y124" i="2"/>
  <c r="Y146" i="2"/>
  <c r="Y140" i="2"/>
  <c r="Y112" i="2"/>
  <c r="Y134" i="2"/>
  <c r="Y163" i="2"/>
  <c r="P154" i="2"/>
  <c r="P197" i="2"/>
  <c r="P221" i="2"/>
  <c r="Y248" i="2"/>
  <c r="Y17" i="2"/>
  <c r="Y27" i="2"/>
  <c r="P31" i="2"/>
  <c r="P17" i="2"/>
  <c r="Y45" i="2"/>
  <c r="Y14" i="2"/>
  <c r="P121" i="2"/>
  <c r="Y187" i="2"/>
  <c r="P239" i="2"/>
  <c r="P48" i="2"/>
  <c r="P23" i="2"/>
  <c r="P33" i="2"/>
  <c r="P38" i="2"/>
  <c r="P58" i="2"/>
  <c r="P42" i="2"/>
  <c r="P63" i="2"/>
  <c r="Y103" i="2"/>
  <c r="Y93" i="2"/>
  <c r="P142" i="2"/>
  <c r="Y114" i="2"/>
  <c r="Y136" i="2"/>
  <c r="Y119" i="2"/>
  <c r="P173" i="2"/>
  <c r="P126" i="2"/>
  <c r="Y115" i="2"/>
  <c r="Y153" i="2"/>
  <c r="Y158" i="2"/>
  <c r="AA158" i="2" s="1"/>
  <c r="P138" i="2"/>
  <c r="Y152" i="2"/>
  <c r="P175" i="2"/>
  <c r="Y222" i="2"/>
  <c r="P214" i="2"/>
  <c r="Y172" i="2"/>
  <c r="P222" i="2"/>
  <c r="P183" i="2"/>
  <c r="AA183" i="2" s="1"/>
  <c r="Y190" i="2"/>
  <c r="Y251" i="2"/>
  <c r="Y213" i="2"/>
  <c r="P246" i="2"/>
  <c r="Y170" i="2"/>
  <c r="Y223" i="2"/>
  <c r="P4" i="2"/>
  <c r="P46" i="2"/>
  <c r="P35" i="2"/>
  <c r="AA35" i="2" s="1"/>
  <c r="P29" i="2"/>
  <c r="P11" i="2"/>
  <c r="AA11" i="2" s="1"/>
  <c r="P50" i="2"/>
  <c r="Y36" i="2"/>
  <c r="Y32" i="2"/>
  <c r="P18" i="2"/>
  <c r="Y22" i="2"/>
  <c r="P7" i="2"/>
  <c r="Y29" i="2"/>
  <c r="P10" i="2"/>
  <c r="Y50" i="2"/>
  <c r="Y43" i="2"/>
  <c r="P53" i="2"/>
  <c r="P87" i="2"/>
  <c r="P49" i="2"/>
  <c r="P59" i="2"/>
  <c r="P101" i="2"/>
  <c r="Y88" i="2"/>
  <c r="P89" i="2"/>
  <c r="Y96" i="2"/>
  <c r="Y122" i="2"/>
  <c r="P86" i="2"/>
  <c r="Y98" i="2"/>
  <c r="Y157" i="2"/>
  <c r="P151" i="2"/>
  <c r="Y135" i="2"/>
  <c r="Y210" i="2"/>
  <c r="P169" i="2"/>
  <c r="P172" i="2"/>
  <c r="Y179" i="2"/>
  <c r="Y226" i="2"/>
  <c r="P225" i="2"/>
  <c r="Y228" i="2"/>
  <c r="Y232" i="2"/>
  <c r="Y253" i="2"/>
  <c r="Y202" i="2"/>
  <c r="Y192" i="2"/>
  <c r="Y205" i="2"/>
  <c r="Y227" i="2"/>
  <c r="P22" i="2"/>
  <c r="Y129" i="2"/>
  <c r="P153" i="2"/>
  <c r="Y178" i="2"/>
  <c r="P9" i="2"/>
  <c r="Y39" i="2"/>
  <c r="Y9" i="2"/>
  <c r="Y33" i="2"/>
  <c r="Y16" i="2"/>
  <c r="Y61" i="2"/>
  <c r="AA61" i="2" s="1"/>
  <c r="Y69" i="2"/>
  <c r="P80" i="2"/>
  <c r="P127" i="2"/>
  <c r="AA127" i="2" s="1"/>
  <c r="P104" i="2"/>
  <c r="Y121" i="2"/>
  <c r="Y154" i="2"/>
  <c r="P139" i="2"/>
  <c r="Y126" i="2"/>
  <c r="P208" i="2"/>
  <c r="Y147" i="2"/>
  <c r="P179" i="2"/>
  <c r="Y199" i="2"/>
  <c r="Y181" i="2"/>
  <c r="P255" i="2"/>
  <c r="Y235" i="2"/>
  <c r="Y250" i="2"/>
  <c r="Y233" i="2"/>
  <c r="Y196" i="2"/>
  <c r="Y255" i="2"/>
  <c r="Y218" i="2"/>
  <c r="Y246" i="2"/>
  <c r="P19" i="2"/>
  <c r="Y7" i="2"/>
  <c r="Y66" i="2"/>
  <c r="P30" i="2"/>
  <c r="Y48" i="2"/>
  <c r="Y46" i="2"/>
  <c r="P34" i="2"/>
  <c r="P47" i="2"/>
  <c r="AA47" i="2" s="1"/>
  <c r="P76" i="2"/>
  <c r="Y72" i="2"/>
  <c r="Y70" i="2"/>
  <c r="P100" i="2"/>
  <c r="Y75" i="2"/>
  <c r="P114" i="2"/>
  <c r="P133" i="2"/>
  <c r="Y125" i="2"/>
  <c r="Y104" i="2"/>
  <c r="P136" i="2"/>
  <c r="Y149" i="2"/>
  <c r="Y118" i="2"/>
  <c r="P160" i="2"/>
  <c r="Y169" i="2"/>
  <c r="P167" i="2"/>
  <c r="Y185" i="2"/>
  <c r="Y197" i="2"/>
  <c r="Y207" i="2"/>
  <c r="Y188" i="2"/>
  <c r="P227" i="2"/>
  <c r="P68" i="2"/>
  <c r="Y97" i="2"/>
  <c r="P148" i="2"/>
  <c r="AA148" i="2" s="1"/>
  <c r="P156" i="2"/>
  <c r="Y174" i="2"/>
  <c r="Y3" i="2"/>
  <c r="P3" i="2"/>
  <c r="AA152" i="2" l="1"/>
  <c r="AA144" i="2"/>
  <c r="AA194" i="2"/>
  <c r="AA52" i="2"/>
  <c r="AA82" i="2"/>
  <c r="BB2" i="2"/>
  <c r="BA2" i="2"/>
  <c r="AA146" i="2"/>
  <c r="AA239" i="2"/>
  <c r="AA40" i="2"/>
  <c r="AA250" i="2"/>
  <c r="AA149" i="2"/>
  <c r="AA129" i="2"/>
  <c r="AA226" i="2"/>
  <c r="AA135" i="2"/>
  <c r="AA27" i="2"/>
  <c r="AA105" i="2"/>
  <c r="AA80" i="2"/>
  <c r="AA140" i="2"/>
  <c r="AA107" i="2"/>
  <c r="AA141" i="2"/>
  <c r="AA163" i="2"/>
  <c r="AA198" i="2"/>
  <c r="AA212" i="2"/>
  <c r="AA110" i="2"/>
  <c r="AA92" i="2"/>
  <c r="AA51" i="2"/>
  <c r="AA8" i="2"/>
  <c r="AA227" i="2"/>
  <c r="AA95" i="2"/>
  <c r="AA131" i="2"/>
  <c r="AA254" i="2"/>
  <c r="AA77" i="2"/>
  <c r="AA206" i="2"/>
  <c r="AA165" i="2"/>
  <c r="AA89" i="2"/>
  <c r="AA7" i="2"/>
  <c r="AA34" i="2"/>
  <c r="AA58" i="2"/>
  <c r="AA240" i="2"/>
  <c r="AA171" i="2"/>
  <c r="AA168" i="2"/>
  <c r="AA161" i="2"/>
  <c r="AA112" i="2"/>
  <c r="AA88" i="2"/>
  <c r="AA155" i="2"/>
  <c r="AA185" i="2"/>
  <c r="AA139" i="2"/>
  <c r="AA252" i="2"/>
  <c r="AA123" i="2"/>
  <c r="AA235" i="2"/>
  <c r="AA55" i="2"/>
  <c r="AA182" i="2"/>
  <c r="AA102" i="2"/>
  <c r="AA87" i="2"/>
  <c r="AA190" i="2"/>
  <c r="AA202" i="2"/>
  <c r="AA220" i="2"/>
  <c r="AA247" i="2"/>
  <c r="AA124" i="2"/>
  <c r="AA67" i="2"/>
  <c r="AA79" i="2"/>
  <c r="AA119" i="2"/>
  <c r="AA177" i="2"/>
  <c r="AA223" i="2"/>
  <c r="AA147" i="2"/>
  <c r="AA24" i="2"/>
  <c r="AA14" i="2"/>
  <c r="AA178" i="2"/>
  <c r="AA244" i="2"/>
  <c r="AA187" i="2"/>
  <c r="AA130" i="2"/>
  <c r="AA228" i="2"/>
  <c r="AA234" i="2"/>
  <c r="AA251" i="2"/>
  <c r="AA15" i="2"/>
  <c r="AA94" i="2"/>
  <c r="AA232" i="2"/>
  <c r="AA209" i="2"/>
  <c r="AA248" i="2"/>
  <c r="AA122" i="2"/>
  <c r="AA236" i="2"/>
  <c r="AA125" i="2"/>
  <c r="AA172" i="2"/>
  <c r="AA18" i="2"/>
  <c r="AA45" i="2"/>
  <c r="AA134" i="2"/>
  <c r="AA12" i="2"/>
  <c r="AA137" i="2"/>
  <c r="AA83" i="2"/>
  <c r="AA181" i="2"/>
  <c r="AA69" i="2"/>
  <c r="AA32" i="2"/>
  <c r="AA215" i="2"/>
  <c r="AA210" i="2"/>
  <c r="AA99" i="2"/>
  <c r="AA189" i="2"/>
  <c r="AA201" i="2"/>
  <c r="AA76" i="2"/>
  <c r="AA214" i="2"/>
  <c r="AA85" i="2"/>
  <c r="AA72" i="2"/>
  <c r="AA39" i="2"/>
  <c r="AA98" i="2"/>
  <c r="AA43" i="2"/>
  <c r="AA54" i="2"/>
  <c r="AA245" i="2"/>
  <c r="AA233" i="2"/>
  <c r="AA204" i="2"/>
  <c r="AA145" i="2"/>
  <c r="AA249" i="2"/>
  <c r="AA128" i="2"/>
  <c r="AA66" i="2"/>
  <c r="AA175" i="2"/>
  <c r="AA73" i="2"/>
  <c r="AA216" i="2"/>
  <c r="AA60" i="2"/>
  <c r="AA17" i="2"/>
  <c r="AA224" i="2"/>
  <c r="AA57" i="2"/>
  <c r="AA195" i="2"/>
  <c r="AA28" i="2"/>
  <c r="AA169" i="2"/>
  <c r="AA101" i="2"/>
  <c r="AA42" i="2"/>
  <c r="AA184" i="2"/>
  <c r="AA115" i="2"/>
  <c r="AA150" i="2"/>
  <c r="AA193" i="2"/>
  <c r="AA44" i="2"/>
  <c r="AA41" i="2"/>
  <c r="AA71" i="2"/>
  <c r="AA113" i="2"/>
  <c r="AA106" i="2"/>
  <c r="AA23" i="2"/>
  <c r="AA30" i="2"/>
  <c r="AA75" i="2"/>
  <c r="AA91" i="2"/>
  <c r="AA36" i="2"/>
  <c r="AA62" i="2"/>
  <c r="AA231" i="2"/>
  <c r="AA5" i="2"/>
  <c r="AA19" i="2"/>
  <c r="AA229" i="2"/>
  <c r="AA192" i="2"/>
  <c r="AA196" i="2"/>
  <c r="AA53" i="2"/>
  <c r="AA117" i="2"/>
  <c r="AA143" i="2"/>
  <c r="AA219" i="2"/>
  <c r="AA16" i="2"/>
  <c r="AA153" i="2"/>
  <c r="AA96" i="2"/>
  <c r="AA4" i="2"/>
  <c r="AA241" i="2"/>
  <c r="AA221" i="2"/>
  <c r="AA120" i="2"/>
  <c r="AA81" i="2"/>
  <c r="AA65" i="2"/>
  <c r="AA70" i="2"/>
  <c r="AA133" i="2"/>
  <c r="AA170" i="2"/>
  <c r="AA93" i="2"/>
  <c r="AA132" i="2"/>
  <c r="AA213" i="2"/>
  <c r="AA103" i="2"/>
  <c r="AA191" i="2"/>
  <c r="AA255" i="2"/>
  <c r="AA138" i="2"/>
  <c r="AA13" i="2"/>
  <c r="AA56" i="2"/>
  <c r="AA114" i="2"/>
  <c r="AA199" i="2"/>
  <c r="AA31" i="2"/>
  <c r="AA108" i="2"/>
  <c r="AA100" i="2"/>
  <c r="AA29" i="2"/>
  <c r="AA174" i="2"/>
  <c r="AA225" i="2"/>
  <c r="AA10" i="2"/>
  <c r="AA173" i="2"/>
  <c r="AA203" i="2"/>
  <c r="AA20" i="2"/>
  <c r="AA116" i="2"/>
  <c r="AA59" i="2"/>
  <c r="AA136" i="2"/>
  <c r="AA25" i="2"/>
  <c r="AA126" i="2"/>
  <c r="AA38" i="2"/>
  <c r="AA176" i="2"/>
  <c r="AA46" i="2"/>
  <c r="AA33" i="2"/>
  <c r="AA180" i="2"/>
  <c r="AA246" i="2"/>
  <c r="AA237" i="2"/>
  <c r="AA253" i="2"/>
  <c r="AA160" i="2"/>
  <c r="AA167" i="2"/>
  <c r="AA68" i="2"/>
  <c r="AA118" i="2"/>
  <c r="AA151" i="2"/>
  <c r="AA49" i="2"/>
  <c r="AA63" i="2"/>
  <c r="AA64" i="2"/>
  <c r="AA157" i="2"/>
  <c r="AA242" i="2"/>
  <c r="AA243" i="2"/>
  <c r="AA78" i="2"/>
  <c r="AA37" i="2"/>
  <c r="AA9" i="2"/>
  <c r="AA50" i="2"/>
  <c r="AA222" i="2"/>
  <c r="AA3" i="2"/>
  <c r="AA121" i="2"/>
  <c r="AA48" i="2"/>
  <c r="AA156" i="2"/>
  <c r="AA104" i="2"/>
  <c r="AA22" i="2"/>
  <c r="AA142" i="2"/>
  <c r="AA197" i="2"/>
  <c r="AA238" i="2"/>
  <c r="AA97" i="2"/>
  <c r="AA218" i="2"/>
  <c r="AA154" i="2"/>
  <c r="AA188" i="2"/>
  <c r="AA179" i="2"/>
  <c r="AA207" i="2"/>
  <c r="AA208" i="2"/>
  <c r="AA86" i="2"/>
  <c r="AA21" i="2"/>
  <c r="AA205" i="2"/>
  <c r="AU2" i="2" l="1"/>
  <c r="AY2" i="2" s="1"/>
  <c r="AT2" i="2"/>
  <c r="AX2" i="2" s="1"/>
  <c r="BC2" i="2" l="1"/>
  <c r="BD2" i="2" s="1"/>
</calcChain>
</file>

<file path=xl/sharedStrings.xml><?xml version="1.0" encoding="utf-8"?>
<sst xmlns="http://schemas.openxmlformats.org/spreadsheetml/2006/main" count="5026" uniqueCount="1576">
  <si>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វៃ ខេ លេឌើរ (ខេមបូឌា) ឯ.ក (វៃ ខេ លេឌើរ (ខេមបូឌា) ឯ.ក)  </t>
    </r>
    <r>
      <rPr>
        <sz val="11"/>
        <color rgb="FFFF0000"/>
        <rFont val="Khmer OS Muol Light"/>
      </rPr>
      <t>សកម្មភាពអាជីវកម្ម  កាបូប​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ព្រៃទំពូង ឃុំ/សង្កាត់ ពើក ក្រុង/ស្រុក/ខណ្ឌ អង្គស្នួល រាជធានី/ខេត្ត កណ្ដាល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៦០ថ្ងៃ ចាប់ពីថ្ងៃទី២៨ ខែ០៤ ឆ្នាំ២០២០ ដល់ថ្ងៃទី២៧ ខែ០៦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</si>
  <si>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</si>
  <si>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</si>
  <si>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</si>
  <si>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</si>
  <si>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</si>
  <si>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</si>
  <si>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</si>
  <si>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</si>
  <si>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</si>
  <si>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សេង សាវី</t>
  </si>
  <si>
    <t>ស</t>
  </si>
  <si>
    <t>1999-01-12</t>
  </si>
  <si>
    <t>29902181278792ខ</t>
  </si>
  <si>
    <t>ស៊ាត ប៊ុនសង់</t>
  </si>
  <si>
    <t>ប</t>
  </si>
  <si>
    <t>1999-06-10</t>
  </si>
  <si>
    <t>19901191956092ស</t>
  </si>
  <si>
    <t>ប្រាជ្ញ កញ្ញា</t>
  </si>
  <si>
    <t>1980-10-10</t>
  </si>
  <si>
    <t>28009160276274ជ</t>
  </si>
  <si>
    <t>សេង សំអាត</t>
  </si>
  <si>
    <t>1988-06-12</t>
  </si>
  <si>
    <t>28810192220270ឋ</t>
  </si>
  <si>
    <t>ទ្បាត់ សូយ៉ា</t>
  </si>
  <si>
    <t>1978-08-17</t>
  </si>
  <si>
    <t>27804170686682អ</t>
  </si>
  <si>
    <t>ចេង ផ្លេក</t>
  </si>
  <si>
    <t>1978-04-06</t>
  </si>
  <si>
    <t>27810192220487ប</t>
  </si>
  <si>
    <t>លី ឆេងហួ</t>
  </si>
  <si>
    <t>1999-08-07</t>
  </si>
  <si>
    <t>29910192232746ម</t>
  </si>
  <si>
    <t>សៀម វណ្ថេន</t>
  </si>
  <si>
    <t>2001-06-07</t>
  </si>
  <si>
    <t>10110192228303ក</t>
  </si>
  <si>
    <t>វឿន ស្រីឌឿន</t>
  </si>
  <si>
    <t>2001-05-27</t>
  </si>
  <si>
    <t>20110160346482ច</t>
  </si>
  <si>
    <t>ហែម យូអាន</t>
  </si>
  <si>
    <t>1985-04-05</t>
  </si>
  <si>
    <t>28512160512913ដ</t>
  </si>
  <si>
    <t>ឆន ​ភ័ក្រ</t>
  </si>
  <si>
    <t>1990-12-01</t>
  </si>
  <si>
    <t>19002181274393ទ</t>
  </si>
  <si>
    <t>ពៅ លីណា</t>
  </si>
  <si>
    <t>1999-11-12</t>
  </si>
  <si>
    <t>29901181165322ទ</t>
  </si>
  <si>
    <t>ខាំ សុខជាតិ</t>
  </si>
  <si>
    <t>1995-03-04</t>
  </si>
  <si>
    <t>19508181544902ម</t>
  </si>
  <si>
    <t>តែ សុភា</t>
  </si>
  <si>
    <t>1986-06-02</t>
  </si>
  <si>
    <t>28611160456446ផ</t>
  </si>
  <si>
    <t>ញឹម យ៉ុង</t>
  </si>
  <si>
    <t>1995-10-15</t>
  </si>
  <si>
    <t>19507170825705ម</t>
  </si>
  <si>
    <t>សាន ស្រីនិច</t>
  </si>
  <si>
    <t>1994-10-09</t>
  </si>
  <si>
    <t>29411160445262ណ</t>
  </si>
  <si>
    <t>សួ គីរីរដ្ឋា</t>
  </si>
  <si>
    <t>1992-08-17</t>
  </si>
  <si>
    <t>29206181419219ព</t>
  </si>
  <si>
    <t>លីម សុខរី</t>
  </si>
  <si>
    <t>1991-02-02</t>
  </si>
  <si>
    <t>29107170837504ផ</t>
  </si>
  <si>
    <t>ហ៊ុន ស្រីរ័ត្ន</t>
  </si>
  <si>
    <t>1985-02-15</t>
  </si>
  <si>
    <t>28501181166398រ</t>
  </si>
  <si>
    <t>ដូត វ៉ាន់ដា</t>
  </si>
  <si>
    <t>2000-03-03</t>
  </si>
  <si>
    <t>20007181465665ធ</t>
  </si>
  <si>
    <t>ហ៊ុំ ហ៊ីង</t>
  </si>
  <si>
    <t>1992-04-04</t>
  </si>
  <si>
    <t>19202181251538ត</t>
  </si>
  <si>
    <t>វី សុខនី</t>
  </si>
  <si>
    <t>1991-04-19</t>
  </si>
  <si>
    <t>29102150006391ឆ</t>
  </si>
  <si>
    <t>សែម ចិន្ដា</t>
  </si>
  <si>
    <t>1999-10-08</t>
  </si>
  <si>
    <t>29910192225667វ</t>
  </si>
  <si>
    <t>ចិន ស្រីណែត</t>
  </si>
  <si>
    <t>2000-03-07</t>
  </si>
  <si>
    <t>20002191994007ឋ</t>
  </si>
  <si>
    <t>កែវ សុធា</t>
  </si>
  <si>
    <t>1976-04-15</t>
  </si>
  <si>
    <t>27603192014356ថ</t>
  </si>
  <si>
    <t>អ៊ីង ប៊ុនធឿន</t>
  </si>
  <si>
    <t>1980-01-04</t>
  </si>
  <si>
    <t>28003170680168ទ</t>
  </si>
  <si>
    <t>ជុន រឿន</t>
  </si>
  <si>
    <t>1982-05-09</t>
  </si>
  <si>
    <t>28203170679953ស</t>
  </si>
  <si>
    <t>កើត លីណា</t>
  </si>
  <si>
    <t>1996-01-08</t>
  </si>
  <si>
    <t>29611160430910ដ</t>
  </si>
  <si>
    <t>ផាន សម្ភស្ស</t>
  </si>
  <si>
    <t>1998-01-12</t>
  </si>
  <si>
    <t>29806160108831ប</t>
  </si>
  <si>
    <t>សល់ មករា</t>
  </si>
  <si>
    <t>1995-10-01</t>
  </si>
  <si>
    <t>19511160473809ព</t>
  </si>
  <si>
    <t>ភឿក ដូល្លារ</t>
  </si>
  <si>
    <t>1986-03-16</t>
  </si>
  <si>
    <t>28611160440557ទ</t>
  </si>
  <si>
    <t>ម៉ុក មាស</t>
  </si>
  <si>
    <t>1999-09-11</t>
  </si>
  <si>
    <t>19903181327003ណ</t>
  </si>
  <si>
    <t>ផន ពិសី</t>
  </si>
  <si>
    <t>2000-04-06</t>
  </si>
  <si>
    <t>20003170677501ឆ</t>
  </si>
  <si>
    <t>កង​​​​​​​ ខុំ</t>
  </si>
  <si>
    <t>1988-09-03</t>
  </si>
  <si>
    <t>28811160449852រ</t>
  </si>
  <si>
    <t>ហួន សៅ</t>
  </si>
  <si>
    <t>1995-05-16</t>
  </si>
  <si>
    <t>29509181692611ល</t>
  </si>
  <si>
    <t>រឿង សារ៉ូត</t>
  </si>
  <si>
    <t>2001-09-19</t>
  </si>
  <si>
    <t>10107192149578ព</t>
  </si>
  <si>
    <t>សល់ លីដា</t>
  </si>
  <si>
    <t>2001-08-14</t>
  </si>
  <si>
    <t>20110192221922ខ</t>
  </si>
  <si>
    <t>ឆាន ចាន់ណា</t>
  </si>
  <si>
    <t>1999-10-23</t>
  </si>
  <si>
    <t>29902170628317ម</t>
  </si>
  <si>
    <t>រ៉េត វ៉ាន់នី</t>
  </si>
  <si>
    <t>1996-09-15</t>
  </si>
  <si>
    <t>29607181457516ស</t>
  </si>
  <si>
    <t>សួង សង់</t>
  </si>
  <si>
    <t>1999-02-25</t>
  </si>
  <si>
    <t>19905192059448ក</t>
  </si>
  <si>
    <t>យន់ ស្រីនិច្ច</t>
  </si>
  <si>
    <t>1998-11-25</t>
  </si>
  <si>
    <t>29810192214794រ</t>
  </si>
  <si>
    <t>ញ៉ឹម អ៊ួក</t>
  </si>
  <si>
    <t>1978-02-02</t>
  </si>
  <si>
    <t>27804170686513យ</t>
  </si>
  <si>
    <t>ឌុល ស្រីល័ក្ខ</t>
  </si>
  <si>
    <t>1998-02-04</t>
  </si>
  <si>
    <t>29802170628878គ</t>
  </si>
  <si>
    <t>ព្រុំ ខូវ</t>
  </si>
  <si>
    <t>1999-09-12</t>
  </si>
  <si>
    <t>19910192232802ថ</t>
  </si>
  <si>
    <t>ជឹម ឈី</t>
  </si>
  <si>
    <t>1991-05-17</t>
  </si>
  <si>
    <t>19109160303874ន</t>
  </si>
  <si>
    <t>សូត្រ ស្រីប៉</t>
  </si>
  <si>
    <t>2000-01-10</t>
  </si>
  <si>
    <t>20009160237812ឈ</t>
  </si>
  <si>
    <t>ហេង ស្រី</t>
  </si>
  <si>
    <t>2001-06-05</t>
  </si>
  <si>
    <t>20110192222068ឃ</t>
  </si>
  <si>
    <t>ព្រុំ ស្រីនិច</t>
  </si>
  <si>
    <t>2000-10-17</t>
  </si>
  <si>
    <t>20010192232805គ</t>
  </si>
  <si>
    <t>ប៊ូ ស្រីឡា</t>
  </si>
  <si>
    <t>1995-03-09</t>
  </si>
  <si>
    <t>29511160453028ណ</t>
  </si>
  <si>
    <t>អឿន ចន្ធូ</t>
  </si>
  <si>
    <t>1970-05-05</t>
  </si>
  <si>
    <t>27008170881033ត</t>
  </si>
  <si>
    <t>អៀង ចាន់ធឿន</t>
  </si>
  <si>
    <t>1995-12-20</t>
  </si>
  <si>
    <t>19509170883486ឃ</t>
  </si>
  <si>
    <t>ស្ងួន ស្រីម៉ាក់</t>
  </si>
  <si>
    <t>1993-04-07</t>
  </si>
  <si>
    <t>29311160433323ឈ</t>
  </si>
  <si>
    <t>យ៉ុន លីន</t>
  </si>
  <si>
    <t>1997-04-25</t>
  </si>
  <si>
    <t>29712192273230ទ</t>
  </si>
  <si>
    <t>ឆយ សាឯម</t>
  </si>
  <si>
    <t>2001-01-01</t>
  </si>
  <si>
    <t>20112192278467ន</t>
  </si>
  <si>
    <t>ពៅ ពុត</t>
  </si>
  <si>
    <t>1996-09-10</t>
  </si>
  <si>
    <t>29607170829021ផ</t>
  </si>
  <si>
    <t>កែម វ៉ុន</t>
  </si>
  <si>
    <t>1984-03-06</t>
  </si>
  <si>
    <t>28403170646127ធ</t>
  </si>
  <si>
    <t>ជៀង វិចិត្រ</t>
  </si>
  <si>
    <t>1996-04-10</t>
  </si>
  <si>
    <t>19601202299843ភ</t>
  </si>
  <si>
    <t>យ៉ង់ ចាន់រឿន</t>
  </si>
  <si>
    <t>1984-11-10</t>
  </si>
  <si>
    <t>28411160400989ប</t>
  </si>
  <si>
    <t>សេស គា</t>
  </si>
  <si>
    <t>1978-05-03</t>
  </si>
  <si>
    <t>27811160442180ឌ</t>
  </si>
  <si>
    <t>ថន សុខខា</t>
  </si>
  <si>
    <t>1981-02-07</t>
  </si>
  <si>
    <t>28110192232761ឌ</t>
  </si>
  <si>
    <t>ជា រូម៉ា</t>
  </si>
  <si>
    <t>1993-08-04</t>
  </si>
  <si>
    <t>29310192225764ប</t>
  </si>
  <si>
    <t>ឌឿន ណារី</t>
  </si>
  <si>
    <t>2000-02-24</t>
  </si>
  <si>
    <t>20012181949791ផ</t>
  </si>
  <si>
    <t>ឃីម សុផា</t>
  </si>
  <si>
    <t>1996-06-09</t>
  </si>
  <si>
    <t>19610181726035ទ</t>
  </si>
  <si>
    <t>សៀម ស្រីណែត</t>
  </si>
  <si>
    <t>20110192228300ឡ</t>
  </si>
  <si>
    <t>ជៀម លីស</t>
  </si>
  <si>
    <t>1999-05-10</t>
  </si>
  <si>
    <t>29912181943984ង</t>
  </si>
  <si>
    <t>ហង សុភ័ស្ត</t>
  </si>
  <si>
    <t>1991-02-04</t>
  </si>
  <si>
    <t>29110192205717ណ</t>
  </si>
  <si>
    <t>វ៉េង វី</t>
  </si>
  <si>
    <t>1981-01-20</t>
  </si>
  <si>
    <t>18103170649135ថ</t>
  </si>
  <si>
    <t>ហ៊ុម ចាន់ណាក់</t>
  </si>
  <si>
    <t>1987-06-07</t>
  </si>
  <si>
    <t>28702170607684យ</t>
  </si>
  <si>
    <t>យាន​ សាដក</t>
  </si>
  <si>
    <t>2001-03-23</t>
  </si>
  <si>
    <t>20104192054275ឈ</t>
  </si>
  <si>
    <t>ស្ងួន សុភាក់</t>
  </si>
  <si>
    <t>2000-10-06</t>
  </si>
  <si>
    <t>10012192260995ណ</t>
  </si>
  <si>
    <t>មុត វី</t>
  </si>
  <si>
    <t>1997-06-13</t>
  </si>
  <si>
    <t>29706170809025ភ</t>
  </si>
  <si>
    <t>សូត្រ ម៉ីម៉ី</t>
  </si>
  <si>
    <t>1999-06-01</t>
  </si>
  <si>
    <t>29910181729179ក</t>
  </si>
  <si>
    <t>សូត្រ សូនី</t>
  </si>
  <si>
    <t>1991-11-09</t>
  </si>
  <si>
    <t>29111160433633ទ</t>
  </si>
  <si>
    <t>ញឹម ទូច</t>
  </si>
  <si>
    <t>1985-08-10</t>
  </si>
  <si>
    <t>28511160453663ធ</t>
  </si>
  <si>
    <t>អ៊ុត ស្រីជូ</t>
  </si>
  <si>
    <t>1999-08-06</t>
  </si>
  <si>
    <t>29910192223741ន</t>
  </si>
  <si>
    <t>ឃីម រ៉ា</t>
  </si>
  <si>
    <t>1984-06-08</t>
  </si>
  <si>
    <t>28401170603822ឋ</t>
  </si>
  <si>
    <t>ស៊ី ធឿន</t>
  </si>
  <si>
    <t>29511160434499យ</t>
  </si>
  <si>
    <t>កប សារឿន</t>
  </si>
  <si>
    <t>1985-02-03</t>
  </si>
  <si>
    <t>18501202288984យ</t>
  </si>
  <si>
    <t>ចាន់ ថារណ្ណ</t>
  </si>
  <si>
    <t>2000-06-10</t>
  </si>
  <si>
    <t>20001202289058ឆ</t>
  </si>
  <si>
    <t>ឈិន សម្ភស្ស</t>
  </si>
  <si>
    <t>1980-05-12</t>
  </si>
  <si>
    <t>18010192232739ត</t>
  </si>
  <si>
    <t>នឹម សុខលៀប</t>
  </si>
  <si>
    <t>1973-10-18</t>
  </si>
  <si>
    <t>27309170884869ឆ</t>
  </si>
  <si>
    <t>ណឹប អន</t>
  </si>
  <si>
    <t>1973-07-06</t>
  </si>
  <si>
    <t>27310192220217ឆ</t>
  </si>
  <si>
    <t>សួន វណ្ណា</t>
  </si>
  <si>
    <t>1966-06-06</t>
  </si>
  <si>
    <t>26610192232766ប</t>
  </si>
  <si>
    <t>ថុន ភារុណ</t>
  </si>
  <si>
    <t>1992-12-25</t>
  </si>
  <si>
    <t>19210192232786ប</t>
  </si>
  <si>
    <t>ហុង ស្រីរដ្ឋ</t>
  </si>
  <si>
    <t>1994-01-20</t>
  </si>
  <si>
    <t>29411160452531ឋ</t>
  </si>
  <si>
    <t>ហ៊ីម ភឺន</t>
  </si>
  <si>
    <t>1988-01-10</t>
  </si>
  <si>
    <t>28809160280930ព</t>
  </si>
  <si>
    <t>ទួន វាស្នា</t>
  </si>
  <si>
    <t>1991-03-23</t>
  </si>
  <si>
    <t>29107160171594ប</t>
  </si>
  <si>
    <t>វ៉ិត​ សុភត្រា</t>
  </si>
  <si>
    <t>1988-02-03</t>
  </si>
  <si>
    <t>18802191998787ឌ</t>
  </si>
  <si>
    <t>ផាត សុជាតិ</t>
  </si>
  <si>
    <t>1991-06-02</t>
  </si>
  <si>
    <t>29111160438157ថ</t>
  </si>
  <si>
    <t>សាន ស្រីនិច្ច</t>
  </si>
  <si>
    <t>2001-02-11</t>
  </si>
  <si>
    <t>20110192204023ល</t>
  </si>
  <si>
    <t>កយ ទូច</t>
  </si>
  <si>
    <t>1992-03-06</t>
  </si>
  <si>
    <t>19201191968649ក</t>
  </si>
  <si>
    <t>អាន​ លីឃាង</t>
  </si>
  <si>
    <t>2001-08-15</t>
  </si>
  <si>
    <t>10110192228133ខ</t>
  </si>
  <si>
    <t>ទូច សុផូ</t>
  </si>
  <si>
    <t>1992-02-07</t>
  </si>
  <si>
    <t>29211160432763ណ</t>
  </si>
  <si>
    <t>ភឿន សរ</t>
  </si>
  <si>
    <t>1982-06-18</t>
  </si>
  <si>
    <t>28212192261043ជ</t>
  </si>
  <si>
    <t>គិន ស្រីមុំ</t>
  </si>
  <si>
    <t>1988-08-02</t>
  </si>
  <si>
    <t>28811160433658ភ</t>
  </si>
  <si>
    <t>វ៉ាត សហរដ្ឋ</t>
  </si>
  <si>
    <t>1995-02-10</t>
  </si>
  <si>
    <t>19512192260208ត</t>
  </si>
  <si>
    <t>វិញ​ សុវីន</t>
  </si>
  <si>
    <t>1989-07-17</t>
  </si>
  <si>
    <t>28911160431311ឈ</t>
  </si>
  <si>
    <t>ឆយ សំអាត</t>
  </si>
  <si>
    <t>1986-01-19</t>
  </si>
  <si>
    <t>28612192278464ស</t>
  </si>
  <si>
    <t>គិន និគុល</t>
  </si>
  <si>
    <t>1996-04-09</t>
  </si>
  <si>
    <t>19612192283157ម</t>
  </si>
  <si>
    <t>ខៀវ ស្រីតូច</t>
  </si>
  <si>
    <t>1997-05-06</t>
  </si>
  <si>
    <t>29708192167810វ</t>
  </si>
  <si>
    <t>សែម សុជាតា</t>
  </si>
  <si>
    <t>1994-12-30</t>
  </si>
  <si>
    <t>29411160456747ម</t>
  </si>
  <si>
    <t>ខ្លី ស្រីសៀម</t>
  </si>
  <si>
    <t>1994-06-20</t>
  </si>
  <si>
    <t>29410192232702ឋ</t>
  </si>
  <si>
    <t>វ៉ាន់ ចន្ត្រា</t>
  </si>
  <si>
    <t>1984-07-02</t>
  </si>
  <si>
    <t>28401191967559ខ</t>
  </si>
  <si>
    <t>វ៉ាន់ ផល្លី</t>
  </si>
  <si>
    <t>1988-07-03</t>
  </si>
  <si>
    <t>28810192225593ម</t>
  </si>
  <si>
    <t>សឿន សាវី</t>
  </si>
  <si>
    <t>1991-04-03</t>
  </si>
  <si>
    <t>19103170665961ព</t>
  </si>
  <si>
    <t>នៅ យួន</t>
  </si>
  <si>
    <t>1989-03-25</t>
  </si>
  <si>
    <t>28907160138999ធ</t>
  </si>
  <si>
    <t>ធឿន ប៊ុនថង</t>
  </si>
  <si>
    <t>1999-12-05</t>
  </si>
  <si>
    <t>19910192230795យ</t>
  </si>
  <si>
    <t>ផល្លី ភារ៉ា</t>
  </si>
  <si>
    <t>1995-03-07</t>
  </si>
  <si>
    <t>19507181535762ល</t>
  </si>
  <si>
    <t>ណែម លីណា</t>
  </si>
  <si>
    <t>1996-03-05</t>
  </si>
  <si>
    <t>29611160454275ប</t>
  </si>
  <si>
    <t>មាន សុនាង</t>
  </si>
  <si>
    <t>2000-06-07</t>
  </si>
  <si>
    <t>20009170889045ប</t>
  </si>
  <si>
    <t>ម៉ៅ ឌីណា</t>
  </si>
  <si>
    <t>1983-10-07</t>
  </si>
  <si>
    <t>28310192232789ម</t>
  </si>
  <si>
    <t>នឹម ខ្លា</t>
  </si>
  <si>
    <t>1969-06-09</t>
  </si>
  <si>
    <t>16912192270345ន</t>
  </si>
  <si>
    <t>ជា គា</t>
  </si>
  <si>
    <t>2001-02-02</t>
  </si>
  <si>
    <t>20110192225758ឌ</t>
  </si>
  <si>
    <t>រុន វណ្ណនីត</t>
  </si>
  <si>
    <t>2001-05-08</t>
  </si>
  <si>
    <t>20110192225681ជ</t>
  </si>
  <si>
    <t>ដួង ស៊្រុន</t>
  </si>
  <si>
    <t>28010192225708ណ</t>
  </si>
  <si>
    <t>ឡឺង សុខរស្មី</t>
  </si>
  <si>
    <t>2001-03-07</t>
  </si>
  <si>
    <t>20110192220266ខ</t>
  </si>
  <si>
    <t>ឆៃ ម្នី</t>
  </si>
  <si>
    <t>2000-01-07</t>
  </si>
  <si>
    <t>20010192232773ឆ</t>
  </si>
  <si>
    <t>សន សាមី</t>
  </si>
  <si>
    <t>1978-02-10</t>
  </si>
  <si>
    <t>27810192225601ឍ</t>
  </si>
  <si>
    <t>លីម សំឡី</t>
  </si>
  <si>
    <t>1990-04-30</t>
  </si>
  <si>
    <t>29007160148493វ</t>
  </si>
  <si>
    <t>ភោក សុឃា</t>
  </si>
  <si>
    <t>1982-10-23</t>
  </si>
  <si>
    <t>28211160472583ទ</t>
  </si>
  <si>
    <t>ឆុន រ៉ា</t>
  </si>
  <si>
    <t>1992-10-03</t>
  </si>
  <si>
    <t>19212181918605ផ</t>
  </si>
  <si>
    <t>គឹម សុខណេង</t>
  </si>
  <si>
    <t>1994-09-09</t>
  </si>
  <si>
    <t>29410170939989ច</t>
  </si>
  <si>
    <t>វី វាសនា</t>
  </si>
  <si>
    <t>2001-01-27</t>
  </si>
  <si>
    <t>10103202338923ង</t>
  </si>
  <si>
    <t>ជា ប៉ុល</t>
  </si>
  <si>
    <t>1986-02-08</t>
  </si>
  <si>
    <t>28606192100716ថ</t>
  </si>
  <si>
    <t>នៅ សុផាត</t>
  </si>
  <si>
    <t>1993-05-10</t>
  </si>
  <si>
    <t>29305170782315ប</t>
  </si>
  <si>
    <t>ខុម បូរ៉ា</t>
  </si>
  <si>
    <t>1997-08-03</t>
  </si>
  <si>
    <t>19702202310908ឋ</t>
  </si>
  <si>
    <t>សារ៉ូ ស្រីរត្ន័</t>
  </si>
  <si>
    <t>2000-04-28</t>
  </si>
  <si>
    <t>20003202334415ស</t>
  </si>
  <si>
    <t>នី ចន្ថា</t>
  </si>
  <si>
    <t>1987-03-14</t>
  </si>
  <si>
    <t>18710192213693ប</t>
  </si>
  <si>
    <t>ឡើង ម៉េង</t>
  </si>
  <si>
    <t>1983-03-18</t>
  </si>
  <si>
    <t>28312192283799ក</t>
  </si>
  <si>
    <t>ស្វាយ ស្រីណៃ</t>
  </si>
  <si>
    <t>1992-10-18</t>
  </si>
  <si>
    <t>29206181419957ឡ</t>
  </si>
  <si>
    <t>ទឿន ផាន្នី</t>
  </si>
  <si>
    <t>1989-05-05</t>
  </si>
  <si>
    <t>28911181897458ឆ</t>
  </si>
  <si>
    <t>ជឿន ស្រីនាត</t>
  </si>
  <si>
    <t>2001-03-24</t>
  </si>
  <si>
    <t>20110192232771ច</t>
  </si>
  <si>
    <t>ង៉ែត ស្រីពេញ</t>
  </si>
  <si>
    <t>1998-02-19</t>
  </si>
  <si>
    <t>29811160436456ភ</t>
  </si>
  <si>
    <t>សុខ ស្រឿន</t>
  </si>
  <si>
    <t>1992-09-01</t>
  </si>
  <si>
    <t>29202170607481ថ</t>
  </si>
  <si>
    <t>ជឿន ខ្លឹង</t>
  </si>
  <si>
    <t>1984-05-05</t>
  </si>
  <si>
    <t>28411160440382ឋ</t>
  </si>
  <si>
    <t>នី សុឃៀ</t>
  </si>
  <si>
    <t>1997-04-07</t>
  </si>
  <si>
    <t>29702181274271ប</t>
  </si>
  <si>
    <t>វ៉ែន សាវេត</t>
  </si>
  <si>
    <t>1983-05-04</t>
  </si>
  <si>
    <t>18310192232709ត</t>
  </si>
  <si>
    <t>យឿង​ ធាវី</t>
  </si>
  <si>
    <t>1987-06-15</t>
  </si>
  <si>
    <t>28711160441423ឋ</t>
  </si>
  <si>
    <t>វន សុខេង</t>
  </si>
  <si>
    <t>1988-07-12</t>
  </si>
  <si>
    <t>28811160435843ផ</t>
  </si>
  <si>
    <t>ញៀវ នន់</t>
  </si>
  <si>
    <t>1978-01-17</t>
  </si>
  <si>
    <t>27811160472158ប</t>
  </si>
  <si>
    <t>ខ្លឹម សុខគង់</t>
  </si>
  <si>
    <t>2001-11-27</t>
  </si>
  <si>
    <t>20103202331844ក</t>
  </si>
  <si>
    <t>ប្រេស ហួត</t>
  </si>
  <si>
    <t>1978-10-10</t>
  </si>
  <si>
    <t>27811160441251ដ</t>
  </si>
  <si>
    <t>ទូច ចន្ថា</t>
  </si>
  <si>
    <t>1980-07-05</t>
  </si>
  <si>
    <t>28010192229387ផ</t>
  </si>
  <si>
    <t>សូត្រ គីមស៊ីង</t>
  </si>
  <si>
    <t>1998-12-24</t>
  </si>
  <si>
    <t>19801191974287ខ</t>
  </si>
  <si>
    <t>អឿន អូន</t>
  </si>
  <si>
    <t>1994-01-07</t>
  </si>
  <si>
    <t>19410192232230ឆ</t>
  </si>
  <si>
    <t>ហុង សុង</t>
  </si>
  <si>
    <t>1983-07-06</t>
  </si>
  <si>
    <t>18310192232225ឈ</t>
  </si>
  <si>
    <t>សន​ សុខខុំ</t>
  </si>
  <si>
    <t>1990-04-01</t>
  </si>
  <si>
    <t>19009170884228រ</t>
  </si>
  <si>
    <t>ហួត សុផា</t>
  </si>
  <si>
    <t>1997-05-20</t>
  </si>
  <si>
    <t>19703170640573ប</t>
  </si>
  <si>
    <t>ហ៊ន់ ចាន់ណា</t>
  </si>
  <si>
    <t>1999-11-04</t>
  </si>
  <si>
    <t>29912181927284អ</t>
  </si>
  <si>
    <t>សេង ឌី</t>
  </si>
  <si>
    <t>1993-02-12</t>
  </si>
  <si>
    <t>29302181251541ឋ</t>
  </si>
  <si>
    <t>ម៉ៅ ចាន់ថន</t>
  </si>
  <si>
    <t>1995-10-05</t>
  </si>
  <si>
    <t>29511192241099ព</t>
  </si>
  <si>
    <t>អ៊ុំ វ៉ាន់នី</t>
  </si>
  <si>
    <t>1981-03-04</t>
  </si>
  <si>
    <t>28110192220312ខ</t>
  </si>
  <si>
    <t>កង សុខចន្ទ</t>
  </si>
  <si>
    <t>2001-03-18</t>
  </si>
  <si>
    <t>20110192220261ស</t>
  </si>
  <si>
    <t>ស៊ា ស៊ីណាន</t>
  </si>
  <si>
    <t>1981-12-16</t>
  </si>
  <si>
    <t>18110192220391ជ</t>
  </si>
  <si>
    <t>ឡឺង រដ្ឋា</t>
  </si>
  <si>
    <t>2001-07-10</t>
  </si>
  <si>
    <t>20110192220267គ</t>
  </si>
  <si>
    <t>ហ៊ុន សុភាព</t>
  </si>
  <si>
    <t>1971-01-14</t>
  </si>
  <si>
    <t>27110192232792ត</t>
  </si>
  <si>
    <t>ម៉េត ស្រីនាង</t>
  </si>
  <si>
    <t>2000-01-31</t>
  </si>
  <si>
    <t>20002191990560ឋ</t>
  </si>
  <si>
    <t>សោម ម៉ានី</t>
  </si>
  <si>
    <t>1980-01-01</t>
  </si>
  <si>
    <t>18011160436520ច</t>
  </si>
  <si>
    <t>អុល ចាន់សែន</t>
  </si>
  <si>
    <t>1994-08-03</t>
  </si>
  <si>
    <t>19402202331663ញ</t>
  </si>
  <si>
    <t>ផាន់ ណារី</t>
  </si>
  <si>
    <t>1979-05-20</t>
  </si>
  <si>
    <t>27902160075675ម</t>
  </si>
  <si>
    <t>ហ៊ូ សុភា</t>
  </si>
  <si>
    <t>1983-04-10</t>
  </si>
  <si>
    <t>28310192232748ន</t>
  </si>
  <si>
    <t>វង សាត</t>
  </si>
  <si>
    <t>27310192220223ឃ</t>
  </si>
  <si>
    <t>ឃិន ស្រីនាង</t>
  </si>
  <si>
    <t>1986-05-08</t>
  </si>
  <si>
    <t>28606192096388គ</t>
  </si>
  <si>
    <t>ប្រាក់ ចាន់ថន</t>
  </si>
  <si>
    <t>1971-02-07</t>
  </si>
  <si>
    <t>27110192220192ឆ</t>
  </si>
  <si>
    <t>ណូ សាវ</t>
  </si>
  <si>
    <t>1972-07-02</t>
  </si>
  <si>
    <t>27210192220171ង</t>
  </si>
  <si>
    <t>សំ ម៉ៅ</t>
  </si>
  <si>
    <t>1973-07-10</t>
  </si>
  <si>
    <t>27310192220081ច</t>
  </si>
  <si>
    <t>ស៊ាប សិភ័ស្ត</t>
  </si>
  <si>
    <t>1999-06-02</t>
  </si>
  <si>
    <t>19912171088940ល</t>
  </si>
  <si>
    <t>ថា​ សំណាង</t>
  </si>
  <si>
    <t>2001-04-15</t>
  </si>
  <si>
    <t>10110192232798ឍ</t>
  </si>
  <si>
    <t>ញឹម រីម</t>
  </si>
  <si>
    <t>1981-10-01</t>
  </si>
  <si>
    <t>28110192225516ឌ</t>
  </si>
  <si>
    <t>សន ផាន់ណា</t>
  </si>
  <si>
    <t>1990-06-06</t>
  </si>
  <si>
    <t>19001202307476ញ</t>
  </si>
  <si>
    <t>សឿន ស៊ុន</t>
  </si>
  <si>
    <t>1988-10-11</t>
  </si>
  <si>
    <t>18803160086477រ</t>
  </si>
  <si>
    <t>រដ្ឋា រស្មី</t>
  </si>
  <si>
    <t>1991-09-04</t>
  </si>
  <si>
    <t>19109181667180យ</t>
  </si>
  <si>
    <t>ណាង ស្រីរ័ដ្ឋ</t>
  </si>
  <si>
    <t>2000-08-20</t>
  </si>
  <si>
    <t>20010192232764ឆ</t>
  </si>
  <si>
    <t>ផល្លា ប៉េងចេង</t>
  </si>
  <si>
    <t>1999-03-04</t>
  </si>
  <si>
    <t>19904170717056ម</t>
  </si>
  <si>
    <t>ប៉ុន សិន</t>
  </si>
  <si>
    <t>1973-12-03</t>
  </si>
  <si>
    <t>27311160456474ធ</t>
  </si>
  <si>
    <t>យួន កុសល</t>
  </si>
  <si>
    <t>1997-09-16</t>
  </si>
  <si>
    <t>29712160508368យ</t>
  </si>
  <si>
    <t>តន់ ចាន់រ៉ា</t>
  </si>
  <si>
    <t>2000-10-10</t>
  </si>
  <si>
    <t>20003192013068គ</t>
  </si>
  <si>
    <t>ប៉ាវ ប៊ុនណាត</t>
  </si>
  <si>
    <t>1987-09-01</t>
  </si>
  <si>
    <t>18710192220273ឌ</t>
  </si>
  <si>
    <t>អ៊ុន សំណាង</t>
  </si>
  <si>
    <t>1985-01-09</t>
  </si>
  <si>
    <t>28503170678370ម</t>
  </si>
  <si>
    <t>លី វិបុល</t>
  </si>
  <si>
    <t>1995-06-15</t>
  </si>
  <si>
    <t>19504192032180ឌ</t>
  </si>
  <si>
    <t>ជួន ពិសិដ្ធ</t>
  </si>
  <si>
    <t>1999-09-07</t>
  </si>
  <si>
    <t>19910192232760ន</t>
  </si>
  <si>
    <t>សេន សំអឿន</t>
  </si>
  <si>
    <t>2001-03-02</t>
  </si>
  <si>
    <t>10110192232816ង</t>
  </si>
  <si>
    <t>សែម បុត្រ</t>
  </si>
  <si>
    <t>1988-09-19</t>
  </si>
  <si>
    <t>18810192232817ប</t>
  </si>
  <si>
    <t>វ៉ិត​ ស្រីវ៉េត</t>
  </si>
  <si>
    <t>2001-09-27</t>
  </si>
  <si>
    <t>20110192225478ឋ</t>
  </si>
  <si>
    <t>ភិន ស្រីនី</t>
  </si>
  <si>
    <t>2000-03-09</t>
  </si>
  <si>
    <t>20001191951839ថ</t>
  </si>
  <si>
    <t>នីម ណែត</t>
  </si>
  <si>
    <t>1994-02-07</t>
  </si>
  <si>
    <t>29407160161575ផ</t>
  </si>
  <si>
    <t>ខឹម នាង</t>
  </si>
  <si>
    <t>1981-01-01</t>
  </si>
  <si>
    <t>28101181226913ដ</t>
  </si>
  <si>
    <t>ផៃ ស្រីគង់</t>
  </si>
  <si>
    <t>1997-04-01</t>
  </si>
  <si>
    <t>29710192220389ព</t>
  </si>
  <si>
    <t>ភ័ក ស្រីមុំ</t>
  </si>
  <si>
    <t>2001-01-06</t>
  </si>
  <si>
    <t>20110192205791ជ</t>
  </si>
  <si>
    <t>ម៉ី​​ ធីតា</t>
  </si>
  <si>
    <t>1989-08-07</t>
  </si>
  <si>
    <t>28910192205879ហ</t>
  </si>
  <si>
    <t>វឿន ស៊ីណា</t>
  </si>
  <si>
    <t>2000-11-09</t>
  </si>
  <si>
    <t>10010192232784ជ</t>
  </si>
  <si>
    <t>បូ វណ្ណី</t>
  </si>
  <si>
    <t>1987-02-01</t>
  </si>
  <si>
    <t>28711160439942ន</t>
  </si>
  <si>
    <t>ឡាត់ សិលា</t>
  </si>
  <si>
    <t>2000-01-11</t>
  </si>
  <si>
    <t>20010192214533ក</t>
  </si>
  <si>
    <t>ឡាត់ សៅលីន</t>
  </si>
  <si>
    <t>1995-05-09</t>
  </si>
  <si>
    <t>29511160446280ថ</t>
  </si>
  <si>
    <t>កេង លីដា</t>
  </si>
  <si>
    <t>1998-01-01</t>
  </si>
  <si>
    <t>29812192266165ល</t>
  </si>
  <si>
    <t>ហាន តុលា</t>
  </si>
  <si>
    <t>1996-05-10</t>
  </si>
  <si>
    <t>19611160441795ព</t>
  </si>
  <si>
    <t>សេង ស្រីម៉ាប់</t>
  </si>
  <si>
    <t>2001-01-09</t>
  </si>
  <si>
    <t>20104192040897ណ</t>
  </si>
  <si>
    <t>ស ស៊ីណេង</t>
  </si>
  <si>
    <t>1987-09-11</t>
  </si>
  <si>
    <t>28711192241907ផ</t>
  </si>
  <si>
    <t>សុំ ភា</t>
  </si>
  <si>
    <t>1981-07-04</t>
  </si>
  <si>
    <t>28110192220211អ</t>
  </si>
  <si>
    <t>ប៊ុច ទ្បៃ</t>
  </si>
  <si>
    <t>1975-08-13</t>
  </si>
  <si>
    <t>27510192220179ត</t>
  </si>
  <si>
    <t>ជៀប សាមឿន</t>
  </si>
  <si>
    <t>1996-04-02</t>
  </si>
  <si>
    <t>19610192228347ព</t>
  </si>
  <si>
    <t>មួន អូន</t>
  </si>
  <si>
    <t>1985-06-04</t>
  </si>
  <si>
    <t>28510192220326ដ</t>
  </si>
  <si>
    <t>យឿន គឹមឡេង</t>
  </si>
  <si>
    <t>1995-03-05</t>
  </si>
  <si>
    <t>19510192232822ណ</t>
  </si>
  <si>
    <t>អឿន ណៃសៀន</t>
  </si>
  <si>
    <t>1980-04-17</t>
  </si>
  <si>
    <t>28010192220201ហ</t>
  </si>
  <si>
    <t>យ៉ុត យ៉េន</t>
  </si>
  <si>
    <t>1996-02-02</t>
  </si>
  <si>
    <t>19607181456520ព</t>
  </si>
  <si>
    <t>ផង់ សំអាត</t>
  </si>
  <si>
    <t>18910192232757ម</t>
  </si>
  <si>
    <t>ណែម លីន</t>
  </si>
  <si>
    <t>2000-01-02</t>
  </si>
  <si>
    <t>10010192220184ឡ</t>
  </si>
  <si>
    <t>ញឹម យឹម</t>
  </si>
  <si>
    <t>1986-06-03</t>
  </si>
  <si>
    <t>18610192220392ឍ</t>
  </si>
  <si>
    <t>ផុន ធីម</t>
  </si>
  <si>
    <t>1981-07-07</t>
  </si>
  <si>
    <t>18102170632824ឌ</t>
  </si>
  <si>
    <t>នី សុខនឿន</t>
  </si>
  <si>
    <t>1998-04-16</t>
  </si>
  <si>
    <t>19810192232714ធ</t>
  </si>
  <si>
    <t>ណម ប្រុសពៅ</t>
  </si>
  <si>
    <t>1992-07-05</t>
  </si>
  <si>
    <t>19211160446744ទ</t>
  </si>
  <si>
    <t>ឈៀង រ៉ូដែន</t>
  </si>
  <si>
    <t>1986-06-06</t>
  </si>
  <si>
    <t>18610192232754ធ</t>
  </si>
  <si>
    <t>ផល្លី កក្កដា</t>
  </si>
  <si>
    <t>1991-09-21</t>
  </si>
  <si>
    <t>19107160142720ឈ</t>
  </si>
  <si>
    <t>យឿន ផា</t>
  </si>
  <si>
    <t>1996-06-06</t>
  </si>
  <si>
    <t>19610192228265ផ</t>
  </si>
  <si>
    <t>ជួប ស្រីពេជ្រ</t>
  </si>
  <si>
    <t>2001-01-19</t>
  </si>
  <si>
    <t>20112192260266ជ</t>
  </si>
  <si>
    <t>យ៉ុត សុខនាង</t>
  </si>
  <si>
    <t>1982-10-06</t>
  </si>
  <si>
    <t>28211181901830ឌ</t>
  </si>
  <si>
    <t>ចេវ ចាន់ណា</t>
  </si>
  <si>
    <t>1985-01-04</t>
  </si>
  <si>
    <t>28511160447784យ</t>
  </si>
  <si>
    <t>ហឿន ញ៉ាញ់</t>
  </si>
  <si>
    <t>1988-06-17</t>
  </si>
  <si>
    <t>28811160443331ឌ</t>
  </si>
  <si>
    <t>ប៉ូច សាវិន</t>
  </si>
  <si>
    <t>1983-03-15</t>
  </si>
  <si>
    <t>28311160454118ឋ</t>
  </si>
  <si>
    <t>ចត់ ស្រីតូច</t>
  </si>
  <si>
    <t>1993-06-18</t>
  </si>
  <si>
    <t>29307160147520ណ</t>
  </si>
  <si>
    <t>សុំ សុគុណ</t>
  </si>
  <si>
    <t>1997-04-30</t>
  </si>
  <si>
    <t>29711160472773ម</t>
  </si>
  <si>
    <t>សារីម សុភាព</t>
  </si>
  <si>
    <t>2000-01-29</t>
  </si>
  <si>
    <t>20012181949735ន</t>
  </si>
  <si>
    <t>ឆន ស្រីណា</t>
  </si>
  <si>
    <t>2001-01-02</t>
  </si>
  <si>
    <t>20112192261874ឍ</t>
  </si>
  <si>
    <t>យ៉ុន សារី</t>
  </si>
  <si>
    <t>1979-09-26</t>
  </si>
  <si>
    <t>17910192232749ម</t>
  </si>
  <si>
    <t>ឆក ឈៀន</t>
  </si>
  <si>
    <t>1984-08-02</t>
  </si>
  <si>
    <t>18410192232750ឌ</t>
  </si>
  <si>
    <t>វឿន អាង</t>
  </si>
  <si>
    <t>1984-07-17</t>
  </si>
  <si>
    <t>28409170888606ខ</t>
  </si>
  <si>
    <t>សុខ ផល្លា</t>
  </si>
  <si>
    <t>1984-09-06</t>
  </si>
  <si>
    <t>28403170679665ឡ</t>
  </si>
  <si>
    <t>ស ម៉ៃ</t>
  </si>
  <si>
    <t>20012181949664ប</t>
  </si>
  <si>
    <t>យឹម ភានី</t>
  </si>
  <si>
    <t>1986-09-10</t>
  </si>
  <si>
    <t>28612160496542ភ</t>
  </si>
  <si>
    <t>ឡុញ ស៊ីនួន</t>
  </si>
  <si>
    <t>1980-02-01</t>
  </si>
  <si>
    <t>28009170910623ត</t>
  </si>
  <si>
    <t>កែម ចិត្រា</t>
  </si>
  <si>
    <t>1997-01-01</t>
  </si>
  <si>
    <t>29702170614692ភ</t>
  </si>
  <si>
    <t>ណាំ ណារិត</t>
  </si>
  <si>
    <t>1997-04-10</t>
  </si>
  <si>
    <t>29712171070336ថ</t>
  </si>
  <si>
    <t>សាត់ ស្រីលៀប</t>
  </si>
  <si>
    <t>1987-10-01</t>
  </si>
  <si>
    <t>28707160164804ផ</t>
  </si>
  <si>
    <t>មាន សំណាង</t>
  </si>
  <si>
    <t>19507160142292ថ</t>
  </si>
  <si>
    <t>ចូច ណាក់</t>
  </si>
  <si>
    <t>1992-03-14</t>
  </si>
  <si>
    <t>29209170902736ម</t>
  </si>
  <si>
    <t>សុត ស្រីមាន</t>
  </si>
  <si>
    <t>1989-09-26</t>
  </si>
  <si>
    <t>28901181202976ភ</t>
  </si>
  <si>
    <t>គុន ភារម្យ</t>
  </si>
  <si>
    <t>1992-10-08</t>
  </si>
  <si>
    <t>19205181387828ហ</t>
  </si>
  <si>
    <t>កែម ចាន់នាត</t>
  </si>
  <si>
    <t>1980-08-11</t>
  </si>
  <si>
    <t>28011160449272ណ</t>
  </si>
  <si>
    <t>មី សុផល</t>
  </si>
  <si>
    <t>1993-08-05</t>
  </si>
  <si>
    <t>19305181388079ហ</t>
  </si>
  <si>
    <t>គុយ​ លីណា</t>
  </si>
  <si>
    <t>1993-07-02</t>
  </si>
  <si>
    <t>29302191993503ភ</t>
  </si>
  <si>
    <t>ឃុត សុភាព</t>
  </si>
  <si>
    <t>1979-12-05</t>
  </si>
  <si>
    <t>17901202287408ធ</t>
  </si>
  <si>
    <t>វ៉ាន់ ម៉េងហួយ</t>
  </si>
  <si>
    <t>2000-05-09</t>
  </si>
  <si>
    <t>10005181395215ឈ</t>
  </si>
  <si>
    <t>នឿន សុខគា</t>
  </si>
  <si>
    <t>1994-06-04</t>
  </si>
  <si>
    <t>19411160473270ឍ</t>
  </si>
  <si>
    <t>ជា សុវណ្ណរិទ្ធ</t>
  </si>
  <si>
    <t>1980-01-03</t>
  </si>
  <si>
    <t>18010192232724ញ</t>
  </si>
  <si>
    <t>ទ្បំា ប៊ុនធឿន</t>
  </si>
  <si>
    <t>1982-01-16</t>
  </si>
  <si>
    <t>18201181196188ព</t>
  </si>
  <si>
    <t>សួង ថន</t>
  </si>
  <si>
    <t>1980-04-06</t>
  </si>
  <si>
    <t>18003202343004ហ</t>
  </si>
  <si>
    <t>សាយ សែ</t>
  </si>
  <si>
    <t>1961-01-07</t>
  </si>
  <si>
    <t>26110192232742ញ</t>
  </si>
  <si>
    <t>យឹម វណ្ណៈ</t>
  </si>
  <si>
    <t>1970-09-20</t>
  </si>
  <si>
    <t>27010192225626ឌ</t>
  </si>
  <si>
    <t>ជូ ហឿង</t>
  </si>
  <si>
    <t>1976-12-27</t>
  </si>
  <si>
    <t>27604170683685ហ</t>
  </si>
  <si>
    <t>សៅ មុនីរម្យ</t>
  </si>
  <si>
    <t>1998-01-07</t>
  </si>
  <si>
    <t>29801181201088ថ</t>
  </si>
  <si>
    <t>សន ចាន់ដូ</t>
  </si>
  <si>
    <t>1997-04-08</t>
  </si>
  <si>
    <t>29712192274523ភ</t>
  </si>
  <si>
    <t>អោក សំអាង</t>
  </si>
  <si>
    <t>1983-03-08</t>
  </si>
  <si>
    <t>18306181437198ល</t>
  </si>
  <si>
    <t>ផែន បូរ៉ា</t>
  </si>
  <si>
    <t>1984-06-12</t>
  </si>
  <si>
    <t>18402170633109ឌ</t>
  </si>
  <si>
    <t>បានបញ្ចប់ត្រឹមលេខរៀងទី 253 ឈ្មោះ ផែន បូរ៉ា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</si>
  <si>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ថ្ងៃទី២៣ ខែ០៤ ឆ្នាំ២០២០
ហត្ថលេខា និងត្រា
នាយកក្រុមហ៊ុន</t>
  </si>
  <si>
    <t>095 62 63 92</t>
  </si>
  <si>
    <t>250217463</t>
  </si>
  <si>
    <t>088 2 609 559</t>
  </si>
  <si>
    <t>051098284</t>
  </si>
  <si>
    <t>010 46 53 49</t>
  </si>
  <si>
    <t>090 49 57 38</t>
  </si>
  <si>
    <t>096 3 721 140</t>
  </si>
  <si>
    <t>051519342</t>
  </si>
  <si>
    <t>096 3 311 138</t>
  </si>
  <si>
    <t>071 4 859 704</t>
  </si>
  <si>
    <t>093 42 40 38</t>
  </si>
  <si>
    <t>062214138</t>
  </si>
  <si>
    <t>061 74 34 81</t>
  </si>
  <si>
    <t>040421070</t>
  </si>
  <si>
    <t>096 9 795 836</t>
  </si>
  <si>
    <t>061877913</t>
  </si>
  <si>
    <t>097 3 909 318</t>
  </si>
  <si>
    <t>096 5 341 816</t>
  </si>
  <si>
    <t>087 877 224</t>
  </si>
  <si>
    <t>016 22 32 51</t>
  </si>
  <si>
    <t>086 86 98 91</t>
  </si>
  <si>
    <t>096 5 411 730</t>
  </si>
  <si>
    <t>087 84 39 91</t>
  </si>
  <si>
    <t>096 7 201 859</t>
  </si>
  <si>
    <t>015 772 791</t>
  </si>
  <si>
    <t>069 516 578</t>
  </si>
  <si>
    <t>085 549 162</t>
  </si>
  <si>
    <t>061578809</t>
  </si>
  <si>
    <t>097 8 006 895</t>
  </si>
  <si>
    <t>061910982</t>
  </si>
  <si>
    <t>097 9 821 834</t>
  </si>
  <si>
    <t>031029918</t>
  </si>
  <si>
    <t>086 51 26 33</t>
  </si>
  <si>
    <t>040096681</t>
  </si>
  <si>
    <t>010 400 424</t>
  </si>
  <si>
    <t>030258859</t>
  </si>
  <si>
    <t>096 3 937506</t>
  </si>
  <si>
    <t>030635990</t>
  </si>
  <si>
    <t>096 5 399 791</t>
  </si>
  <si>
    <t>020947113</t>
  </si>
  <si>
    <t>016 892 349</t>
  </si>
  <si>
    <t>096 3 231 145</t>
  </si>
  <si>
    <t>087 60 34 85</t>
  </si>
  <si>
    <t>086 473 082</t>
  </si>
  <si>
    <t>051321271</t>
  </si>
  <si>
    <t>088 7 227 917</t>
  </si>
  <si>
    <t>096 9 545 058</t>
  </si>
  <si>
    <t>030666632</t>
  </si>
  <si>
    <t>096 8 516 619</t>
  </si>
  <si>
    <t>021117285</t>
  </si>
  <si>
    <t>081 588 611</t>
  </si>
  <si>
    <t>030989773</t>
  </si>
  <si>
    <t>096 6 145 851</t>
  </si>
  <si>
    <t>096 6 542603</t>
  </si>
  <si>
    <t>016 26 87 07</t>
  </si>
  <si>
    <t>096 6 938 185</t>
  </si>
  <si>
    <t>096 8 376 809</t>
  </si>
  <si>
    <t>096 3 277 326</t>
  </si>
  <si>
    <t>030635983</t>
  </si>
  <si>
    <t xml:space="preserve">010​ 62 95 13 </t>
  </si>
  <si>
    <t>096 6 299 318</t>
  </si>
  <si>
    <t>101337792</t>
  </si>
  <si>
    <t>081 93 43 64</t>
  </si>
  <si>
    <t>150697597</t>
  </si>
  <si>
    <t>088 4 267 540</t>
  </si>
  <si>
    <t>011152153</t>
  </si>
  <si>
    <t>088 7 175 011</t>
  </si>
  <si>
    <t>088 9 205 895</t>
  </si>
  <si>
    <t>021229465</t>
  </si>
  <si>
    <t>096 6 049 462</t>
  </si>
  <si>
    <t>015 219 200</t>
  </si>
  <si>
    <t>096 6 577 112</t>
  </si>
  <si>
    <t>096 3 307 681</t>
  </si>
  <si>
    <t>096 7 363 195</t>
  </si>
  <si>
    <t>096 5 589 457</t>
  </si>
  <si>
    <t>069 547 982</t>
  </si>
  <si>
    <t>061 812 978</t>
  </si>
  <si>
    <t>015 756 793</t>
  </si>
  <si>
    <t>092 339 624</t>
  </si>
  <si>
    <t>099 727 885</t>
  </si>
  <si>
    <t>021034178</t>
  </si>
  <si>
    <t>015 657 489</t>
  </si>
  <si>
    <t>010769161</t>
  </si>
  <si>
    <t>096 6 145 319</t>
  </si>
  <si>
    <t>081 870 821</t>
  </si>
  <si>
    <t>030995414</t>
  </si>
  <si>
    <t>087 935 648</t>
  </si>
  <si>
    <t>020945362</t>
    <phoneticPr fontId="0" type="noConversion"/>
  </si>
  <si>
    <t>015 492 103</t>
  </si>
  <si>
    <t>010 244 909</t>
  </si>
  <si>
    <t>096 7 416 404</t>
  </si>
  <si>
    <t>097 9 082 074</t>
  </si>
  <si>
    <t>097 4 799 449</t>
  </si>
  <si>
    <t>096 8 839 776</t>
  </si>
  <si>
    <t>070 309 834</t>
  </si>
  <si>
    <t>096 9 428 611</t>
  </si>
  <si>
    <t>070 953 877</t>
  </si>
  <si>
    <t>087 499 036</t>
  </si>
  <si>
    <t>096 6 684 004</t>
  </si>
  <si>
    <t>086 386 226</t>
  </si>
  <si>
    <t>069 959 034</t>
  </si>
  <si>
    <t>070 851 375</t>
  </si>
  <si>
    <t>010 887 985</t>
  </si>
  <si>
    <t>081 814 533</t>
  </si>
  <si>
    <t>096 3 668 365</t>
  </si>
  <si>
    <t>097 2 027 996</t>
  </si>
  <si>
    <t>012 289 874</t>
  </si>
  <si>
    <t>096 9 099 210</t>
  </si>
  <si>
    <t>021132670</t>
  </si>
  <si>
    <t>010 314 533</t>
  </si>
  <si>
    <t>030515406</t>
  </si>
  <si>
    <t>099 368 828</t>
  </si>
  <si>
    <t>086 514 921</t>
  </si>
  <si>
    <t>020090677</t>
  </si>
  <si>
    <t>088 6 164 360</t>
  </si>
  <si>
    <t>050378189</t>
  </si>
  <si>
    <t>096 2 428 636</t>
  </si>
  <si>
    <t>088 8 336 777</t>
  </si>
  <si>
    <t>096 2 764 177</t>
  </si>
  <si>
    <t>070 747 645</t>
  </si>
  <si>
    <t>070 391 976</t>
  </si>
  <si>
    <t>071 2 835 345</t>
  </si>
  <si>
    <t>070 518 373</t>
  </si>
  <si>
    <t>096​ 6 635 733</t>
  </si>
  <si>
    <t>011 331 296</t>
  </si>
  <si>
    <t>096 8 523 240</t>
  </si>
  <si>
    <t>088 7 895 559</t>
  </si>
  <si>
    <t>086 570 803</t>
  </si>
  <si>
    <t>011 817 750</t>
  </si>
  <si>
    <t>010 526 031</t>
  </si>
  <si>
    <t>070 223 706</t>
  </si>
  <si>
    <t>099 712 804</t>
  </si>
  <si>
    <t>093 424 059</t>
  </si>
  <si>
    <t>150866827</t>
  </si>
  <si>
    <t>097 5 373 342</t>
  </si>
  <si>
    <t>030535328</t>
  </si>
  <si>
    <t>096 9 748 277</t>
  </si>
  <si>
    <t>030930202</t>
  </si>
  <si>
    <t>070 248 707</t>
  </si>
  <si>
    <t>015 678 418</t>
  </si>
  <si>
    <t>020889239</t>
  </si>
  <si>
    <t>016 892 360</t>
  </si>
  <si>
    <t>015 212 602</t>
  </si>
  <si>
    <t>097 2 781 670</t>
  </si>
  <si>
    <t>021287259</t>
  </si>
  <si>
    <t>096 9 314 682</t>
  </si>
  <si>
    <t>096 2 749 425</t>
  </si>
  <si>
    <t>062219656</t>
  </si>
  <si>
    <t>099 403 613</t>
  </si>
  <si>
    <t>021292126</t>
  </si>
  <si>
    <t>081 684 850</t>
  </si>
  <si>
    <t>200012704</t>
  </si>
  <si>
    <t>097 9 758 081</t>
  </si>
  <si>
    <t>051609236</t>
  </si>
  <si>
    <t>090 564 703</t>
  </si>
  <si>
    <t>085 511 339</t>
  </si>
  <si>
    <t>011153514</t>
  </si>
  <si>
    <t>015 426 722</t>
  </si>
  <si>
    <t>020596852</t>
  </si>
  <si>
    <t>070 949 734</t>
  </si>
  <si>
    <t>015 528 688</t>
  </si>
  <si>
    <t>097 6 529 593</t>
  </si>
  <si>
    <t>061465270</t>
  </si>
  <si>
    <t>097 4 813 587</t>
  </si>
  <si>
    <t>087 264 149</t>
  </si>
  <si>
    <t>085 545 185</t>
  </si>
  <si>
    <t>010 980 595</t>
  </si>
  <si>
    <t>096 5 113 211</t>
  </si>
  <si>
    <t>0964 252 560</t>
  </si>
  <si>
    <t>051426949</t>
  </si>
  <si>
    <t>096 6 133 810</t>
  </si>
  <si>
    <t>096 8 854656</t>
  </si>
  <si>
    <t>016 819 690</t>
  </si>
  <si>
    <t>130100336</t>
  </si>
  <si>
    <t>081 707 390</t>
  </si>
  <si>
    <t>030520540</t>
  </si>
  <si>
    <t>069 530 738</t>
  </si>
  <si>
    <t>031035397</t>
  </si>
  <si>
    <t>081 303 632</t>
  </si>
  <si>
    <t>150700157</t>
  </si>
  <si>
    <t>015 423 925</t>
  </si>
  <si>
    <t>011199644</t>
    <phoneticPr fontId="1" type="noConversion"/>
  </si>
  <si>
    <t>096 8 522 902</t>
  </si>
  <si>
    <t>020815843</t>
  </si>
  <si>
    <t>088 7 228 078</t>
  </si>
  <si>
    <t>101096907</t>
  </si>
  <si>
    <t>093 424 050</t>
  </si>
  <si>
    <t>021132724</t>
  </si>
  <si>
    <t>096 7 060 353</t>
  </si>
  <si>
    <t>020699579</t>
  </si>
  <si>
    <t>081 871 217</t>
  </si>
  <si>
    <t>150692321</t>
  </si>
  <si>
    <t>070 863 247</t>
  </si>
  <si>
    <t>017 799 317</t>
  </si>
  <si>
    <t>021262672</t>
  </si>
  <si>
    <t>010 235 281</t>
  </si>
  <si>
    <t>011153543</t>
    <phoneticPr fontId="1" type="noConversion"/>
  </si>
  <si>
    <t>010 890 668</t>
  </si>
  <si>
    <t>097​ 77 49 730</t>
  </si>
  <si>
    <t>060 812 571</t>
  </si>
  <si>
    <t>088 6 167 834</t>
  </si>
  <si>
    <t>087 496 061</t>
  </si>
  <si>
    <t>097 7 282 060</t>
  </si>
  <si>
    <t>088 3 052 210</t>
  </si>
  <si>
    <t>089 525 139</t>
  </si>
  <si>
    <t>088 6 162 903</t>
  </si>
  <si>
    <t>062224068</t>
    <phoneticPr fontId="0" type="noConversion"/>
  </si>
  <si>
    <t>061 445 412</t>
  </si>
  <si>
    <t>051495637</t>
    <phoneticPr fontId="0" type="noConversion"/>
  </si>
  <si>
    <t>096 7 216 955</t>
  </si>
  <si>
    <t>096 6 214 012</t>
  </si>
  <si>
    <t>051556060</t>
    <phoneticPr fontId="0" type="noConversion"/>
  </si>
  <si>
    <t>096 9 435 139</t>
  </si>
  <si>
    <t>030901731</t>
  </si>
  <si>
    <t>016 377 960</t>
  </si>
  <si>
    <t>031025830</t>
    <phoneticPr fontId="0" type="noConversion"/>
  </si>
  <si>
    <t>088 2 566 495</t>
  </si>
  <si>
    <t>096 7 644 574</t>
  </si>
  <si>
    <t>069 733 272</t>
  </si>
  <si>
    <t>021034112</t>
  </si>
  <si>
    <t>096 6 209 362</t>
  </si>
  <si>
    <t>093 681 748</t>
  </si>
  <si>
    <t>078 595 322</t>
  </si>
  <si>
    <t>015 315 280</t>
  </si>
  <si>
    <t>030758560</t>
  </si>
  <si>
    <t>096 4 372 620</t>
  </si>
  <si>
    <t>086 517 728</t>
  </si>
  <si>
    <t>093 501 420</t>
  </si>
  <si>
    <t>096​​ 5 405 620</t>
  </si>
  <si>
    <t>021251008</t>
  </si>
  <si>
    <t>096 7 432 003</t>
  </si>
  <si>
    <t>150683785</t>
  </si>
  <si>
    <t>097 3 038 329</t>
  </si>
  <si>
    <t>061912927</t>
  </si>
  <si>
    <t>016 336 674</t>
  </si>
  <si>
    <t>020802080</t>
  </si>
  <si>
    <t>086 592 371</t>
  </si>
  <si>
    <t>021080860</t>
  </si>
  <si>
    <t>098 634 847</t>
  </si>
  <si>
    <t>031019129</t>
  </si>
  <si>
    <t>015 792 564</t>
  </si>
  <si>
    <t>011151103</t>
  </si>
  <si>
    <t>096 6 071 687</t>
  </si>
  <si>
    <t>021198357</t>
  </si>
  <si>
    <t>096 3 328 863</t>
  </si>
  <si>
    <t>030960678</t>
  </si>
  <si>
    <t>096 8 164 115</t>
  </si>
  <si>
    <t>011166194</t>
  </si>
  <si>
    <t>096 7 886 895</t>
  </si>
  <si>
    <t>031030895</t>
  </si>
  <si>
    <t>088 2 727 211</t>
  </si>
  <si>
    <t>040504209</t>
  </si>
  <si>
    <t>087 269 497</t>
  </si>
  <si>
    <t>030530767</t>
  </si>
  <si>
    <t xml:space="preserve">096 5 333 016 </t>
  </si>
  <si>
    <t>030851164</t>
  </si>
  <si>
    <t>096 9 023 489</t>
  </si>
  <si>
    <t>190679829</t>
  </si>
  <si>
    <t>096 3 876 121</t>
  </si>
  <si>
    <t>030554525</t>
  </si>
  <si>
    <t>010 802 853</t>
  </si>
  <si>
    <t>051560779</t>
  </si>
  <si>
    <t>096 5 959 337</t>
  </si>
  <si>
    <t>096 2 212 417</t>
  </si>
  <si>
    <t>096 5 405 910</t>
  </si>
  <si>
    <t>015 266 336</t>
  </si>
  <si>
    <t>016 459 824</t>
  </si>
  <si>
    <t>087 872 902</t>
  </si>
  <si>
    <t>090856890</t>
  </si>
  <si>
    <t>097 7 910 945</t>
  </si>
  <si>
    <t>010 526 115</t>
  </si>
  <si>
    <t>096 4 278 348</t>
  </si>
  <si>
    <t>096 2 090 027</t>
  </si>
  <si>
    <t>096 8 048 994</t>
  </si>
  <si>
    <t>097 4 738 826</t>
  </si>
  <si>
    <t>096 6 577 190</t>
  </si>
  <si>
    <t>011 219 976</t>
  </si>
  <si>
    <t>097 4 804 815</t>
  </si>
  <si>
    <t>015 858 301</t>
  </si>
  <si>
    <t>015 718 661</t>
  </si>
  <si>
    <t>092 104 317</t>
  </si>
  <si>
    <t>096 4 844 216</t>
  </si>
  <si>
    <t>093 509 974</t>
  </si>
  <si>
    <t>020074923</t>
  </si>
  <si>
    <t>069 423 159</t>
  </si>
  <si>
    <t>150558585</t>
  </si>
  <si>
    <t>096 6938185</t>
  </si>
  <si>
    <t>096 5 406 450</t>
  </si>
  <si>
    <t>011084332</t>
  </si>
  <si>
    <t>011 920 527</t>
  </si>
  <si>
    <t>020790365</t>
  </si>
  <si>
    <t>097 5 373 350</t>
  </si>
  <si>
    <t>020488667</t>
  </si>
  <si>
    <t>096 6 814 969</t>
  </si>
  <si>
    <t>020596913</t>
  </si>
  <si>
    <t>087 499 039</t>
  </si>
  <si>
    <t>096 5 295 215</t>
  </si>
  <si>
    <t>086 916 424</t>
  </si>
  <si>
    <t>015 747 990</t>
  </si>
  <si>
    <t>020946543</t>
  </si>
  <si>
    <t>087 393 828</t>
  </si>
  <si>
    <t>093 949 246</t>
  </si>
  <si>
    <t>096 6 395 177</t>
  </si>
  <si>
    <t>070 851 420</t>
  </si>
  <si>
    <t>03000668807</t>
  </si>
  <si>
    <t>093 802 510</t>
  </si>
  <si>
    <t>020893184</t>
  </si>
  <si>
    <t>092 814 932</t>
  </si>
  <si>
    <t>021262640</t>
  </si>
  <si>
    <t>010 376 331</t>
  </si>
  <si>
    <t>069 456 821</t>
  </si>
  <si>
    <t>070 689 475</t>
  </si>
  <si>
    <t>020171102</t>
  </si>
  <si>
    <t>096 7 431 833</t>
  </si>
  <si>
    <t>020485410</t>
  </si>
  <si>
    <t>096 7 410 035</t>
  </si>
  <si>
    <t>021086846</t>
  </si>
  <si>
    <t>016 21 98 24</t>
  </si>
  <si>
    <t>030758467</t>
    <phoneticPr fontId="1" type="noConversion"/>
  </si>
  <si>
    <t>088 44 20 914</t>
  </si>
  <si>
    <t>021179554</t>
  </si>
  <si>
    <t>088 84 50239</t>
  </si>
  <si>
    <t>021134499</t>
    <phoneticPr fontId="1" type="noConversion"/>
  </si>
  <si>
    <t>070 81 45 31</t>
  </si>
  <si>
    <t>030064622</t>
  </si>
  <si>
    <t>096 9 522 276</t>
  </si>
  <si>
    <t>030729105</t>
  </si>
  <si>
    <t>097 8 390 508</t>
  </si>
  <si>
    <t>096 86 79 332</t>
  </si>
  <si>
    <t>016 252 657</t>
  </si>
  <si>
    <t>011 60 80 53</t>
  </si>
  <si>
    <t>097 52 72081</t>
  </si>
  <si>
    <t>031025741</t>
  </si>
  <si>
    <t>016 302 389</t>
  </si>
  <si>
    <t>030527280</t>
  </si>
  <si>
    <t>081 22 55 98</t>
  </si>
  <si>
    <t>030729257</t>
    <phoneticPr fontId="1" type="noConversion"/>
  </si>
  <si>
    <t>097​ 77 49 732</t>
  </si>
  <si>
    <t>097 4 641 589</t>
  </si>
  <si>
    <t>010 710 970</t>
  </si>
  <si>
    <t>016 464 541</t>
  </si>
  <si>
    <t>081 606 944</t>
  </si>
  <si>
    <t>086 512 418</t>
  </si>
  <si>
    <t>096 5 406 453</t>
  </si>
  <si>
    <t>010 641 717</t>
  </si>
  <si>
    <t>093 ​277​ 018</t>
  </si>
  <si>
    <t>096 2 942 632</t>
  </si>
  <si>
    <t>070 814 562</t>
  </si>
  <si>
    <t>016 288 818</t>
  </si>
  <si>
    <t>096 8 673 126</t>
  </si>
  <si>
    <t>096 2 877 549</t>
  </si>
  <si>
    <t>096 4 993 800</t>
  </si>
  <si>
    <t>069 43 43 08</t>
  </si>
  <si>
    <t>ដេរកាបូប</t>
  </si>
  <si>
    <t>កាបូបលុយ</t>
  </si>
  <si>
    <t>បម្រុង</t>
  </si>
  <si>
    <t>លាបពណ៌</t>
  </si>
  <si>
    <t>ដេរខ្សែដៃ</t>
  </si>
  <si>
    <t>វេចខ្ចប់</t>
  </si>
  <si>
    <t>តុកាត់</t>
  </si>
  <si>
    <t>ពិនិត្យគុណភាព</t>
  </si>
  <si>
    <t>ឃ្លាំង</t>
  </si>
  <si>
    <t>ដេរ</t>
  </si>
  <si>
    <t>បកប្រែ</t>
  </si>
  <si>
    <t>ជាងម៉ាស៊ីន</t>
  </si>
  <si>
    <t>ជាងភ្លើង</t>
  </si>
  <si>
    <t>អនាម័យ</t>
  </si>
  <si>
    <t>ចុងភៅ</t>
  </si>
  <si>
    <t>គណនេយ្យ</t>
  </si>
  <si>
    <t>រដ្ឋបាល</t>
  </si>
  <si>
    <t>ពេទ្យ</t>
  </si>
  <si>
    <t>បើកបរ</t>
  </si>
  <si>
    <t>093 779 181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</si>
  <si>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</si>
  <si>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</si>
  <si>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</si>
  <si>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</si>
  <si>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</si>
  <si>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</si>
  <si>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</si>
  <si>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</si>
  <si>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</si>
  <si>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</si>
  <si>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កម្មករបរទេសព្យួរ</t>
  </si>
  <si>
    <t>កម្មករបរទេសស្រីព្យួរ</t>
  </si>
  <si>
    <t>កម្មករអនុញ្ញាតព្យួរខ្មែរ</t>
  </si>
  <si>
    <t>កម្មករអនុញ្ញាតព្យួរខ្មែរស្រី</t>
  </si>
  <si>
    <t>មានបញ្ហាឬគ្មាន NID</t>
  </si>
  <si>
    <t>មានបញ្ហាឬ 
គ្មានលេខទូរស័ព្ទ</t>
  </si>
  <si>
    <t>បញ្ហា២​ យ៉ាងតិច</t>
  </si>
  <si>
    <t>ផ្ទៀងផ្ទាត់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</si>
  <si>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</si>
  <si>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</si>
  <si>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</si>
  <si>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</si>
  <si>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</si>
  <si>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</si>
  <si>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</si>
  <si>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</si>
  <si>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</si>
  <si>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</si>
  <si>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</si>
  <si>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</si>
  <si>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</si>
  <si>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</si>
  <si>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</si>
  <si>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</si>
  <si>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001116641</t>
  </si>
  <si>
    <t>006264570</t>
  </si>
  <si>
    <t>616174146</t>
  </si>
  <si>
    <t>040243131</t>
  </si>
  <si>
    <t>030632003</t>
  </si>
  <si>
    <t>180811509</t>
  </si>
  <si>
    <t>062035958</t>
  </si>
  <si>
    <t>021262725</t>
  </si>
  <si>
    <t>021179547</t>
  </si>
  <si>
    <t>020877204</t>
  </si>
  <si>
    <t>021077849</t>
  </si>
  <si>
    <t>030717285</t>
  </si>
  <si>
    <t>030534888</t>
  </si>
  <si>
    <t>030706664</t>
  </si>
  <si>
    <t>021226483</t>
  </si>
  <si>
    <t>031015579</t>
  </si>
  <si>
    <t>062143695</t>
  </si>
  <si>
    <t>051031620</t>
  </si>
  <si>
    <t>020893137</t>
  </si>
  <si>
    <t>020592580</t>
  </si>
  <si>
    <t>030767855</t>
  </si>
  <si>
    <t>021251013</t>
  </si>
  <si>
    <t>021194484</t>
  </si>
  <si>
    <t>040520117</t>
  </si>
  <si>
    <t>171046836</t>
  </si>
  <si>
    <t>051055239</t>
  </si>
  <si>
    <t>150902620</t>
  </si>
  <si>
    <t>021034118</t>
  </si>
  <si>
    <t>051055258</t>
  </si>
  <si>
    <t>010849468</t>
  </si>
  <si>
    <t>020945362</t>
  </si>
  <si>
    <t>020877123</t>
  </si>
  <si>
    <t>030935868</t>
  </si>
  <si>
    <t>150678642</t>
  </si>
  <si>
    <t>031050139</t>
  </si>
  <si>
    <t>040426676</t>
  </si>
  <si>
    <t>020946526</t>
  </si>
  <si>
    <t>021194534</t>
  </si>
  <si>
    <t>062233713</t>
  </si>
  <si>
    <t>021297607</t>
  </si>
  <si>
    <t>030678130</t>
  </si>
  <si>
    <t>090696966</t>
  </si>
  <si>
    <t>020155145</t>
  </si>
  <si>
    <t>051507818</t>
  </si>
  <si>
    <t>030972563</t>
  </si>
  <si>
    <t>110264540</t>
  </si>
  <si>
    <t>030545375</t>
  </si>
  <si>
    <t>021112316</t>
  </si>
  <si>
    <t>020981324</t>
  </si>
  <si>
    <t>030882935</t>
  </si>
  <si>
    <t>051616496</t>
  </si>
  <si>
    <t>030114131</t>
  </si>
  <si>
    <t>021115568</t>
  </si>
  <si>
    <t>021161649</t>
  </si>
  <si>
    <t>030729256</t>
  </si>
  <si>
    <t>250281716</t>
  </si>
  <si>
    <t>020170899</t>
  </si>
  <si>
    <t>020096689</t>
  </si>
  <si>
    <t>020946551</t>
  </si>
  <si>
    <t>051087680</t>
  </si>
  <si>
    <t>150856084</t>
  </si>
  <si>
    <t>030532366</t>
  </si>
  <si>
    <t>021211930</t>
  </si>
  <si>
    <t>130126796</t>
  </si>
  <si>
    <t>051519327</t>
  </si>
  <si>
    <t>050283987</t>
  </si>
  <si>
    <t>101174529</t>
  </si>
  <si>
    <t>021137243</t>
  </si>
  <si>
    <t>011181687</t>
  </si>
  <si>
    <t>031048622</t>
  </si>
  <si>
    <t>021137244</t>
  </si>
  <si>
    <t>011039896</t>
  </si>
  <si>
    <t>020893181</t>
  </si>
  <si>
    <t>150527367</t>
  </si>
  <si>
    <t>031026048</t>
  </si>
  <si>
    <t>040343745</t>
  </si>
  <si>
    <t>020981219</t>
  </si>
  <si>
    <t>061807475</t>
  </si>
  <si>
    <t>011157583</t>
  </si>
  <si>
    <t>150694235</t>
  </si>
  <si>
    <t>021245547</t>
  </si>
  <si>
    <t>011199644</t>
  </si>
  <si>
    <t>062104070</t>
  </si>
  <si>
    <t>011153543</t>
  </si>
  <si>
    <t>051246922</t>
  </si>
  <si>
    <t>020901595</t>
  </si>
  <si>
    <t>021300581</t>
  </si>
  <si>
    <t>020596939</t>
  </si>
  <si>
    <t>011166934</t>
  </si>
  <si>
    <t>150700546</t>
  </si>
  <si>
    <t>030277430</t>
  </si>
  <si>
    <t>250268513</t>
  </si>
  <si>
    <t>062224068</t>
  </si>
  <si>
    <t>051495637</t>
  </si>
  <si>
    <t>060636859</t>
  </si>
  <si>
    <t>051556060</t>
  </si>
  <si>
    <t>031025830</t>
  </si>
  <si>
    <t>030713110</t>
  </si>
  <si>
    <t>020610430</t>
  </si>
  <si>
    <t>190601214</t>
  </si>
  <si>
    <t>062020391</t>
  </si>
  <si>
    <t>018027076</t>
  </si>
  <si>
    <t>020771677</t>
  </si>
  <si>
    <t>020889202</t>
  </si>
  <si>
    <t>020096451</t>
  </si>
  <si>
    <t>030973243</t>
  </si>
  <si>
    <t>020075759</t>
  </si>
  <si>
    <t>020720921</t>
  </si>
  <si>
    <t>030980469</t>
  </si>
  <si>
    <t>031022113</t>
  </si>
  <si>
    <t>061236479</t>
  </si>
  <si>
    <t>010364743</t>
  </si>
  <si>
    <t>051159595</t>
  </si>
  <si>
    <t>031031094</t>
  </si>
  <si>
    <t>021302040</t>
  </si>
  <si>
    <t>021168207</t>
  </si>
  <si>
    <t>021200418</t>
  </si>
  <si>
    <t>150321040</t>
  </si>
  <si>
    <t>100925856</t>
  </si>
  <si>
    <t>021083380</t>
  </si>
  <si>
    <t>020880246</t>
  </si>
  <si>
    <t>061873308</t>
  </si>
  <si>
    <t>150763503</t>
  </si>
  <si>
    <t>062214114</t>
  </si>
  <si>
    <t>030717456</t>
  </si>
  <si>
    <t>020075626</t>
  </si>
  <si>
    <t>020889192</t>
  </si>
  <si>
    <t>020070423</t>
  </si>
  <si>
    <t>011239446</t>
  </si>
  <si>
    <t>030790489</t>
  </si>
  <si>
    <t>020595695</t>
  </si>
  <si>
    <t>021081939</t>
  </si>
  <si>
    <t>031014845</t>
  </si>
  <si>
    <t>031054352</t>
  </si>
  <si>
    <t>050825489</t>
  </si>
  <si>
    <t>021177362</t>
  </si>
  <si>
    <t>020889161</t>
  </si>
  <si>
    <t>030758467</t>
  </si>
  <si>
    <t>021134499</t>
  </si>
  <si>
    <t>062071455</t>
  </si>
  <si>
    <t>070255411</t>
  </si>
  <si>
    <t>030881458</t>
  </si>
  <si>
    <t>150527102</t>
  </si>
  <si>
    <t>030729257</t>
  </si>
  <si>
    <t>021165814</t>
  </si>
  <si>
    <t>020877143</t>
  </si>
  <si>
    <t>030635984</t>
  </si>
  <si>
    <t>021117183</t>
  </si>
  <si>
    <t>011144397</t>
  </si>
  <si>
    <t>062189532</t>
  </si>
  <si>
    <t>020231565</t>
  </si>
  <si>
    <t>010112971</t>
  </si>
  <si>
    <t>051202964</t>
  </si>
  <si>
    <t>061581460</t>
  </si>
  <si>
    <t>100701225</t>
  </si>
  <si>
    <t>110252243</t>
  </si>
  <si>
    <t>070747645</t>
  </si>
  <si>
    <t>016819690</t>
  </si>
  <si>
    <t>095626392</t>
  </si>
  <si>
    <t>0882609559</t>
  </si>
  <si>
    <t>010465349</t>
  </si>
  <si>
    <t>0963311138</t>
  </si>
  <si>
    <t>061743481</t>
  </si>
  <si>
    <t>0969795836</t>
  </si>
  <si>
    <t>0973909318</t>
  </si>
  <si>
    <t>090495738</t>
  </si>
  <si>
    <t>0963721140</t>
  </si>
  <si>
    <t>087843991</t>
  </si>
  <si>
    <t>0714859704</t>
  </si>
  <si>
    <t>093424038</t>
  </si>
  <si>
    <t>0965341816</t>
  </si>
  <si>
    <t>087877224</t>
  </si>
  <si>
    <t>0978006895</t>
  </si>
  <si>
    <t>0979821834</t>
  </si>
  <si>
    <t>086512633</t>
  </si>
  <si>
    <t>010400424</t>
  </si>
  <si>
    <t>0963937506</t>
  </si>
  <si>
    <t>0965399791</t>
  </si>
  <si>
    <t>016892349</t>
  </si>
  <si>
    <t>016223251</t>
  </si>
  <si>
    <t>086869891</t>
  </si>
  <si>
    <t>0965411730</t>
  </si>
  <si>
    <t>0887227917</t>
  </si>
  <si>
    <t>0967201859</t>
  </si>
  <si>
    <t>0968516619</t>
  </si>
  <si>
    <t>081588611</t>
  </si>
  <si>
    <t>0966145851</t>
  </si>
  <si>
    <t>015772791</t>
  </si>
  <si>
    <t>069516578</t>
  </si>
  <si>
    <t>085549162</t>
  </si>
  <si>
    <t>0963231145</t>
  </si>
  <si>
    <t>087603485</t>
  </si>
  <si>
    <t>010629513</t>
  </si>
  <si>
    <t>086473082</t>
  </si>
  <si>
    <t>081934364</t>
  </si>
  <si>
    <t>0884267540</t>
  </si>
  <si>
    <t>0887175011</t>
  </si>
  <si>
    <t>0969545058</t>
  </si>
  <si>
    <t>0966049462</t>
  </si>
  <si>
    <t>0966542603</t>
  </si>
  <si>
    <t>016268707</t>
  </si>
  <si>
    <t>0968376809</t>
  </si>
  <si>
    <t>0965589457</t>
  </si>
  <si>
    <t>0963277326</t>
  </si>
  <si>
    <t>061812978</t>
  </si>
  <si>
    <t>0966299318</t>
  </si>
  <si>
    <t>0889205895</t>
  </si>
  <si>
    <t>015657489</t>
  </si>
  <si>
    <t>0966145319</t>
  </si>
  <si>
    <t>0966577112</t>
  </si>
  <si>
    <t>087935648</t>
  </si>
  <si>
    <t>015492103</t>
  </si>
  <si>
    <t>0963307681</t>
  </si>
  <si>
    <t>0967363195</t>
  </si>
  <si>
    <t>0979082074</t>
  </si>
  <si>
    <t>069547982</t>
  </si>
  <si>
    <t>015756793</t>
  </si>
  <si>
    <t>092339624</t>
  </si>
  <si>
    <t>099727885</t>
  </si>
  <si>
    <t>081870821</t>
  </si>
  <si>
    <t>010244909</t>
  </si>
  <si>
    <t>0967416404</t>
  </si>
  <si>
    <t>0974799449</t>
  </si>
  <si>
    <t>0968839776</t>
  </si>
  <si>
    <t>070309834</t>
  </si>
  <si>
    <t>0969428611</t>
  </si>
  <si>
    <t>081814533</t>
  </si>
  <si>
    <t>070953877</t>
  </si>
  <si>
    <t>087499036</t>
  </si>
  <si>
    <t>0966684004</t>
  </si>
  <si>
    <t>086386226</t>
  </si>
  <si>
    <t>010314533</t>
  </si>
  <si>
    <t>099368828</t>
  </si>
  <si>
    <t>069959034</t>
  </si>
  <si>
    <t>0886164360</t>
  </si>
  <si>
    <t>0962428636</t>
  </si>
  <si>
    <t>070851375</t>
  </si>
  <si>
    <t>010887985</t>
  </si>
  <si>
    <t>0963668365</t>
  </si>
  <si>
    <t>0972027996</t>
  </si>
  <si>
    <t>0712835345</t>
  </si>
  <si>
    <t>012289874</t>
  </si>
  <si>
    <t>0969099210</t>
  </si>
  <si>
    <t>086514921</t>
  </si>
  <si>
    <t>0888336777</t>
  </si>
  <si>
    <t>0887895559</t>
  </si>
  <si>
    <t>0962764177</t>
  </si>
  <si>
    <t>070391976</t>
  </si>
  <si>
    <t>010526031</t>
  </si>
  <si>
    <t>070518373</t>
  </si>
  <si>
    <t>0966635733</t>
  </si>
  <si>
    <t>093424059</t>
  </si>
  <si>
    <t>0975373342</t>
  </si>
  <si>
    <t>0969748277</t>
  </si>
  <si>
    <t>070248707</t>
  </si>
  <si>
    <t>011331296</t>
  </si>
  <si>
    <t>016892360</t>
  </si>
  <si>
    <t>0968523240</t>
  </si>
  <si>
    <t>086570803</t>
  </si>
  <si>
    <t>0969314682</t>
  </si>
  <si>
    <t>011817750</t>
  </si>
  <si>
    <t>099403613</t>
  </si>
  <si>
    <t>081684850</t>
  </si>
  <si>
    <t>0979758081</t>
  </si>
  <si>
    <t>090564703</t>
  </si>
  <si>
    <t>070223706</t>
  </si>
  <si>
    <t>015426722</t>
  </si>
  <si>
    <t>070949734</t>
  </si>
  <si>
    <t>099712804</t>
  </si>
  <si>
    <t>0976529593</t>
  </si>
  <si>
    <t>0974813587</t>
  </si>
  <si>
    <t>015678418</t>
  </si>
  <si>
    <t>015212602</t>
  </si>
  <si>
    <t>0962749425</t>
  </si>
  <si>
    <t>085511339</t>
  </si>
  <si>
    <t>015528688</t>
  </si>
  <si>
    <t>0966133810</t>
  </si>
  <si>
    <t>0968854656</t>
  </si>
  <si>
    <t>087264149</t>
  </si>
  <si>
    <t>081707390</t>
  </si>
  <si>
    <t>069530738</t>
  </si>
  <si>
    <t>081303632</t>
  </si>
  <si>
    <t>015423925</t>
  </si>
  <si>
    <t>0968522902</t>
  </si>
  <si>
    <t>0887228078</t>
  </si>
  <si>
    <t>093424050</t>
  </si>
  <si>
    <t>0967060353</t>
  </si>
  <si>
    <t>081871217</t>
  </si>
  <si>
    <t>070863247</t>
  </si>
  <si>
    <t>085545185</t>
  </si>
  <si>
    <t>010235281</t>
  </si>
  <si>
    <t>010890668</t>
  </si>
  <si>
    <t>010980595</t>
  </si>
  <si>
    <t>0965113211</t>
  </si>
  <si>
    <t>0964252560</t>
  </si>
  <si>
    <t>017799317</t>
  </si>
  <si>
    <t>0977749730</t>
  </si>
  <si>
    <t>0883052210</t>
  </si>
  <si>
    <t>060812571</t>
  </si>
  <si>
    <t>0886162903</t>
  </si>
  <si>
    <t>061445412</t>
  </si>
  <si>
    <t>0967216955</t>
  </si>
  <si>
    <t>0886167834</t>
  </si>
  <si>
    <t>0969435139</t>
  </si>
  <si>
    <t>016377960</t>
  </si>
  <si>
    <t>0882566495</t>
  </si>
  <si>
    <t>087496061</t>
  </si>
  <si>
    <t>0977282060</t>
  </si>
  <si>
    <t>0966209362</t>
  </si>
  <si>
    <t>093681748</t>
  </si>
  <si>
    <t>089525139</t>
  </si>
  <si>
    <t>0966214012</t>
  </si>
  <si>
    <t>0964372620</t>
  </si>
  <si>
    <t>0967644574</t>
  </si>
  <si>
    <t>069733272</t>
  </si>
  <si>
    <t>078595322</t>
  </si>
  <si>
    <t>0967432003</t>
  </si>
  <si>
    <t>0973038329</t>
  </si>
  <si>
    <t>016336674</t>
  </si>
  <si>
    <t>086592371</t>
  </si>
  <si>
    <t>098634847</t>
  </si>
  <si>
    <t>015792564</t>
  </si>
  <si>
    <t>0966071687</t>
  </si>
  <si>
    <t>0963328863</t>
  </si>
  <si>
    <t>0968164115</t>
  </si>
  <si>
    <t>0967886895</t>
  </si>
  <si>
    <t>0882727211</t>
  </si>
  <si>
    <t>087269497</t>
  </si>
  <si>
    <t>0965333016</t>
  </si>
  <si>
    <t>0969023489</t>
  </si>
  <si>
    <t>0963876121</t>
  </si>
  <si>
    <t>010802853</t>
  </si>
  <si>
    <t>0965959337</t>
  </si>
  <si>
    <t>015315280</t>
  </si>
  <si>
    <t>086517728</t>
  </si>
  <si>
    <t>093501420</t>
  </si>
  <si>
    <t>0965405620</t>
  </si>
  <si>
    <t>0962212417</t>
  </si>
  <si>
    <t>0977910945</t>
  </si>
  <si>
    <t>0965405910</t>
  </si>
  <si>
    <t>015266336</t>
  </si>
  <si>
    <t>016459824</t>
  </si>
  <si>
    <t>087872902</t>
  </si>
  <si>
    <t>010526115</t>
  </si>
  <si>
    <t>0964278348</t>
  </si>
  <si>
    <t>0962090027</t>
  </si>
  <si>
    <t>0974804815</t>
  </si>
  <si>
    <t>015858301</t>
  </si>
  <si>
    <t>0968048994</t>
  </si>
  <si>
    <t>0974738826</t>
  </si>
  <si>
    <t>0966577190</t>
  </si>
  <si>
    <t>093509974</t>
  </si>
  <si>
    <t>069423159</t>
  </si>
  <si>
    <t>011219976</t>
  </si>
  <si>
    <t>015718661</t>
  </si>
  <si>
    <t>011920527</t>
  </si>
  <si>
    <t>092104317</t>
  </si>
  <si>
    <t>0964844216</t>
  </si>
  <si>
    <t>0965406450</t>
  </si>
  <si>
    <t>093949246</t>
  </si>
  <si>
    <t>0966395177</t>
  </si>
  <si>
    <t>070851420</t>
  </si>
  <si>
    <t>087393828</t>
  </si>
  <si>
    <t>093779181</t>
  </si>
  <si>
    <t>069456821</t>
  </si>
  <si>
    <t>070689475</t>
  </si>
  <si>
    <t>0968679332</t>
  </si>
  <si>
    <t>092814932</t>
  </si>
  <si>
    <t>010376331</t>
  </si>
  <si>
    <t>016252657</t>
  </si>
  <si>
    <t>011608053</t>
  </si>
  <si>
    <t>0967431833</t>
  </si>
  <si>
    <t>0967410035</t>
  </si>
  <si>
    <t>016219824</t>
  </si>
  <si>
    <t>0884420914</t>
  </si>
  <si>
    <t>0888450239</t>
  </si>
  <si>
    <t>070814531</t>
  </si>
  <si>
    <t>0969522276</t>
  </si>
  <si>
    <t>0978390508</t>
  </si>
  <si>
    <t>0974641589</t>
  </si>
  <si>
    <t>010710970</t>
  </si>
  <si>
    <t>016464541</t>
  </si>
  <si>
    <t>0975272081</t>
  </si>
  <si>
    <t>016302389</t>
  </si>
  <si>
    <t>081225598</t>
  </si>
  <si>
    <t>0977749732</t>
  </si>
  <si>
    <t>081606944</t>
  </si>
  <si>
    <t>086512418</t>
  </si>
  <si>
    <t>0965406453</t>
  </si>
  <si>
    <t>010641717</t>
  </si>
  <si>
    <t>093277018</t>
  </si>
  <si>
    <t>0962942632</t>
  </si>
  <si>
    <t>070814562</t>
  </si>
  <si>
    <t>016288818</t>
  </si>
  <si>
    <t>0968673126</t>
  </si>
  <si>
    <t>0964993800</t>
  </si>
  <si>
    <t>0962877549</t>
  </si>
  <si>
    <t>069434308</t>
  </si>
  <si>
    <t>ល.រ ដើម</t>
  </si>
  <si>
    <t>ល.រ ថ្មី</t>
  </si>
  <si>
    <t>រយៈពេលព្យួរកិច្ចសន្យាការងារ ៦០ថ្ងៃ ចាប់ពីថ្ងៃទី២៨ ខែ០៤ ឆ្នាំ២០២០ ដល់ថ្ងៃទី២៧ ខែ០៦ ឆ្នាំ២០២០</t>
  </si>
  <si>
    <t>បានបញ្ចប់ត្រឹមលេខរៀងថ្មីទី 242 ឈ្មោះ ផែន បូរ៉ា (ស្រីចំនួន 169 នាក់)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</si>
  <si>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វៃ ខេ លេឌើរ (ខេមបូឌា) ឯ.ក (វៃ ខេ លេឌើរ (ខេមបូឌា) ឯ.ក)  សកម្មភាពអាជីវកម្ម  កាបូប​</t>
    </r>
    <r>
      <rPr>
        <sz val="11"/>
        <rFont val="Khmer OS Battambang"/>
      </rPr>
      <t xml:space="preserve">
</t>
    </r>
    <r>
      <rPr>
        <sz val="12"/>
        <rFont val="Khmer OS Battambang"/>
      </rPr>
      <t>អាសយដ្ឋាន  ភូមិ ព្រៃទំពូង ឃុំ/សង្កាត់ ពើក ក្រុង/ស្រុក/ខណ្ឌ អង្គស្នួល រាជធានី/ខេត្ត កណ្ដាល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</si>
</sst>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"/>
  </numFmts>
  <fonts count="29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1"/>
      <color theme="1"/>
      <name val="Calibri"/>
      <family val="3"/>
      <charset val="134"/>
      <scheme val="minor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0.5"/>
      <color theme="1"/>
      <name val="Times New Roman"/>
      <family val="1"/>
    </font>
    <font>
      <sz val="12"/>
      <color theme="1"/>
      <name val="Khmer OS System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color theme="1"/>
      <name val="Khmer OS Battambang"/>
    </font>
    <font>
      <sz val="11"/>
      <name val="Khmer OS Battambang"/>
    </font>
    <font>
      <sz val="11"/>
      <name val="Khmer OS Muol Light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70"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164" fontId="6" fillId="2" borderId="3" xfId="1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164" fontId="8" fillId="2" borderId="3" xfId="1" quotePrefix="1" applyNumberFormat="1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0" fillId="0" borderId="5" xfId="0" applyBorder="1"/>
    <xf numFmtId="0" fontId="13" fillId="9" borderId="6" xfId="0" applyFont="1" applyFill="1" applyBorder="1" applyAlignment="1" applyProtection="1">
      <alignment horizontal="center" vertical="center" wrapText="1"/>
      <protection locked="0"/>
    </xf>
    <xf numFmtId="0" fontId="14" fillId="4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 applyProtection="1">
      <alignment horizontal="center" vertical="center" wrapText="1"/>
      <protection locked="0"/>
    </xf>
    <xf numFmtId="0" fontId="16" fillId="10" borderId="9" xfId="0" applyFont="1" applyFill="1" applyBorder="1" applyAlignment="1">
      <alignment horizontal="center" vertical="center" wrapText="1"/>
    </xf>
    <xf numFmtId="0" fontId="17" fillId="10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9" fillId="9" borderId="3" xfId="0" applyFont="1" applyFill="1" applyBorder="1" applyAlignment="1" applyProtection="1">
      <alignment horizontal="center" vertical="center" wrapText="1"/>
    </xf>
    <xf numFmtId="0" fontId="14" fillId="4" borderId="11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22" fillId="4" borderId="3" xfId="0" applyFont="1" applyFill="1" applyBorder="1" applyAlignment="1">
      <alignment horizontal="right" vertical="center"/>
    </xf>
    <xf numFmtId="49" fontId="23" fillId="0" borderId="3" xfId="0" applyNumberFormat="1" applyFont="1" applyFill="1" applyBorder="1" applyAlignment="1">
      <alignment horizontal="center" vertical="center" shrinkToFit="1"/>
    </xf>
    <xf numFmtId="0" fontId="21" fillId="0" borderId="3" xfId="0" applyNumberFormat="1" applyFont="1" applyBorder="1" applyAlignment="1">
      <alignment horizontal="right" vertical="center"/>
    </xf>
    <xf numFmtId="0" fontId="20" fillId="0" borderId="3" xfId="0" applyFont="1" applyBorder="1" applyAlignment="1">
      <alignment vertical="center"/>
    </xf>
    <xf numFmtId="0" fontId="22" fillId="2" borderId="10" xfId="0" applyFont="1" applyFill="1" applyBorder="1" applyAlignment="1">
      <alignment horizontal="right" vertical="center"/>
    </xf>
    <xf numFmtId="0" fontId="0" fillId="0" borderId="10" xfId="0" applyBorder="1"/>
    <xf numFmtId="0" fontId="24" fillId="0" borderId="10" xfId="0" applyFont="1" applyBorder="1"/>
    <xf numFmtId="0" fontId="0" fillId="0" borderId="0" xfId="0"/>
    <xf numFmtId="0" fontId="0" fillId="2" borderId="0" xfId="0" applyFill="1"/>
    <xf numFmtId="49" fontId="21" fillId="0" borderId="3" xfId="0" applyNumberFormat="1" applyFont="1" applyBorder="1" applyAlignment="1">
      <alignment horizontal="right" vertical="center"/>
    </xf>
    <xf numFmtId="0" fontId="0" fillId="0" borderId="0" xfId="0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/>
    </xf>
    <xf numFmtId="0" fontId="26" fillId="2" borderId="3" xfId="0" applyFont="1" applyFill="1" applyBorder="1" applyAlignment="1" applyProtection="1">
      <alignment horizontal="left" vertical="center"/>
    </xf>
    <xf numFmtId="0" fontId="0" fillId="2" borderId="0" xfId="0" applyFill="1" applyProtection="1"/>
    <xf numFmtId="164" fontId="26" fillId="2" borderId="3" xfId="1" applyNumberFormat="1" applyFont="1" applyFill="1" applyBorder="1" applyAlignment="1" applyProtection="1">
      <alignment horizontal="center" vertical="center"/>
    </xf>
    <xf numFmtId="0" fontId="26" fillId="2" borderId="3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64" fontId="26" fillId="2" borderId="3" xfId="1" quotePrefix="1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 applyProtection="1">
      <alignment horizontal="left" vertical="center" wrapText="1"/>
      <protection locked="0"/>
    </xf>
    <xf numFmtId="0" fontId="10" fillId="3" borderId="5" xfId="0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常规 2" xfId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3"/>
  <sheetViews>
    <sheetView topLeftCell="A2" zoomScaleNormal="100" zoomScaleSheetLayoutView="100" workbookViewId="0">
      <selection activeCell="G6" sqref="G6"/>
    </sheetView>
  </sheetViews>
  <sheetFormatPr defaultRowHeight="22.8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4.59765625" customWidth="1"/>
    <col min="7" max="8" width="17" customWidth="1"/>
    <col min="9" max="9" width="15" customWidth="1"/>
  </cols>
  <sheetData>
    <row r="1" spans="1:9" ht="160.05000000000001" customHeight="1">
      <c r="A1" s="57" t="s">
        <v>0</v>
      </c>
      <c r="B1" s="58"/>
      <c r="C1" s="58"/>
      <c r="D1" s="58"/>
      <c r="E1" s="59"/>
      <c r="F1" s="59"/>
      <c r="G1" s="59"/>
      <c r="H1" s="59"/>
      <c r="I1" s="58"/>
    </row>
    <row r="2" spans="1:9" ht="70.05" customHeight="1">
      <c r="A2" s="1" t="s">
        <v>1</v>
      </c>
      <c r="B2" s="1" t="s">
        <v>2</v>
      </c>
      <c r="C2" s="1" t="s">
        <v>3</v>
      </c>
      <c r="D2" s="1" t="s">
        <v>4</v>
      </c>
      <c r="E2" s="3" t="s">
        <v>5</v>
      </c>
      <c r="F2" s="5" t="s">
        <v>6</v>
      </c>
      <c r="G2" s="5" t="s">
        <v>7</v>
      </c>
      <c r="H2" s="3" t="s">
        <v>8</v>
      </c>
      <c r="I2" s="1" t="s">
        <v>9</v>
      </c>
    </row>
    <row r="3" spans="1:9" ht="60" customHeight="1">
      <c r="A3" s="2">
        <v>1</v>
      </c>
      <c r="B3" s="2" t="s">
        <v>10</v>
      </c>
      <c r="C3" s="2" t="s">
        <v>11</v>
      </c>
      <c r="D3" s="2" t="s">
        <v>12</v>
      </c>
      <c r="E3" s="10" t="s">
        <v>1119</v>
      </c>
      <c r="F3" s="4" t="s">
        <v>13</v>
      </c>
      <c r="G3" s="6">
        <v>616174146</v>
      </c>
      <c r="H3" s="7" t="s">
        <v>766</v>
      </c>
      <c r="I3" s="2"/>
    </row>
    <row r="4" spans="1:9" ht="60" customHeight="1">
      <c r="A4" s="2">
        <v>2</v>
      </c>
      <c r="B4" s="2" t="s">
        <v>14</v>
      </c>
      <c r="C4" s="2" t="s">
        <v>15</v>
      </c>
      <c r="D4" s="2" t="s">
        <v>16</v>
      </c>
      <c r="E4" s="10" t="s">
        <v>1119</v>
      </c>
      <c r="F4" s="4" t="s">
        <v>17</v>
      </c>
      <c r="G4" s="6" t="s">
        <v>767</v>
      </c>
      <c r="H4" s="7" t="s">
        <v>768</v>
      </c>
      <c r="I4" s="2"/>
    </row>
    <row r="5" spans="1:9" ht="60" customHeight="1">
      <c r="A5" s="2">
        <v>3</v>
      </c>
      <c r="B5" s="2" t="s">
        <v>18</v>
      </c>
      <c r="C5" s="2" t="s">
        <v>11</v>
      </c>
      <c r="D5" s="2" t="s">
        <v>19</v>
      </c>
      <c r="E5" s="10" t="s">
        <v>1119</v>
      </c>
      <c r="F5" s="4" t="s">
        <v>20</v>
      </c>
      <c r="G5" s="6" t="s">
        <v>769</v>
      </c>
      <c r="H5" s="7" t="s">
        <v>770</v>
      </c>
      <c r="I5" s="2"/>
    </row>
    <row r="6" spans="1:9" ht="60" customHeight="1">
      <c r="A6" s="2">
        <v>4</v>
      </c>
      <c r="B6" s="2" t="s">
        <v>21</v>
      </c>
      <c r="C6" s="2" t="s">
        <v>11</v>
      </c>
      <c r="D6" s="2" t="s">
        <v>22</v>
      </c>
      <c r="E6" s="10" t="s">
        <v>1119</v>
      </c>
      <c r="F6" s="4" t="s">
        <v>23</v>
      </c>
      <c r="G6" s="6">
        <v>40243131</v>
      </c>
      <c r="H6" s="7" t="s">
        <v>771</v>
      </c>
      <c r="I6" s="2"/>
    </row>
    <row r="7" spans="1:9" ht="60" customHeight="1">
      <c r="A7" s="2">
        <v>5</v>
      </c>
      <c r="B7" s="2" t="s">
        <v>24</v>
      </c>
      <c r="C7" s="2" t="s">
        <v>11</v>
      </c>
      <c r="D7" s="2" t="s">
        <v>25</v>
      </c>
      <c r="E7" s="10" t="s">
        <v>1119</v>
      </c>
      <c r="F7" s="4" t="s">
        <v>26</v>
      </c>
      <c r="G7" s="6">
        <v>30632003</v>
      </c>
      <c r="H7" s="7" t="s">
        <v>772</v>
      </c>
      <c r="I7" s="2"/>
    </row>
    <row r="8" spans="1:9" ht="60" customHeight="1">
      <c r="A8" s="2">
        <v>6</v>
      </c>
      <c r="B8" s="2" t="s">
        <v>27</v>
      </c>
      <c r="C8" s="2" t="s">
        <v>11</v>
      </c>
      <c r="D8" s="2" t="s">
        <v>28</v>
      </c>
      <c r="E8" s="10" t="s">
        <v>1119</v>
      </c>
      <c r="F8" s="4" t="s">
        <v>29</v>
      </c>
      <c r="G8" s="6" t="s">
        <v>773</v>
      </c>
      <c r="H8" s="7" t="s">
        <v>774</v>
      </c>
      <c r="I8" s="2"/>
    </row>
    <row r="9" spans="1:9" ht="60" customHeight="1">
      <c r="A9" s="2">
        <v>7</v>
      </c>
      <c r="B9" s="2" t="s">
        <v>30</v>
      </c>
      <c r="C9" s="2" t="s">
        <v>11</v>
      </c>
      <c r="D9" s="2" t="s">
        <v>31</v>
      </c>
      <c r="E9" s="10" t="s">
        <v>1119</v>
      </c>
      <c r="F9" s="4" t="s">
        <v>32</v>
      </c>
      <c r="G9" s="6">
        <v>62035958</v>
      </c>
      <c r="H9" s="7" t="s">
        <v>775</v>
      </c>
      <c r="I9" s="2"/>
    </row>
    <row r="10" spans="1:9" ht="60" customHeight="1">
      <c r="A10" s="2">
        <v>8</v>
      </c>
      <c r="B10" s="2" t="s">
        <v>33</v>
      </c>
      <c r="C10" s="2" t="s">
        <v>15</v>
      </c>
      <c r="D10" s="2" t="s">
        <v>34</v>
      </c>
      <c r="E10" s="10" t="s">
        <v>1119</v>
      </c>
      <c r="F10" s="4" t="s">
        <v>35</v>
      </c>
      <c r="G10" s="6">
        <v>21262725</v>
      </c>
      <c r="H10" s="7" t="s">
        <v>776</v>
      </c>
      <c r="I10" s="2"/>
    </row>
    <row r="11" spans="1:9" ht="60" customHeight="1">
      <c r="A11" s="2">
        <v>9</v>
      </c>
      <c r="B11" s="2" t="s">
        <v>36</v>
      </c>
      <c r="C11" s="2" t="s">
        <v>11</v>
      </c>
      <c r="D11" s="2" t="s">
        <v>37</v>
      </c>
      <c r="E11" s="10" t="s">
        <v>1119</v>
      </c>
      <c r="F11" s="4" t="s">
        <v>38</v>
      </c>
      <c r="G11" s="6" t="s">
        <v>777</v>
      </c>
      <c r="H11" s="7" t="s">
        <v>778</v>
      </c>
      <c r="I11" s="2"/>
    </row>
    <row r="12" spans="1:9" ht="60" customHeight="1">
      <c r="A12" s="2">
        <v>10</v>
      </c>
      <c r="B12" s="2" t="s">
        <v>39</v>
      </c>
      <c r="C12" s="2" t="s">
        <v>11</v>
      </c>
      <c r="D12" s="2" t="s">
        <v>40</v>
      </c>
      <c r="E12" s="10" t="s">
        <v>1119</v>
      </c>
      <c r="F12" s="4" t="s">
        <v>41</v>
      </c>
      <c r="G12" s="6" t="s">
        <v>779</v>
      </c>
      <c r="H12" s="7" t="s">
        <v>780</v>
      </c>
      <c r="I12" s="2"/>
    </row>
    <row r="13" spans="1:9" ht="60" customHeight="1">
      <c r="A13" s="2">
        <v>11</v>
      </c>
      <c r="B13" s="2" t="s">
        <v>42</v>
      </c>
      <c r="C13" s="2" t="s">
        <v>15</v>
      </c>
      <c r="D13" s="2" t="s">
        <v>43</v>
      </c>
      <c r="E13" s="10" t="s">
        <v>1119</v>
      </c>
      <c r="F13" s="4" t="s">
        <v>44</v>
      </c>
      <c r="G13" s="6" t="s">
        <v>781</v>
      </c>
      <c r="H13" s="7" t="s">
        <v>782</v>
      </c>
      <c r="I13" s="2"/>
    </row>
    <row r="14" spans="1:9" ht="60" customHeight="1">
      <c r="A14" s="2">
        <v>12</v>
      </c>
      <c r="B14" s="2" t="s">
        <v>45</v>
      </c>
      <c r="C14" s="2" t="s">
        <v>11</v>
      </c>
      <c r="D14" s="2" t="s">
        <v>46</v>
      </c>
      <c r="E14" s="10" t="s">
        <v>1119</v>
      </c>
      <c r="F14" s="4" t="s">
        <v>47</v>
      </c>
      <c r="G14" s="6">
        <v>21179547</v>
      </c>
      <c r="H14" s="7" t="s">
        <v>783</v>
      </c>
      <c r="I14" s="2"/>
    </row>
    <row r="15" spans="1:9" ht="60" customHeight="1">
      <c r="A15" s="2">
        <v>13</v>
      </c>
      <c r="B15" s="2" t="s">
        <v>48</v>
      </c>
      <c r="C15" s="2" t="s">
        <v>15</v>
      </c>
      <c r="D15" s="2" t="s">
        <v>49</v>
      </c>
      <c r="E15" s="10" t="s">
        <v>1119</v>
      </c>
      <c r="F15" s="4" t="s">
        <v>50</v>
      </c>
      <c r="G15" s="6">
        <v>20877204</v>
      </c>
      <c r="H15" s="7" t="s">
        <v>784</v>
      </c>
      <c r="I15" s="2"/>
    </row>
    <row r="16" spans="1:9" ht="60" customHeight="1">
      <c r="A16" s="2">
        <v>14</v>
      </c>
      <c r="B16" s="2" t="s">
        <v>51</v>
      </c>
      <c r="C16" s="2" t="s">
        <v>11</v>
      </c>
      <c r="D16" s="2" t="s">
        <v>52</v>
      </c>
      <c r="E16" s="10" t="s">
        <v>1119</v>
      </c>
      <c r="F16" s="4" t="s">
        <v>53</v>
      </c>
      <c r="G16" s="6">
        <v>21077849</v>
      </c>
      <c r="H16" s="7" t="s">
        <v>785</v>
      </c>
      <c r="I16" s="2"/>
    </row>
    <row r="17" spans="1:9" ht="60" customHeight="1">
      <c r="A17" s="2">
        <v>15</v>
      </c>
      <c r="B17" s="2" t="s">
        <v>54</v>
      </c>
      <c r="C17" s="2" t="s">
        <v>15</v>
      </c>
      <c r="D17" s="2" t="s">
        <v>55</v>
      </c>
      <c r="E17" s="10" t="s">
        <v>1119</v>
      </c>
      <c r="F17" s="4" t="s">
        <v>56</v>
      </c>
      <c r="G17" s="6">
        <v>30717285</v>
      </c>
      <c r="H17" s="7" t="s">
        <v>786</v>
      </c>
      <c r="I17" s="2"/>
    </row>
    <row r="18" spans="1:9" ht="60" customHeight="1">
      <c r="A18" s="2">
        <v>16</v>
      </c>
      <c r="B18" s="2" t="s">
        <v>57</v>
      </c>
      <c r="C18" s="2" t="s">
        <v>11</v>
      </c>
      <c r="D18" s="2" t="s">
        <v>58</v>
      </c>
      <c r="E18" s="10" t="s">
        <v>1119</v>
      </c>
      <c r="F18" s="4" t="s">
        <v>59</v>
      </c>
      <c r="G18" s="6">
        <v>30534888</v>
      </c>
      <c r="H18" s="7" t="s">
        <v>787</v>
      </c>
      <c r="I18" s="2"/>
    </row>
    <row r="19" spans="1:9" ht="60" customHeight="1">
      <c r="A19" s="2">
        <v>17</v>
      </c>
      <c r="B19" s="2" t="s">
        <v>60</v>
      </c>
      <c r="C19" s="2" t="s">
        <v>11</v>
      </c>
      <c r="D19" s="2" t="s">
        <v>61</v>
      </c>
      <c r="E19" s="10" t="s">
        <v>1119</v>
      </c>
      <c r="F19" s="4" t="s">
        <v>62</v>
      </c>
      <c r="G19" s="6">
        <v>180811509</v>
      </c>
      <c r="H19" s="7" t="s">
        <v>788</v>
      </c>
      <c r="I19" s="2"/>
    </row>
    <row r="20" spans="1:9" ht="60" customHeight="1">
      <c r="A20" s="2">
        <v>18</v>
      </c>
      <c r="B20" s="2" t="s">
        <v>63</v>
      </c>
      <c r="C20" s="2" t="s">
        <v>11</v>
      </c>
      <c r="D20" s="2" t="s">
        <v>64</v>
      </c>
      <c r="E20" s="10" t="s">
        <v>1119</v>
      </c>
      <c r="F20" s="4" t="s">
        <v>65</v>
      </c>
      <c r="G20" s="6">
        <v>30706664</v>
      </c>
      <c r="H20" s="7" t="s">
        <v>789</v>
      </c>
      <c r="I20" s="2"/>
    </row>
    <row r="21" spans="1:9" ht="60" customHeight="1">
      <c r="A21" s="2">
        <v>19</v>
      </c>
      <c r="B21" s="2" t="s">
        <v>66</v>
      </c>
      <c r="C21" s="2" t="s">
        <v>11</v>
      </c>
      <c r="D21" s="2" t="s">
        <v>67</v>
      </c>
      <c r="E21" s="10" t="s">
        <v>1119</v>
      </c>
      <c r="F21" s="4" t="s">
        <v>68</v>
      </c>
      <c r="G21" s="6">
        <v>21226483</v>
      </c>
      <c r="H21" s="7" t="s">
        <v>790</v>
      </c>
      <c r="I21" s="2"/>
    </row>
    <row r="22" spans="1:9" ht="60" customHeight="1">
      <c r="A22" s="2">
        <v>20</v>
      </c>
      <c r="B22" s="2" t="s">
        <v>69</v>
      </c>
      <c r="C22" s="2" t="s">
        <v>11</v>
      </c>
      <c r="D22" s="2" t="s">
        <v>70</v>
      </c>
      <c r="E22" s="10" t="s">
        <v>1119</v>
      </c>
      <c r="F22" s="4" t="s">
        <v>71</v>
      </c>
      <c r="G22" s="6">
        <v>31015579</v>
      </c>
      <c r="H22" s="7" t="s">
        <v>791</v>
      </c>
      <c r="I22" s="2"/>
    </row>
    <row r="23" spans="1:9" ht="60" customHeight="1">
      <c r="A23" s="2">
        <v>21</v>
      </c>
      <c r="B23" s="2" t="s">
        <v>72</v>
      </c>
      <c r="C23" s="2" t="s">
        <v>15</v>
      </c>
      <c r="D23" s="2" t="s">
        <v>73</v>
      </c>
      <c r="E23" s="10" t="s">
        <v>1119</v>
      </c>
      <c r="F23" s="4" t="s">
        <v>74</v>
      </c>
      <c r="G23" s="6">
        <v>62143695</v>
      </c>
      <c r="H23" s="7" t="s">
        <v>792</v>
      </c>
      <c r="I23" s="2"/>
    </row>
    <row r="24" spans="1:9" ht="60" customHeight="1">
      <c r="A24" s="2">
        <v>22</v>
      </c>
      <c r="B24" s="2" t="s">
        <v>75</v>
      </c>
      <c r="C24" s="2" t="s">
        <v>11</v>
      </c>
      <c r="D24" s="2" t="s">
        <v>76</v>
      </c>
      <c r="E24" s="10" t="s">
        <v>1119</v>
      </c>
      <c r="F24" s="4" t="s">
        <v>77</v>
      </c>
      <c r="G24" s="6" t="s">
        <v>793</v>
      </c>
      <c r="H24" s="7" t="s">
        <v>794</v>
      </c>
      <c r="I24" s="2"/>
    </row>
    <row r="25" spans="1:9" ht="60" customHeight="1">
      <c r="A25" s="2">
        <v>23</v>
      </c>
      <c r="B25" s="2" t="s">
        <v>78</v>
      </c>
      <c r="C25" s="2" t="s">
        <v>11</v>
      </c>
      <c r="D25" s="2" t="s">
        <v>79</v>
      </c>
      <c r="E25" s="10" t="s">
        <v>1119</v>
      </c>
      <c r="F25" s="4" t="s">
        <v>80</v>
      </c>
      <c r="G25" s="6" t="s">
        <v>795</v>
      </c>
      <c r="H25" s="7" t="s">
        <v>796</v>
      </c>
      <c r="I25" s="2"/>
    </row>
    <row r="26" spans="1:9" ht="60" customHeight="1">
      <c r="A26" s="2">
        <v>24</v>
      </c>
      <c r="B26" s="2" t="s">
        <v>81</v>
      </c>
      <c r="C26" s="2" t="s">
        <v>11</v>
      </c>
      <c r="D26" s="2" t="s">
        <v>82</v>
      </c>
      <c r="E26" s="10" t="s">
        <v>1119</v>
      </c>
      <c r="F26" s="4" t="s">
        <v>83</v>
      </c>
      <c r="G26" s="6" t="s">
        <v>797</v>
      </c>
      <c r="H26" s="7" t="s">
        <v>798</v>
      </c>
      <c r="I26" s="2"/>
    </row>
    <row r="27" spans="1:9" ht="60" customHeight="1">
      <c r="A27" s="2">
        <v>25</v>
      </c>
      <c r="B27" s="2" t="s">
        <v>84</v>
      </c>
      <c r="C27" s="2" t="s">
        <v>11</v>
      </c>
      <c r="D27" s="2" t="s">
        <v>85</v>
      </c>
      <c r="E27" s="10" t="s">
        <v>1119</v>
      </c>
      <c r="F27" s="4" t="s">
        <v>86</v>
      </c>
      <c r="G27" s="6" t="s">
        <v>799</v>
      </c>
      <c r="H27" s="7" t="s">
        <v>800</v>
      </c>
      <c r="I27" s="2"/>
    </row>
    <row r="28" spans="1:9" ht="60" customHeight="1">
      <c r="A28" s="2">
        <v>26</v>
      </c>
      <c r="B28" s="2" t="s">
        <v>87</v>
      </c>
      <c r="C28" s="2" t="s">
        <v>11</v>
      </c>
      <c r="D28" s="2" t="s">
        <v>88</v>
      </c>
      <c r="E28" s="10" t="s">
        <v>1119</v>
      </c>
      <c r="F28" s="4" t="s">
        <v>89</v>
      </c>
      <c r="G28" s="6" t="s">
        <v>801</v>
      </c>
      <c r="H28" s="7" t="s">
        <v>802</v>
      </c>
      <c r="I28" s="2"/>
    </row>
    <row r="29" spans="1:9" ht="60" customHeight="1">
      <c r="A29" s="2">
        <v>27</v>
      </c>
      <c r="B29" s="2" t="s">
        <v>90</v>
      </c>
      <c r="C29" s="2" t="s">
        <v>11</v>
      </c>
      <c r="D29" s="2" t="s">
        <v>91</v>
      </c>
      <c r="E29" s="10" t="s">
        <v>1119</v>
      </c>
      <c r="F29" s="4" t="s">
        <v>92</v>
      </c>
      <c r="G29" s="6" t="s">
        <v>803</v>
      </c>
      <c r="H29" s="7" t="s">
        <v>804</v>
      </c>
      <c r="I29" s="2"/>
    </row>
    <row r="30" spans="1:9" ht="60" customHeight="1">
      <c r="A30" s="2">
        <v>28</v>
      </c>
      <c r="B30" s="2" t="s">
        <v>93</v>
      </c>
      <c r="C30" s="2" t="s">
        <v>11</v>
      </c>
      <c r="D30" s="2" t="s">
        <v>94</v>
      </c>
      <c r="E30" s="10" t="s">
        <v>1119</v>
      </c>
      <c r="F30" s="4" t="s">
        <v>95</v>
      </c>
      <c r="G30" s="6" t="s">
        <v>805</v>
      </c>
      <c r="H30" s="7" t="s">
        <v>806</v>
      </c>
      <c r="I30" s="2"/>
    </row>
    <row r="31" spans="1:9" ht="60" customHeight="1">
      <c r="A31" s="2">
        <v>29</v>
      </c>
      <c r="B31" s="2" t="s">
        <v>96</v>
      </c>
      <c r="C31" s="2" t="s">
        <v>11</v>
      </c>
      <c r="D31" s="2" t="s">
        <v>97</v>
      </c>
      <c r="E31" s="10" t="s">
        <v>1119</v>
      </c>
      <c r="F31" s="4" t="s">
        <v>98</v>
      </c>
      <c r="G31" s="6">
        <v>51031620</v>
      </c>
      <c r="H31" s="7" t="s">
        <v>807</v>
      </c>
      <c r="I31" s="2"/>
    </row>
    <row r="32" spans="1:9" ht="60" customHeight="1">
      <c r="A32" s="2">
        <v>30</v>
      </c>
      <c r="B32" s="2" t="s">
        <v>99</v>
      </c>
      <c r="C32" s="2" t="s">
        <v>15</v>
      </c>
      <c r="D32" s="2" t="s">
        <v>100</v>
      </c>
      <c r="E32" s="10" t="s">
        <v>1119</v>
      </c>
      <c r="F32" s="4" t="s">
        <v>101</v>
      </c>
      <c r="G32" s="6">
        <v>20893137</v>
      </c>
      <c r="H32" s="7" t="s">
        <v>808</v>
      </c>
      <c r="I32" s="2"/>
    </row>
    <row r="33" spans="1:9" ht="60" customHeight="1">
      <c r="A33" s="2">
        <v>31</v>
      </c>
      <c r="B33" s="2" t="s">
        <v>102</v>
      </c>
      <c r="C33" s="2" t="s">
        <v>11</v>
      </c>
      <c r="D33" s="2" t="s">
        <v>103</v>
      </c>
      <c r="E33" s="10" t="s">
        <v>1119</v>
      </c>
      <c r="F33" s="4" t="s">
        <v>104</v>
      </c>
      <c r="G33" s="6">
        <v>20592580</v>
      </c>
      <c r="H33" s="7" t="s">
        <v>809</v>
      </c>
      <c r="I33" s="2"/>
    </row>
    <row r="34" spans="1:9" ht="60" customHeight="1">
      <c r="A34" s="2">
        <v>32</v>
      </c>
      <c r="B34" s="2" t="s">
        <v>105</v>
      </c>
      <c r="C34" s="2" t="s">
        <v>15</v>
      </c>
      <c r="D34" s="2" t="s">
        <v>106</v>
      </c>
      <c r="E34" s="10" t="s">
        <v>1119</v>
      </c>
      <c r="F34" s="4" t="s">
        <v>107</v>
      </c>
      <c r="G34" s="6" t="s">
        <v>810</v>
      </c>
      <c r="H34" s="7" t="s">
        <v>811</v>
      </c>
      <c r="I34" s="2"/>
    </row>
    <row r="35" spans="1:9" ht="60" customHeight="1">
      <c r="A35" s="2">
        <v>33</v>
      </c>
      <c r="B35" s="2" t="s">
        <v>108</v>
      </c>
      <c r="C35" s="2" t="s">
        <v>11</v>
      </c>
      <c r="D35" s="2" t="s">
        <v>109</v>
      </c>
      <c r="E35" s="10" t="s">
        <v>1119</v>
      </c>
      <c r="F35" s="4" t="s">
        <v>110</v>
      </c>
      <c r="G35" s="6">
        <v>30767855</v>
      </c>
      <c r="H35" s="7" t="s">
        <v>812</v>
      </c>
      <c r="I35" s="2"/>
    </row>
    <row r="36" spans="1:9" ht="60" customHeight="1">
      <c r="A36" s="2">
        <v>34</v>
      </c>
      <c r="B36" s="2" t="s">
        <v>111</v>
      </c>
      <c r="C36" s="2" t="s">
        <v>11</v>
      </c>
      <c r="D36" s="2" t="s">
        <v>112</v>
      </c>
      <c r="E36" s="10" t="s">
        <v>1119</v>
      </c>
      <c r="F36" s="4" t="s">
        <v>113</v>
      </c>
      <c r="G36" s="6" t="s">
        <v>813</v>
      </c>
      <c r="H36" s="7" t="s">
        <v>814</v>
      </c>
      <c r="I36" s="2"/>
    </row>
    <row r="37" spans="1:9" ht="60" customHeight="1">
      <c r="A37" s="2">
        <v>35</v>
      </c>
      <c r="B37" s="2" t="s">
        <v>114</v>
      </c>
      <c r="C37" s="2" t="s">
        <v>11</v>
      </c>
      <c r="D37" s="2" t="s">
        <v>115</v>
      </c>
      <c r="E37" s="10" t="s">
        <v>1119</v>
      </c>
      <c r="F37" s="4" t="s">
        <v>116</v>
      </c>
      <c r="G37" s="6" t="s">
        <v>815</v>
      </c>
      <c r="H37" s="7" t="s">
        <v>816</v>
      </c>
      <c r="I37" s="2"/>
    </row>
    <row r="38" spans="1:9" ht="60" customHeight="1">
      <c r="A38" s="2">
        <v>36</v>
      </c>
      <c r="B38" s="2" t="s">
        <v>117</v>
      </c>
      <c r="C38" s="2" t="s">
        <v>15</v>
      </c>
      <c r="D38" s="2" t="s">
        <v>118</v>
      </c>
      <c r="E38" s="10" t="s">
        <v>1119</v>
      </c>
      <c r="F38" s="4" t="s">
        <v>119</v>
      </c>
      <c r="G38" s="6" t="s">
        <v>817</v>
      </c>
      <c r="H38" s="7" t="s">
        <v>818</v>
      </c>
      <c r="I38" s="2"/>
    </row>
    <row r="39" spans="1:9" ht="60" customHeight="1">
      <c r="A39" s="2">
        <v>37</v>
      </c>
      <c r="B39" s="2" t="s">
        <v>120</v>
      </c>
      <c r="C39" s="2" t="s">
        <v>11</v>
      </c>
      <c r="D39" s="2" t="s">
        <v>121</v>
      </c>
      <c r="E39" s="10" t="s">
        <v>1119</v>
      </c>
      <c r="F39" s="4" t="s">
        <v>122</v>
      </c>
      <c r="G39" s="6">
        <v>21251013</v>
      </c>
      <c r="H39" s="7" t="s">
        <v>819</v>
      </c>
      <c r="I39" s="2"/>
    </row>
    <row r="40" spans="1:9" ht="60" customHeight="1">
      <c r="A40" s="2">
        <v>38</v>
      </c>
      <c r="B40" s="2" t="s">
        <v>123</v>
      </c>
      <c r="C40" s="2" t="s">
        <v>11</v>
      </c>
      <c r="D40" s="2" t="s">
        <v>124</v>
      </c>
      <c r="E40" s="10" t="s">
        <v>1119</v>
      </c>
      <c r="F40" s="4" t="s">
        <v>125</v>
      </c>
      <c r="G40" s="6">
        <v>21194484</v>
      </c>
      <c r="H40" s="7" t="s">
        <v>820</v>
      </c>
      <c r="I40" s="2"/>
    </row>
    <row r="41" spans="1:9" ht="60" customHeight="1">
      <c r="A41" s="2">
        <v>39</v>
      </c>
      <c r="B41" s="2" t="s">
        <v>126</v>
      </c>
      <c r="C41" s="2" t="s">
        <v>11</v>
      </c>
      <c r="D41" s="2" t="s">
        <v>127</v>
      </c>
      <c r="E41" s="10" t="s">
        <v>1119</v>
      </c>
      <c r="F41" s="4" t="s">
        <v>128</v>
      </c>
      <c r="G41" s="6">
        <v>30546252</v>
      </c>
      <c r="H41" s="7" t="s">
        <v>821</v>
      </c>
      <c r="I41" s="2"/>
    </row>
    <row r="42" spans="1:9" ht="60" customHeight="1">
      <c r="A42" s="2">
        <v>40</v>
      </c>
      <c r="B42" s="2" t="s">
        <v>129</v>
      </c>
      <c r="C42" s="2" t="s">
        <v>15</v>
      </c>
      <c r="D42" s="2" t="s">
        <v>130</v>
      </c>
      <c r="E42" s="10" t="s">
        <v>1119</v>
      </c>
      <c r="F42" s="4" t="s">
        <v>131</v>
      </c>
      <c r="G42" s="6">
        <v>40520117</v>
      </c>
      <c r="H42" s="7" t="s">
        <v>822</v>
      </c>
      <c r="I42" s="2"/>
    </row>
    <row r="43" spans="1:9" ht="60" customHeight="1">
      <c r="A43" s="2">
        <v>41</v>
      </c>
      <c r="B43" s="2" t="s">
        <v>132</v>
      </c>
      <c r="C43" s="2" t="s">
        <v>11</v>
      </c>
      <c r="D43" s="2" t="s">
        <v>133</v>
      </c>
      <c r="E43" s="10" t="s">
        <v>1119</v>
      </c>
      <c r="F43" s="4" t="s">
        <v>134</v>
      </c>
      <c r="G43" s="6">
        <v>51055239</v>
      </c>
      <c r="H43" s="7" t="s">
        <v>823</v>
      </c>
      <c r="I43" s="2"/>
    </row>
    <row r="44" spans="1:9" ht="60" customHeight="1">
      <c r="A44" s="2">
        <v>42</v>
      </c>
      <c r="B44" s="2" t="s">
        <v>135</v>
      </c>
      <c r="C44" s="2" t="s">
        <v>11</v>
      </c>
      <c r="D44" s="2" t="s">
        <v>136</v>
      </c>
      <c r="E44" s="10" t="s">
        <v>1119</v>
      </c>
      <c r="F44" s="4" t="s">
        <v>137</v>
      </c>
      <c r="G44" s="6" t="s">
        <v>824</v>
      </c>
      <c r="H44" s="7" t="s">
        <v>825</v>
      </c>
      <c r="I44" s="2"/>
    </row>
    <row r="45" spans="1:9" ht="60" customHeight="1">
      <c r="A45" s="2">
        <v>43</v>
      </c>
      <c r="B45" s="2" t="s">
        <v>138</v>
      </c>
      <c r="C45" s="2" t="s">
        <v>11</v>
      </c>
      <c r="D45" s="2" t="s">
        <v>139</v>
      </c>
      <c r="E45" s="10" t="s">
        <v>1119</v>
      </c>
      <c r="F45" s="4" t="s">
        <v>140</v>
      </c>
      <c r="G45" s="6">
        <v>21034118</v>
      </c>
      <c r="H45" s="7" t="s">
        <v>826</v>
      </c>
      <c r="I45" s="2"/>
    </row>
    <row r="46" spans="1:9" ht="60" customHeight="1">
      <c r="A46" s="2">
        <v>44</v>
      </c>
      <c r="B46" s="2" t="s">
        <v>141</v>
      </c>
      <c r="C46" s="2" t="s">
        <v>15</v>
      </c>
      <c r="D46" s="2" t="s">
        <v>142</v>
      </c>
      <c r="E46" s="10" t="s">
        <v>1119</v>
      </c>
      <c r="F46" s="4" t="s">
        <v>143</v>
      </c>
      <c r="G46" s="6" t="s">
        <v>827</v>
      </c>
      <c r="H46" s="7" t="s">
        <v>828</v>
      </c>
      <c r="I46" s="2"/>
    </row>
    <row r="47" spans="1:9" ht="60" customHeight="1">
      <c r="A47" s="2">
        <v>45</v>
      </c>
      <c r="B47" s="2" t="s">
        <v>144</v>
      </c>
      <c r="C47" s="2" t="s">
        <v>15</v>
      </c>
      <c r="D47" s="2" t="s">
        <v>145</v>
      </c>
      <c r="E47" s="10" t="s">
        <v>1119</v>
      </c>
      <c r="F47" s="4" t="s">
        <v>146</v>
      </c>
      <c r="G47" s="6" t="s">
        <v>829</v>
      </c>
      <c r="H47" s="7" t="s">
        <v>830</v>
      </c>
      <c r="I47" s="2"/>
    </row>
    <row r="48" spans="1:9" ht="60" customHeight="1">
      <c r="A48" s="2">
        <v>46</v>
      </c>
      <c r="B48" s="2" t="s">
        <v>147</v>
      </c>
      <c r="C48" s="2" t="s">
        <v>11</v>
      </c>
      <c r="D48" s="2" t="s">
        <v>148</v>
      </c>
      <c r="E48" s="10" t="s">
        <v>1119</v>
      </c>
      <c r="F48" s="4" t="s">
        <v>149</v>
      </c>
      <c r="G48" s="6" t="s">
        <v>831</v>
      </c>
      <c r="H48" s="7" t="s">
        <v>832</v>
      </c>
      <c r="I48" s="2"/>
    </row>
    <row r="49" spans="1:9" ht="60" customHeight="1">
      <c r="A49" s="2">
        <v>47</v>
      </c>
      <c r="B49" s="2" t="s">
        <v>150</v>
      </c>
      <c r="C49" s="2" t="s">
        <v>11</v>
      </c>
      <c r="D49" s="2" t="s">
        <v>151</v>
      </c>
      <c r="E49" s="10" t="s">
        <v>1119</v>
      </c>
      <c r="F49" s="4" t="s">
        <v>152</v>
      </c>
      <c r="G49" s="6">
        <v>51055258</v>
      </c>
      <c r="H49" s="7" t="s">
        <v>833</v>
      </c>
      <c r="I49" s="2"/>
    </row>
    <row r="50" spans="1:9" ht="60" customHeight="1">
      <c r="A50" s="2">
        <v>48</v>
      </c>
      <c r="B50" s="2" t="s">
        <v>153</v>
      </c>
      <c r="C50" s="2" t="s">
        <v>11</v>
      </c>
      <c r="D50" s="2" t="s">
        <v>154</v>
      </c>
      <c r="E50" s="10" t="s">
        <v>1119</v>
      </c>
      <c r="F50" s="4" t="s">
        <v>155</v>
      </c>
      <c r="G50" s="6" t="s">
        <v>834</v>
      </c>
      <c r="H50" s="7" t="s">
        <v>835</v>
      </c>
      <c r="I50" s="2"/>
    </row>
    <row r="51" spans="1:9" ht="60" customHeight="1">
      <c r="A51" s="2">
        <v>49</v>
      </c>
      <c r="B51" s="2" t="s">
        <v>156</v>
      </c>
      <c r="C51" s="2" t="s">
        <v>11</v>
      </c>
      <c r="D51" s="2" t="s">
        <v>157</v>
      </c>
      <c r="E51" s="10" t="s">
        <v>1119</v>
      </c>
      <c r="F51" s="4" t="s">
        <v>158</v>
      </c>
      <c r="G51" s="8">
        <v>20893463</v>
      </c>
      <c r="H51" s="7" t="s">
        <v>836</v>
      </c>
      <c r="I51" s="2"/>
    </row>
    <row r="52" spans="1:9" ht="60" customHeight="1">
      <c r="A52" s="2">
        <v>50</v>
      </c>
      <c r="B52" s="2" t="s">
        <v>159</v>
      </c>
      <c r="C52" s="2" t="s">
        <v>11</v>
      </c>
      <c r="D52" s="2" t="s">
        <v>160</v>
      </c>
      <c r="E52" s="10" t="s">
        <v>1119</v>
      </c>
      <c r="F52" s="4" t="s">
        <v>161</v>
      </c>
      <c r="G52" s="6">
        <v>10849468</v>
      </c>
      <c r="H52" s="7" t="s">
        <v>837</v>
      </c>
      <c r="I52" s="2"/>
    </row>
    <row r="53" spans="1:9" ht="60" customHeight="1">
      <c r="A53" s="2">
        <v>51</v>
      </c>
      <c r="B53" s="2" t="s">
        <v>162</v>
      </c>
      <c r="C53" s="2" t="s">
        <v>15</v>
      </c>
      <c r="D53" s="2" t="s">
        <v>163</v>
      </c>
      <c r="E53" s="10" t="s">
        <v>1119</v>
      </c>
      <c r="F53" s="4" t="s">
        <v>164</v>
      </c>
      <c r="G53" s="6">
        <v>20877123</v>
      </c>
      <c r="H53" s="7" t="s">
        <v>838</v>
      </c>
      <c r="I53" s="2"/>
    </row>
    <row r="54" spans="1:9" ht="60" customHeight="1">
      <c r="A54" s="2">
        <v>52</v>
      </c>
      <c r="B54" s="2" t="s">
        <v>165</v>
      </c>
      <c r="C54" s="2" t="s">
        <v>11</v>
      </c>
      <c r="D54" s="2" t="s">
        <v>166</v>
      </c>
      <c r="E54" s="10" t="s">
        <v>1119</v>
      </c>
      <c r="F54" s="4" t="s">
        <v>167</v>
      </c>
      <c r="G54" s="9">
        <v>30935868</v>
      </c>
      <c r="H54" s="7" t="s">
        <v>839</v>
      </c>
      <c r="I54" s="2"/>
    </row>
    <row r="55" spans="1:9" ht="60" customHeight="1">
      <c r="A55" s="2">
        <v>53</v>
      </c>
      <c r="B55" s="2" t="s">
        <v>168</v>
      </c>
      <c r="C55" s="2" t="s">
        <v>11</v>
      </c>
      <c r="D55" s="2" t="s">
        <v>169</v>
      </c>
      <c r="E55" s="10" t="s">
        <v>1119</v>
      </c>
      <c r="F55" s="4" t="s">
        <v>170</v>
      </c>
      <c r="G55" s="6">
        <v>171046836</v>
      </c>
      <c r="H55" s="7" t="s">
        <v>840</v>
      </c>
      <c r="I55" s="2"/>
    </row>
    <row r="56" spans="1:9" ht="60" customHeight="1">
      <c r="A56" s="2">
        <v>54</v>
      </c>
      <c r="B56" s="2" t="s">
        <v>171</v>
      </c>
      <c r="C56" s="2" t="s">
        <v>11</v>
      </c>
      <c r="D56" s="2" t="s">
        <v>172</v>
      </c>
      <c r="E56" s="10" t="s">
        <v>1119</v>
      </c>
      <c r="F56" s="4" t="s">
        <v>173</v>
      </c>
      <c r="G56" s="6">
        <v>31050139</v>
      </c>
      <c r="H56" s="7" t="s">
        <v>841</v>
      </c>
      <c r="I56" s="2"/>
    </row>
    <row r="57" spans="1:9" ht="60" customHeight="1">
      <c r="A57" s="2">
        <v>55</v>
      </c>
      <c r="B57" s="2" t="s">
        <v>174</v>
      </c>
      <c r="C57" s="2" t="s">
        <v>11</v>
      </c>
      <c r="D57" s="2" t="s">
        <v>175</v>
      </c>
      <c r="E57" s="10" t="s">
        <v>1119</v>
      </c>
      <c r="F57" s="4" t="s">
        <v>176</v>
      </c>
      <c r="G57" s="6">
        <v>150902620</v>
      </c>
      <c r="H57" s="7" t="s">
        <v>842</v>
      </c>
      <c r="I57" s="2"/>
    </row>
    <row r="58" spans="1:9" ht="60" customHeight="1">
      <c r="A58" s="2">
        <v>56</v>
      </c>
      <c r="B58" s="2" t="s">
        <v>177</v>
      </c>
      <c r="C58" s="2" t="s">
        <v>11</v>
      </c>
      <c r="D58" s="2" t="s">
        <v>178</v>
      </c>
      <c r="E58" s="10" t="s">
        <v>1119</v>
      </c>
      <c r="F58" s="4" t="s">
        <v>179</v>
      </c>
      <c r="G58" s="6">
        <v>40426676</v>
      </c>
      <c r="H58" s="7" t="s">
        <v>843</v>
      </c>
      <c r="I58" s="2"/>
    </row>
    <row r="59" spans="1:9" ht="60" customHeight="1">
      <c r="A59" s="2">
        <v>57</v>
      </c>
      <c r="B59" s="2" t="s">
        <v>180</v>
      </c>
      <c r="C59" s="2" t="s">
        <v>15</v>
      </c>
      <c r="D59" s="2" t="s">
        <v>181</v>
      </c>
      <c r="E59" s="10" t="s">
        <v>1119</v>
      </c>
      <c r="F59" s="4" t="s">
        <v>182</v>
      </c>
      <c r="G59" s="6">
        <v>20946526</v>
      </c>
      <c r="H59" s="7" t="s">
        <v>844</v>
      </c>
      <c r="I59" s="2"/>
    </row>
    <row r="60" spans="1:9" ht="60" customHeight="1">
      <c r="A60" s="2">
        <v>58</v>
      </c>
      <c r="B60" s="2" t="s">
        <v>183</v>
      </c>
      <c r="C60" s="2" t="s">
        <v>11</v>
      </c>
      <c r="D60" s="2" t="s">
        <v>184</v>
      </c>
      <c r="E60" s="10" t="s">
        <v>1119</v>
      </c>
      <c r="F60" s="4" t="s">
        <v>185</v>
      </c>
      <c r="G60" s="6">
        <v>21194534</v>
      </c>
      <c r="H60" s="7" t="s">
        <v>845</v>
      </c>
      <c r="I60" s="2"/>
    </row>
    <row r="61" spans="1:9" ht="60" customHeight="1">
      <c r="A61" s="2">
        <v>59</v>
      </c>
      <c r="B61" s="2" t="s">
        <v>186</v>
      </c>
      <c r="C61" s="2" t="s">
        <v>11</v>
      </c>
      <c r="D61" s="2" t="s">
        <v>187</v>
      </c>
      <c r="E61" s="10" t="s">
        <v>1119</v>
      </c>
      <c r="F61" s="4" t="s">
        <v>188</v>
      </c>
      <c r="G61" s="6" t="s">
        <v>846</v>
      </c>
      <c r="H61" s="7" t="s">
        <v>847</v>
      </c>
      <c r="I61" s="2"/>
    </row>
    <row r="62" spans="1:9" ht="60" customHeight="1">
      <c r="A62" s="2">
        <v>60</v>
      </c>
      <c r="B62" s="2" t="s">
        <v>189</v>
      </c>
      <c r="C62" s="2" t="s">
        <v>11</v>
      </c>
      <c r="D62" s="2" t="s">
        <v>190</v>
      </c>
      <c r="E62" s="10" t="s">
        <v>1119</v>
      </c>
      <c r="F62" s="4" t="s">
        <v>191</v>
      </c>
      <c r="G62" s="6" t="s">
        <v>848</v>
      </c>
      <c r="H62" s="7" t="s">
        <v>849</v>
      </c>
      <c r="I62" s="2"/>
    </row>
    <row r="63" spans="1:9" ht="60" customHeight="1">
      <c r="A63" s="2">
        <v>61</v>
      </c>
      <c r="B63" s="2" t="s">
        <v>192</v>
      </c>
      <c r="C63" s="2" t="s">
        <v>11</v>
      </c>
      <c r="D63" s="2" t="s">
        <v>193</v>
      </c>
      <c r="E63" s="10" t="s">
        <v>1119</v>
      </c>
      <c r="F63" s="4" t="s">
        <v>194</v>
      </c>
      <c r="G63" s="6">
        <v>62233713</v>
      </c>
      <c r="H63" s="7" t="s">
        <v>850</v>
      </c>
      <c r="I63" s="2"/>
    </row>
    <row r="64" spans="1:9" ht="60" customHeight="1">
      <c r="A64" s="2">
        <v>62</v>
      </c>
      <c r="B64" s="2" t="s">
        <v>195</v>
      </c>
      <c r="C64" s="2" t="s">
        <v>11</v>
      </c>
      <c r="D64" s="2" t="s">
        <v>196</v>
      </c>
      <c r="E64" s="10" t="s">
        <v>1119</v>
      </c>
      <c r="F64" s="4" t="s">
        <v>197</v>
      </c>
      <c r="G64" s="6" t="s">
        <v>851</v>
      </c>
      <c r="H64" s="7" t="s">
        <v>852</v>
      </c>
      <c r="I64" s="2"/>
    </row>
    <row r="65" spans="1:9" ht="60" customHeight="1">
      <c r="A65" s="2">
        <v>63</v>
      </c>
      <c r="B65" s="2" t="s">
        <v>198</v>
      </c>
      <c r="C65" s="2" t="s">
        <v>15</v>
      </c>
      <c r="D65" s="2" t="s">
        <v>199</v>
      </c>
      <c r="E65" s="10" t="s">
        <v>1119</v>
      </c>
      <c r="F65" s="4" t="s">
        <v>200</v>
      </c>
      <c r="G65" s="6" t="s">
        <v>853</v>
      </c>
      <c r="H65" s="7" t="s">
        <v>854</v>
      </c>
      <c r="I65" s="2"/>
    </row>
    <row r="66" spans="1:9" ht="60" customHeight="1">
      <c r="A66" s="2">
        <v>64</v>
      </c>
      <c r="B66" s="2" t="s">
        <v>201</v>
      </c>
      <c r="C66" s="2" t="s">
        <v>11</v>
      </c>
      <c r="D66" s="2" t="s">
        <v>34</v>
      </c>
      <c r="E66" s="10" t="s">
        <v>1119</v>
      </c>
      <c r="F66" s="4" t="s">
        <v>202</v>
      </c>
      <c r="G66" s="6">
        <v>21297607</v>
      </c>
      <c r="H66" s="7" t="s">
        <v>855</v>
      </c>
      <c r="I66" s="2"/>
    </row>
    <row r="67" spans="1:9" ht="60" customHeight="1">
      <c r="A67" s="2">
        <v>65</v>
      </c>
      <c r="B67" s="2" t="s">
        <v>203</v>
      </c>
      <c r="C67" s="2" t="s">
        <v>11</v>
      </c>
      <c r="D67" s="2" t="s">
        <v>204</v>
      </c>
      <c r="E67" s="10" t="s">
        <v>1119</v>
      </c>
      <c r="F67" s="4" t="s">
        <v>205</v>
      </c>
      <c r="G67" s="6">
        <v>30678130</v>
      </c>
      <c r="H67" s="7" t="s">
        <v>856</v>
      </c>
      <c r="I67" s="2"/>
    </row>
    <row r="68" spans="1:9" ht="60" customHeight="1">
      <c r="A68" s="2">
        <v>66</v>
      </c>
      <c r="B68" s="2" t="s">
        <v>206</v>
      </c>
      <c r="C68" s="2" t="s">
        <v>11</v>
      </c>
      <c r="D68" s="2" t="s">
        <v>207</v>
      </c>
      <c r="E68" s="10" t="s">
        <v>1119</v>
      </c>
      <c r="F68" s="4" t="s">
        <v>208</v>
      </c>
      <c r="G68" s="6">
        <v>150678642</v>
      </c>
      <c r="H68" s="7" t="s">
        <v>857</v>
      </c>
      <c r="I68" s="2"/>
    </row>
    <row r="69" spans="1:9" ht="60" customHeight="1">
      <c r="A69" s="2">
        <v>67</v>
      </c>
      <c r="B69" s="2" t="s">
        <v>209</v>
      </c>
      <c r="C69" s="2" t="s">
        <v>15</v>
      </c>
      <c r="D69" s="2" t="s">
        <v>210</v>
      </c>
      <c r="E69" s="10" t="s">
        <v>1119</v>
      </c>
      <c r="F69" s="4" t="s">
        <v>211</v>
      </c>
      <c r="G69" s="6">
        <v>90696966</v>
      </c>
      <c r="H69" s="7" t="s">
        <v>858</v>
      </c>
      <c r="I69" s="2"/>
    </row>
    <row r="70" spans="1:9" ht="60" customHeight="1">
      <c r="A70" s="2">
        <v>68</v>
      </c>
      <c r="B70" s="2" t="s">
        <v>212</v>
      </c>
      <c r="C70" s="2" t="s">
        <v>11</v>
      </c>
      <c r="D70" s="2" t="s">
        <v>213</v>
      </c>
      <c r="E70" s="10" t="s">
        <v>1119</v>
      </c>
      <c r="F70" s="4" t="s">
        <v>214</v>
      </c>
      <c r="G70" s="6">
        <v>20155145</v>
      </c>
      <c r="H70" s="7" t="s">
        <v>859</v>
      </c>
      <c r="I70" s="2"/>
    </row>
    <row r="71" spans="1:9" ht="60" customHeight="1">
      <c r="A71" s="2">
        <v>69</v>
      </c>
      <c r="B71" s="2" t="s">
        <v>215</v>
      </c>
      <c r="C71" s="2" t="s">
        <v>11</v>
      </c>
      <c r="D71" s="2" t="s">
        <v>216</v>
      </c>
      <c r="E71" s="10" t="s">
        <v>1119</v>
      </c>
      <c r="F71" s="4" t="s">
        <v>217</v>
      </c>
      <c r="G71" s="6">
        <v>51507818</v>
      </c>
      <c r="H71" s="7" t="s">
        <v>860</v>
      </c>
      <c r="I71" s="2"/>
    </row>
    <row r="72" spans="1:9" ht="60" customHeight="1">
      <c r="A72" s="2">
        <v>70</v>
      </c>
      <c r="B72" s="2" t="s">
        <v>218</v>
      </c>
      <c r="C72" s="2" t="s">
        <v>15</v>
      </c>
      <c r="D72" s="2" t="s">
        <v>219</v>
      </c>
      <c r="E72" s="10" t="s">
        <v>1119</v>
      </c>
      <c r="F72" s="4" t="s">
        <v>220</v>
      </c>
      <c r="G72" s="6">
        <v>30972563</v>
      </c>
      <c r="H72" s="7" t="s">
        <v>861</v>
      </c>
      <c r="I72" s="2"/>
    </row>
    <row r="73" spans="1:9" ht="60" customHeight="1">
      <c r="A73" s="2">
        <v>71</v>
      </c>
      <c r="B73" s="2" t="s">
        <v>221</v>
      </c>
      <c r="C73" s="2" t="s">
        <v>11</v>
      </c>
      <c r="D73" s="2" t="s">
        <v>222</v>
      </c>
      <c r="E73" s="10" t="s">
        <v>1119</v>
      </c>
      <c r="F73" s="4" t="s">
        <v>223</v>
      </c>
      <c r="G73" s="6">
        <v>30545375</v>
      </c>
      <c r="H73" s="7" t="s">
        <v>862</v>
      </c>
      <c r="I73" s="2"/>
    </row>
    <row r="74" spans="1:9" ht="60" customHeight="1">
      <c r="A74" s="2">
        <v>72</v>
      </c>
      <c r="B74" s="2" t="s">
        <v>224</v>
      </c>
      <c r="C74" s="2" t="s">
        <v>11</v>
      </c>
      <c r="D74" s="2" t="s">
        <v>225</v>
      </c>
      <c r="E74" s="10" t="s">
        <v>1119</v>
      </c>
      <c r="F74" s="4" t="s">
        <v>226</v>
      </c>
      <c r="G74" s="6">
        <v>21112316</v>
      </c>
      <c r="H74" s="7" t="s">
        <v>863</v>
      </c>
      <c r="I74" s="2"/>
    </row>
    <row r="75" spans="1:9" ht="60" customHeight="1">
      <c r="A75" s="2">
        <v>73</v>
      </c>
      <c r="B75" s="2" t="s">
        <v>227</v>
      </c>
      <c r="C75" s="2" t="s">
        <v>11</v>
      </c>
      <c r="D75" s="2" t="s">
        <v>228</v>
      </c>
      <c r="E75" s="10" t="s">
        <v>1119</v>
      </c>
      <c r="F75" s="4" t="s">
        <v>229</v>
      </c>
      <c r="G75" s="6">
        <v>20981324</v>
      </c>
      <c r="H75" s="7" t="s">
        <v>864</v>
      </c>
      <c r="I75" s="2"/>
    </row>
    <row r="76" spans="1:9" ht="60" customHeight="1">
      <c r="A76" s="2">
        <v>74</v>
      </c>
      <c r="B76" s="2" t="s">
        <v>230</v>
      </c>
      <c r="C76" s="2" t="s">
        <v>11</v>
      </c>
      <c r="D76" s="2" t="s">
        <v>231</v>
      </c>
      <c r="E76" s="10" t="s">
        <v>1119</v>
      </c>
      <c r="F76" s="4" t="s">
        <v>232</v>
      </c>
      <c r="G76" s="6">
        <v>30882935</v>
      </c>
      <c r="H76" s="7" t="s">
        <v>865</v>
      </c>
      <c r="I76" s="2"/>
    </row>
    <row r="77" spans="1:9" ht="60" customHeight="1">
      <c r="A77" s="2">
        <v>75</v>
      </c>
      <c r="B77" s="2" t="s">
        <v>233</v>
      </c>
      <c r="C77" s="2" t="s">
        <v>11</v>
      </c>
      <c r="D77" s="2" t="s">
        <v>234</v>
      </c>
      <c r="E77" s="10" t="s">
        <v>1119</v>
      </c>
      <c r="F77" s="4" t="s">
        <v>235</v>
      </c>
      <c r="G77" s="6">
        <v>51616496</v>
      </c>
      <c r="H77" s="7" t="s">
        <v>866</v>
      </c>
      <c r="I77" s="2"/>
    </row>
    <row r="78" spans="1:9" ht="60" customHeight="1">
      <c r="A78" s="2">
        <v>76</v>
      </c>
      <c r="B78" s="2" t="s">
        <v>236</v>
      </c>
      <c r="C78" s="2" t="s">
        <v>11</v>
      </c>
      <c r="D78" s="2" t="s">
        <v>237</v>
      </c>
      <c r="E78" s="10" t="s">
        <v>1119</v>
      </c>
      <c r="F78" s="4" t="s">
        <v>238</v>
      </c>
      <c r="G78" s="6">
        <v>30114131</v>
      </c>
      <c r="H78" s="7" t="s">
        <v>867</v>
      </c>
      <c r="I78" s="2"/>
    </row>
    <row r="79" spans="1:9" ht="60" customHeight="1">
      <c r="A79" s="2">
        <v>77</v>
      </c>
      <c r="B79" s="2" t="s">
        <v>239</v>
      </c>
      <c r="C79" s="2" t="s">
        <v>11</v>
      </c>
      <c r="D79" s="2" t="s">
        <v>49</v>
      </c>
      <c r="E79" s="10" t="s">
        <v>1119</v>
      </c>
      <c r="F79" s="4" t="s">
        <v>240</v>
      </c>
      <c r="G79" s="6">
        <v>21115568</v>
      </c>
      <c r="H79" s="7" t="s">
        <v>868</v>
      </c>
      <c r="I79" s="2"/>
    </row>
    <row r="80" spans="1:9" ht="60" customHeight="1">
      <c r="A80" s="2">
        <v>78</v>
      </c>
      <c r="B80" s="2" t="s">
        <v>241</v>
      </c>
      <c r="C80" s="2" t="s">
        <v>15</v>
      </c>
      <c r="D80" s="2" t="s">
        <v>242</v>
      </c>
      <c r="E80" s="10" t="s">
        <v>1119</v>
      </c>
      <c r="F80" s="4" t="s">
        <v>243</v>
      </c>
      <c r="G80" s="6">
        <v>110264540</v>
      </c>
      <c r="H80" s="7" t="s">
        <v>869</v>
      </c>
      <c r="I80" s="2"/>
    </row>
    <row r="81" spans="1:9" ht="60" customHeight="1">
      <c r="A81" s="2">
        <v>79</v>
      </c>
      <c r="B81" s="2" t="s">
        <v>244</v>
      </c>
      <c r="C81" s="2" t="s">
        <v>11</v>
      </c>
      <c r="D81" s="2" t="s">
        <v>245</v>
      </c>
      <c r="E81" s="10" t="s">
        <v>1119</v>
      </c>
      <c r="F81" s="4" t="s">
        <v>246</v>
      </c>
      <c r="G81" s="6">
        <v>21161649</v>
      </c>
      <c r="H81" s="7" t="s">
        <v>870</v>
      </c>
      <c r="I81" s="2"/>
    </row>
    <row r="82" spans="1:9" ht="60" customHeight="1">
      <c r="A82" s="2">
        <v>80</v>
      </c>
      <c r="B82" s="2" t="s">
        <v>247</v>
      </c>
      <c r="C82" s="2" t="s">
        <v>15</v>
      </c>
      <c r="D82" s="2" t="s">
        <v>248</v>
      </c>
      <c r="E82" s="10" t="s">
        <v>1119</v>
      </c>
      <c r="F82" s="4" t="s">
        <v>249</v>
      </c>
      <c r="G82" s="6">
        <v>30729256</v>
      </c>
      <c r="H82" s="7" t="s">
        <v>871</v>
      </c>
      <c r="I82" s="2"/>
    </row>
    <row r="83" spans="1:9" ht="60" customHeight="1">
      <c r="A83" s="2">
        <v>81</v>
      </c>
      <c r="B83" s="2" t="s">
        <v>250</v>
      </c>
      <c r="C83" s="2" t="s">
        <v>11</v>
      </c>
      <c r="D83" s="2" t="s">
        <v>251</v>
      </c>
      <c r="E83" s="10" t="s">
        <v>1119</v>
      </c>
      <c r="F83" s="4" t="s">
        <v>252</v>
      </c>
      <c r="G83" s="6">
        <v>20170899</v>
      </c>
      <c r="H83" s="7" t="s">
        <v>872</v>
      </c>
      <c r="I83" s="2"/>
    </row>
    <row r="84" spans="1:9" ht="60" customHeight="1">
      <c r="A84" s="2">
        <v>82</v>
      </c>
      <c r="B84" s="2" t="s">
        <v>253</v>
      </c>
      <c r="C84" s="2" t="s">
        <v>11</v>
      </c>
      <c r="D84" s="2" t="s">
        <v>254</v>
      </c>
      <c r="E84" s="10" t="s">
        <v>1119</v>
      </c>
      <c r="F84" s="4" t="s">
        <v>255</v>
      </c>
      <c r="G84" s="6">
        <v>20096689</v>
      </c>
      <c r="H84" s="7" t="s">
        <v>873</v>
      </c>
      <c r="I84" s="2"/>
    </row>
    <row r="85" spans="1:9" ht="60" customHeight="1">
      <c r="A85" s="2">
        <v>83</v>
      </c>
      <c r="B85" s="2" t="s">
        <v>256</v>
      </c>
      <c r="C85" s="2" t="s">
        <v>11</v>
      </c>
      <c r="D85" s="2" t="s">
        <v>257</v>
      </c>
      <c r="E85" s="10" t="s">
        <v>1119</v>
      </c>
      <c r="F85" s="4" t="s">
        <v>258</v>
      </c>
      <c r="G85" s="6" t="s">
        <v>874</v>
      </c>
      <c r="H85" s="7" t="s">
        <v>875</v>
      </c>
      <c r="I85" s="2"/>
    </row>
    <row r="86" spans="1:9" ht="60" customHeight="1">
      <c r="A86" s="2">
        <v>84</v>
      </c>
      <c r="B86" s="2" t="s">
        <v>259</v>
      </c>
      <c r="C86" s="2" t="s">
        <v>15</v>
      </c>
      <c r="D86" s="2" t="s">
        <v>260</v>
      </c>
      <c r="E86" s="10" t="s">
        <v>1119</v>
      </c>
      <c r="F86" s="4" t="s">
        <v>261</v>
      </c>
      <c r="G86" s="6" t="s">
        <v>876</v>
      </c>
      <c r="H86" s="7" t="s">
        <v>877</v>
      </c>
      <c r="I86" s="2"/>
    </row>
    <row r="87" spans="1:9" ht="60" customHeight="1">
      <c r="A87" s="2">
        <v>85</v>
      </c>
      <c r="B87" s="2" t="s">
        <v>262</v>
      </c>
      <c r="C87" s="2" t="s">
        <v>11</v>
      </c>
      <c r="D87" s="2" t="s">
        <v>263</v>
      </c>
      <c r="E87" s="10" t="s">
        <v>1119</v>
      </c>
      <c r="F87" s="4" t="s">
        <v>264</v>
      </c>
      <c r="G87" s="6">
        <v>20946551</v>
      </c>
      <c r="H87" s="7" t="s">
        <v>878</v>
      </c>
      <c r="I87" s="2"/>
    </row>
    <row r="88" spans="1:9" ht="60" customHeight="1">
      <c r="A88" s="2">
        <v>86</v>
      </c>
      <c r="B88" s="2" t="s">
        <v>265</v>
      </c>
      <c r="C88" s="2" t="s">
        <v>11</v>
      </c>
      <c r="D88" s="2" t="s">
        <v>266</v>
      </c>
      <c r="E88" s="10" t="s">
        <v>1119</v>
      </c>
      <c r="F88" s="4" t="s">
        <v>267</v>
      </c>
      <c r="G88" s="6" t="s">
        <v>879</v>
      </c>
      <c r="H88" s="7" t="s">
        <v>880</v>
      </c>
      <c r="I88" s="2"/>
    </row>
    <row r="89" spans="1:9" ht="60" customHeight="1">
      <c r="A89" s="2">
        <v>87</v>
      </c>
      <c r="B89" s="2" t="s">
        <v>268</v>
      </c>
      <c r="C89" s="2" t="s">
        <v>11</v>
      </c>
      <c r="D89" s="2" t="s">
        <v>269</v>
      </c>
      <c r="E89" s="10" t="s">
        <v>1119</v>
      </c>
      <c r="F89" s="4" t="s">
        <v>270</v>
      </c>
      <c r="G89" s="6" t="s">
        <v>881</v>
      </c>
      <c r="H89" s="7" t="s">
        <v>882</v>
      </c>
      <c r="I89" s="2"/>
    </row>
    <row r="90" spans="1:9" ht="60" customHeight="1">
      <c r="A90" s="2">
        <v>88</v>
      </c>
      <c r="B90" s="2" t="s">
        <v>271</v>
      </c>
      <c r="C90" s="2" t="s">
        <v>15</v>
      </c>
      <c r="D90" s="2" t="s">
        <v>272</v>
      </c>
      <c r="E90" s="10" t="s">
        <v>1119</v>
      </c>
      <c r="F90" s="4" t="s">
        <v>273</v>
      </c>
      <c r="G90" s="6">
        <v>51087680</v>
      </c>
      <c r="H90" s="7" t="s">
        <v>883</v>
      </c>
      <c r="I90" s="2"/>
    </row>
    <row r="91" spans="1:9" ht="60" customHeight="1">
      <c r="A91" s="2">
        <v>89</v>
      </c>
      <c r="B91" s="2" t="s">
        <v>274</v>
      </c>
      <c r="C91" s="2" t="s">
        <v>11</v>
      </c>
      <c r="D91" s="2" t="s">
        <v>275</v>
      </c>
      <c r="E91" s="10" t="s">
        <v>1119</v>
      </c>
      <c r="F91" s="4" t="s">
        <v>276</v>
      </c>
      <c r="G91" s="6">
        <v>30532366</v>
      </c>
      <c r="H91" s="7" t="s">
        <v>884</v>
      </c>
      <c r="I91" s="2"/>
    </row>
    <row r="92" spans="1:9" ht="60" customHeight="1">
      <c r="A92" s="2">
        <v>90</v>
      </c>
      <c r="B92" s="2" t="s">
        <v>277</v>
      </c>
      <c r="C92" s="2" t="s">
        <v>11</v>
      </c>
      <c r="D92" s="2" t="s">
        <v>278</v>
      </c>
      <c r="E92" s="10" t="s">
        <v>1119</v>
      </c>
      <c r="F92" s="4" t="s">
        <v>279</v>
      </c>
      <c r="G92" s="6">
        <v>1116641</v>
      </c>
      <c r="H92" s="7" t="s">
        <v>885</v>
      </c>
      <c r="I92" s="2"/>
    </row>
    <row r="93" spans="1:9" ht="60" customHeight="1">
      <c r="A93" s="2">
        <v>91</v>
      </c>
      <c r="B93" s="2" t="s">
        <v>280</v>
      </c>
      <c r="C93" s="2" t="s">
        <v>15</v>
      </c>
      <c r="D93" s="2" t="s">
        <v>281</v>
      </c>
      <c r="E93" s="10" t="s">
        <v>1119</v>
      </c>
      <c r="F93" s="4" t="s">
        <v>282</v>
      </c>
      <c r="G93" s="6">
        <v>21211930</v>
      </c>
      <c r="H93" s="7" t="s">
        <v>886</v>
      </c>
      <c r="I93" s="2"/>
    </row>
    <row r="94" spans="1:9" ht="60" customHeight="1">
      <c r="A94" s="2">
        <v>92</v>
      </c>
      <c r="B94" s="2" t="s">
        <v>283</v>
      </c>
      <c r="C94" s="2" t="s">
        <v>15</v>
      </c>
      <c r="D94" s="2" t="s">
        <v>284</v>
      </c>
      <c r="E94" s="10" t="s">
        <v>1119</v>
      </c>
      <c r="F94" s="4" t="s">
        <v>285</v>
      </c>
      <c r="G94" s="6">
        <v>250281716</v>
      </c>
      <c r="H94" s="7" t="s">
        <v>887</v>
      </c>
      <c r="I94" s="2"/>
    </row>
    <row r="95" spans="1:9" ht="60" customHeight="1">
      <c r="A95" s="2">
        <v>93</v>
      </c>
      <c r="B95" s="2" t="s">
        <v>286</v>
      </c>
      <c r="C95" s="2" t="s">
        <v>11</v>
      </c>
      <c r="D95" s="2" t="s">
        <v>287</v>
      </c>
      <c r="E95" s="10" t="s">
        <v>1119</v>
      </c>
      <c r="F95" s="4" t="s">
        <v>288</v>
      </c>
      <c r="G95" s="6">
        <v>51519327</v>
      </c>
      <c r="H95" s="7" t="s">
        <v>888</v>
      </c>
      <c r="I95" s="2"/>
    </row>
    <row r="96" spans="1:9" ht="60" customHeight="1">
      <c r="A96" s="2">
        <v>94</v>
      </c>
      <c r="B96" s="2" t="s">
        <v>289</v>
      </c>
      <c r="C96" s="2" t="s">
        <v>11</v>
      </c>
      <c r="D96" s="2" t="s">
        <v>290</v>
      </c>
      <c r="E96" s="10" t="s">
        <v>1119</v>
      </c>
      <c r="F96" s="4" t="s">
        <v>291</v>
      </c>
      <c r="G96" s="6">
        <v>50283987</v>
      </c>
      <c r="H96" s="7" t="s">
        <v>889</v>
      </c>
      <c r="I96" s="2"/>
    </row>
    <row r="97" spans="1:9" ht="60" customHeight="1">
      <c r="A97" s="2">
        <v>95</v>
      </c>
      <c r="B97" s="2" t="s">
        <v>292</v>
      </c>
      <c r="C97" s="2" t="s">
        <v>11</v>
      </c>
      <c r="D97" s="2" t="s">
        <v>293</v>
      </c>
      <c r="E97" s="10" t="s">
        <v>1119</v>
      </c>
      <c r="F97" s="4" t="s">
        <v>294</v>
      </c>
      <c r="G97" s="6">
        <v>21137243</v>
      </c>
      <c r="H97" s="7" t="s">
        <v>890</v>
      </c>
      <c r="I97" s="2"/>
    </row>
    <row r="98" spans="1:9" ht="60" customHeight="1">
      <c r="A98" s="2">
        <v>96</v>
      </c>
      <c r="B98" s="2" t="s">
        <v>295</v>
      </c>
      <c r="C98" s="2" t="s">
        <v>15</v>
      </c>
      <c r="D98" s="2" t="s">
        <v>296</v>
      </c>
      <c r="E98" s="10" t="s">
        <v>1119</v>
      </c>
      <c r="F98" s="4" t="s">
        <v>297</v>
      </c>
      <c r="G98" s="6">
        <v>11181687</v>
      </c>
      <c r="H98" s="7" t="s">
        <v>891</v>
      </c>
      <c r="I98" s="2"/>
    </row>
    <row r="99" spans="1:9" ht="60" customHeight="1">
      <c r="A99" s="2">
        <v>97</v>
      </c>
      <c r="B99" s="2" t="s">
        <v>298</v>
      </c>
      <c r="C99" s="2" t="s">
        <v>11</v>
      </c>
      <c r="D99" s="2" t="s">
        <v>299</v>
      </c>
      <c r="E99" s="10" t="s">
        <v>1119</v>
      </c>
      <c r="F99" s="4" t="s">
        <v>300</v>
      </c>
      <c r="G99" s="6">
        <v>150856084</v>
      </c>
      <c r="H99" s="7" t="s">
        <v>892</v>
      </c>
      <c r="I99" s="2"/>
    </row>
    <row r="100" spans="1:9" ht="60" customHeight="1">
      <c r="A100" s="2">
        <v>98</v>
      </c>
      <c r="B100" s="2" t="s">
        <v>301</v>
      </c>
      <c r="C100" s="2" t="s">
        <v>11</v>
      </c>
      <c r="D100" s="2" t="s">
        <v>302</v>
      </c>
      <c r="E100" s="10" t="s">
        <v>1119</v>
      </c>
      <c r="F100" s="4" t="s">
        <v>303</v>
      </c>
      <c r="G100" s="6">
        <v>31048622</v>
      </c>
      <c r="H100" s="7" t="s">
        <v>893</v>
      </c>
      <c r="I100" s="2"/>
    </row>
    <row r="101" spans="1:9" ht="60" customHeight="1">
      <c r="A101" s="2">
        <v>99</v>
      </c>
      <c r="B101" s="2" t="s">
        <v>304</v>
      </c>
      <c r="C101" s="2" t="s">
        <v>15</v>
      </c>
      <c r="D101" s="2" t="s">
        <v>305</v>
      </c>
      <c r="E101" s="10" t="s">
        <v>1119</v>
      </c>
      <c r="F101" s="4" t="s">
        <v>306</v>
      </c>
      <c r="G101" s="6">
        <v>21137244</v>
      </c>
      <c r="H101" s="7" t="s">
        <v>894</v>
      </c>
      <c r="I101" s="2"/>
    </row>
    <row r="102" spans="1:9" ht="60" customHeight="1">
      <c r="A102" s="2">
        <v>100</v>
      </c>
      <c r="B102" s="2" t="s">
        <v>307</v>
      </c>
      <c r="C102" s="2" t="s">
        <v>11</v>
      </c>
      <c r="D102" s="2" t="s">
        <v>308</v>
      </c>
      <c r="E102" s="10" t="s">
        <v>1119</v>
      </c>
      <c r="F102" s="4" t="s">
        <v>309</v>
      </c>
      <c r="G102" s="6">
        <v>130126796</v>
      </c>
      <c r="H102" s="7" t="s">
        <v>895</v>
      </c>
      <c r="I102" s="2"/>
    </row>
    <row r="103" spans="1:9" ht="60" customHeight="1">
      <c r="A103" s="2">
        <v>101</v>
      </c>
      <c r="B103" s="2" t="s">
        <v>310</v>
      </c>
      <c r="C103" s="2" t="s">
        <v>11</v>
      </c>
      <c r="D103" s="2" t="s">
        <v>311</v>
      </c>
      <c r="E103" s="10" t="s">
        <v>1119</v>
      </c>
      <c r="F103" s="4" t="s">
        <v>312</v>
      </c>
      <c r="G103" s="6">
        <v>11039896</v>
      </c>
      <c r="H103" s="7" t="s">
        <v>896</v>
      </c>
      <c r="I103" s="2"/>
    </row>
    <row r="104" spans="1:9" ht="60" customHeight="1">
      <c r="A104" s="2">
        <v>102</v>
      </c>
      <c r="B104" s="2" t="s">
        <v>313</v>
      </c>
      <c r="C104" s="2" t="s">
        <v>11</v>
      </c>
      <c r="D104" s="2" t="s">
        <v>314</v>
      </c>
      <c r="E104" s="10" t="s">
        <v>1120</v>
      </c>
      <c r="F104" s="4" t="s">
        <v>315</v>
      </c>
      <c r="G104" s="6">
        <v>20893181</v>
      </c>
      <c r="H104" s="7" t="s">
        <v>897</v>
      </c>
      <c r="I104" s="2"/>
    </row>
    <row r="105" spans="1:9" ht="60" customHeight="1">
      <c r="A105" s="2">
        <v>103</v>
      </c>
      <c r="B105" s="2" t="s">
        <v>316</v>
      </c>
      <c r="C105" s="2" t="s">
        <v>11</v>
      </c>
      <c r="D105" s="2" t="s">
        <v>317</v>
      </c>
      <c r="E105" s="10" t="s">
        <v>1120</v>
      </c>
      <c r="F105" s="4" t="s">
        <v>318</v>
      </c>
      <c r="G105" s="6">
        <v>101174529</v>
      </c>
      <c r="H105" s="7" t="s">
        <v>898</v>
      </c>
      <c r="I105" s="2"/>
    </row>
    <row r="106" spans="1:9" ht="60" customHeight="1">
      <c r="A106" s="2">
        <v>104</v>
      </c>
      <c r="B106" s="2" t="s">
        <v>319</v>
      </c>
      <c r="C106" s="2" t="s">
        <v>11</v>
      </c>
      <c r="D106" s="2" t="s">
        <v>320</v>
      </c>
      <c r="E106" s="10" t="s">
        <v>1120</v>
      </c>
      <c r="F106" s="4" t="s">
        <v>321</v>
      </c>
      <c r="G106" s="6" t="s">
        <v>899</v>
      </c>
      <c r="H106" s="7" t="s">
        <v>900</v>
      </c>
      <c r="I106" s="2"/>
    </row>
    <row r="107" spans="1:9" ht="60" customHeight="1">
      <c r="A107" s="2">
        <v>105</v>
      </c>
      <c r="B107" s="2" t="s">
        <v>322</v>
      </c>
      <c r="C107" s="2" t="s">
        <v>15</v>
      </c>
      <c r="D107" s="2" t="s">
        <v>323</v>
      </c>
      <c r="E107" s="10" t="s">
        <v>1120</v>
      </c>
      <c r="F107" s="4" t="s">
        <v>324</v>
      </c>
      <c r="G107" s="6" t="s">
        <v>901</v>
      </c>
      <c r="H107" s="7" t="s">
        <v>902</v>
      </c>
      <c r="I107" s="2"/>
    </row>
    <row r="108" spans="1:9" ht="60" customHeight="1">
      <c r="A108" s="2">
        <v>106</v>
      </c>
      <c r="B108" s="2" t="s">
        <v>325</v>
      </c>
      <c r="C108" s="2" t="s">
        <v>11</v>
      </c>
      <c r="D108" s="2" t="s">
        <v>326</v>
      </c>
      <c r="E108" s="10" t="s">
        <v>1120</v>
      </c>
      <c r="F108" s="4" t="s">
        <v>327</v>
      </c>
      <c r="G108" s="6" t="s">
        <v>903</v>
      </c>
      <c r="H108" s="7" t="s">
        <v>904</v>
      </c>
      <c r="I108" s="2"/>
    </row>
    <row r="109" spans="1:9" ht="60" customHeight="1">
      <c r="A109" s="2">
        <v>107</v>
      </c>
      <c r="B109" s="2" t="s">
        <v>328</v>
      </c>
      <c r="C109" s="2" t="s">
        <v>15</v>
      </c>
      <c r="D109" s="2" t="s">
        <v>329</v>
      </c>
      <c r="E109" s="10" t="s">
        <v>1120</v>
      </c>
      <c r="F109" s="4" t="s">
        <v>330</v>
      </c>
      <c r="G109" s="6">
        <v>31026048</v>
      </c>
      <c r="H109" s="7" t="s">
        <v>905</v>
      </c>
      <c r="I109" s="2"/>
    </row>
    <row r="110" spans="1:9" ht="60" customHeight="1">
      <c r="A110" s="2">
        <v>108</v>
      </c>
      <c r="B110" s="2" t="s">
        <v>331</v>
      </c>
      <c r="C110" s="2" t="s">
        <v>15</v>
      </c>
      <c r="D110" s="2" t="s">
        <v>332</v>
      </c>
      <c r="E110" s="10" t="s">
        <v>1120</v>
      </c>
      <c r="F110" s="4" t="s">
        <v>333</v>
      </c>
      <c r="G110" s="6" t="s">
        <v>906</v>
      </c>
      <c r="H110" s="7" t="s">
        <v>907</v>
      </c>
      <c r="I110" s="2"/>
    </row>
    <row r="111" spans="1:9" ht="60" customHeight="1">
      <c r="A111" s="2">
        <v>109</v>
      </c>
      <c r="B111" s="2" t="s">
        <v>334</v>
      </c>
      <c r="C111" s="2" t="s">
        <v>11</v>
      </c>
      <c r="D111" s="2" t="s">
        <v>335</v>
      </c>
      <c r="E111" s="10" t="s">
        <v>1120</v>
      </c>
      <c r="F111" s="4" t="s">
        <v>336</v>
      </c>
      <c r="G111" s="6">
        <v>40343745</v>
      </c>
      <c r="H111" s="7" t="s">
        <v>908</v>
      </c>
      <c r="I111" s="2"/>
    </row>
    <row r="112" spans="1:9" ht="60" customHeight="1">
      <c r="A112" s="2">
        <v>110</v>
      </c>
      <c r="B112" s="2" t="s">
        <v>337</v>
      </c>
      <c r="C112" s="2" t="s">
        <v>11</v>
      </c>
      <c r="D112" s="2" t="s">
        <v>338</v>
      </c>
      <c r="E112" s="10" t="s">
        <v>1120</v>
      </c>
      <c r="F112" s="4" t="s">
        <v>339</v>
      </c>
      <c r="G112" s="6">
        <v>0</v>
      </c>
      <c r="H112" s="7" t="s">
        <v>909</v>
      </c>
      <c r="I112" s="2"/>
    </row>
    <row r="113" spans="1:9" ht="60" customHeight="1">
      <c r="A113" s="2">
        <v>111</v>
      </c>
      <c r="B113" s="2" t="s">
        <v>340</v>
      </c>
      <c r="C113" s="2" t="s">
        <v>11</v>
      </c>
      <c r="D113" s="2" t="s">
        <v>341</v>
      </c>
      <c r="E113" s="10" t="s">
        <v>1120</v>
      </c>
      <c r="F113" s="4" t="s">
        <v>342</v>
      </c>
      <c r="G113" s="6" t="s">
        <v>910</v>
      </c>
      <c r="H113" s="7" t="s">
        <v>911</v>
      </c>
      <c r="I113" s="2"/>
    </row>
    <row r="114" spans="1:9" ht="60" customHeight="1">
      <c r="A114" s="2">
        <v>112</v>
      </c>
      <c r="B114" s="2" t="s">
        <v>343</v>
      </c>
      <c r="C114" s="2" t="s">
        <v>15</v>
      </c>
      <c r="D114" s="2" t="s">
        <v>344</v>
      </c>
      <c r="E114" s="10" t="s">
        <v>1120</v>
      </c>
      <c r="F114" s="4" t="s">
        <v>345</v>
      </c>
      <c r="G114" s="6">
        <v>20981219</v>
      </c>
      <c r="H114" s="7" t="s">
        <v>912</v>
      </c>
      <c r="I114" s="2"/>
    </row>
    <row r="115" spans="1:9" ht="60" customHeight="1">
      <c r="A115" s="2">
        <v>113</v>
      </c>
      <c r="B115" s="2" t="s">
        <v>346</v>
      </c>
      <c r="C115" s="2" t="s">
        <v>11</v>
      </c>
      <c r="D115" s="2" t="s">
        <v>347</v>
      </c>
      <c r="E115" s="10" t="s">
        <v>1120</v>
      </c>
      <c r="F115" s="4" t="s">
        <v>348</v>
      </c>
      <c r="G115" s="6" t="s">
        <v>913</v>
      </c>
      <c r="H115" s="7" t="s">
        <v>914</v>
      </c>
      <c r="I115" s="2"/>
    </row>
    <row r="116" spans="1:9" ht="60" customHeight="1">
      <c r="A116" s="2">
        <v>114</v>
      </c>
      <c r="B116" s="2" t="s">
        <v>349</v>
      </c>
      <c r="C116" s="2" t="s">
        <v>11</v>
      </c>
      <c r="D116" s="2" t="s">
        <v>350</v>
      </c>
      <c r="E116" s="10" t="s">
        <v>1120</v>
      </c>
      <c r="F116" s="4" t="s">
        <v>351</v>
      </c>
      <c r="G116" s="6" t="s">
        <v>915</v>
      </c>
      <c r="H116" s="7" t="s">
        <v>916</v>
      </c>
      <c r="I116" s="2"/>
    </row>
    <row r="117" spans="1:9" ht="60" customHeight="1">
      <c r="A117" s="2">
        <v>115</v>
      </c>
      <c r="B117" s="2" t="s">
        <v>352</v>
      </c>
      <c r="C117" s="2" t="s">
        <v>11</v>
      </c>
      <c r="D117" s="2" t="s">
        <v>19</v>
      </c>
      <c r="E117" s="10" t="s">
        <v>1120</v>
      </c>
      <c r="F117" s="4" t="s">
        <v>353</v>
      </c>
      <c r="G117" s="6" t="s">
        <v>917</v>
      </c>
      <c r="H117" s="7" t="s">
        <v>918</v>
      </c>
      <c r="I117" s="2"/>
    </row>
    <row r="118" spans="1:9" ht="60" customHeight="1">
      <c r="A118" s="2">
        <v>116</v>
      </c>
      <c r="B118" s="2" t="s">
        <v>354</v>
      </c>
      <c r="C118" s="2" t="s">
        <v>11</v>
      </c>
      <c r="D118" s="2" t="s">
        <v>355</v>
      </c>
      <c r="E118" s="10" t="s">
        <v>1120</v>
      </c>
      <c r="F118" s="4" t="s">
        <v>356</v>
      </c>
      <c r="G118" s="6" t="s">
        <v>919</v>
      </c>
      <c r="H118" s="7" t="s">
        <v>920</v>
      </c>
      <c r="I118" s="2"/>
    </row>
    <row r="119" spans="1:9" ht="60" customHeight="1">
      <c r="A119" s="2">
        <v>117</v>
      </c>
      <c r="B119" s="2" t="s">
        <v>357</v>
      </c>
      <c r="C119" s="2" t="s">
        <v>11</v>
      </c>
      <c r="D119" s="2" t="s">
        <v>358</v>
      </c>
      <c r="E119" s="10" t="s">
        <v>1120</v>
      </c>
      <c r="F119" s="4" t="s">
        <v>359</v>
      </c>
      <c r="G119" s="6">
        <v>61807475</v>
      </c>
      <c r="H119" s="7" t="s">
        <v>921</v>
      </c>
      <c r="I119" s="2"/>
    </row>
    <row r="120" spans="1:9" ht="60" customHeight="1">
      <c r="A120" s="2">
        <v>118</v>
      </c>
      <c r="B120" s="2" t="s">
        <v>360</v>
      </c>
      <c r="C120" s="2" t="s">
        <v>11</v>
      </c>
      <c r="D120" s="2" t="s">
        <v>361</v>
      </c>
      <c r="E120" s="10" t="s">
        <v>1120</v>
      </c>
      <c r="F120" s="4" t="s">
        <v>362</v>
      </c>
      <c r="G120" s="6" t="s">
        <v>922</v>
      </c>
      <c r="H120" s="7" t="s">
        <v>923</v>
      </c>
      <c r="I120" s="2"/>
    </row>
    <row r="121" spans="1:9" ht="60" customHeight="1">
      <c r="A121" s="2">
        <v>119</v>
      </c>
      <c r="B121" s="2" t="s">
        <v>363</v>
      </c>
      <c r="C121" s="2" t="s">
        <v>11</v>
      </c>
      <c r="D121" s="2" t="s">
        <v>364</v>
      </c>
      <c r="E121" s="10" t="s">
        <v>1120</v>
      </c>
      <c r="F121" s="4" t="s">
        <v>365</v>
      </c>
      <c r="G121" s="6" t="s">
        <v>924</v>
      </c>
      <c r="H121" s="7" t="s">
        <v>925</v>
      </c>
      <c r="I121" s="2"/>
    </row>
    <row r="122" spans="1:9" ht="60" customHeight="1">
      <c r="A122" s="2">
        <v>120</v>
      </c>
      <c r="B122" s="2" t="s">
        <v>366</v>
      </c>
      <c r="C122" s="2" t="s">
        <v>11</v>
      </c>
      <c r="D122" s="2" t="s">
        <v>367</v>
      </c>
      <c r="E122" s="10" t="s">
        <v>1120</v>
      </c>
      <c r="F122" s="4" t="s">
        <v>368</v>
      </c>
      <c r="G122" s="6">
        <v>11157583</v>
      </c>
      <c r="H122" s="7" t="s">
        <v>926</v>
      </c>
      <c r="I122" s="2"/>
    </row>
    <row r="123" spans="1:9" ht="60" customHeight="1">
      <c r="A123" s="2">
        <v>121</v>
      </c>
      <c r="B123" s="2" t="s">
        <v>369</v>
      </c>
      <c r="C123" s="2" t="s">
        <v>15</v>
      </c>
      <c r="D123" s="2" t="s">
        <v>370</v>
      </c>
      <c r="E123" s="10" t="s">
        <v>1120</v>
      </c>
      <c r="F123" s="4" t="s">
        <v>371</v>
      </c>
      <c r="G123" s="6">
        <v>150527367</v>
      </c>
      <c r="H123" s="7" t="s">
        <v>927</v>
      </c>
      <c r="I123" s="2"/>
    </row>
    <row r="124" spans="1:9" ht="60" customHeight="1">
      <c r="A124" s="2">
        <v>122</v>
      </c>
      <c r="B124" s="2" t="s">
        <v>372</v>
      </c>
      <c r="C124" s="2" t="s">
        <v>11</v>
      </c>
      <c r="D124" s="2" t="s">
        <v>373</v>
      </c>
      <c r="E124" s="10" t="s">
        <v>1120</v>
      </c>
      <c r="F124" s="4" t="s">
        <v>374</v>
      </c>
      <c r="G124" s="6" t="s">
        <v>928</v>
      </c>
      <c r="H124" s="7" t="s">
        <v>929</v>
      </c>
      <c r="I124" s="2"/>
    </row>
    <row r="125" spans="1:9" ht="60" customHeight="1">
      <c r="A125" s="2">
        <v>123</v>
      </c>
      <c r="B125" s="2" t="s">
        <v>375</v>
      </c>
      <c r="C125" s="2" t="s">
        <v>15</v>
      </c>
      <c r="D125" s="2" t="s">
        <v>376</v>
      </c>
      <c r="E125" s="10" t="s">
        <v>1120</v>
      </c>
      <c r="F125" s="4" t="s">
        <v>377</v>
      </c>
      <c r="G125" s="6">
        <v>21245547</v>
      </c>
      <c r="H125" s="7" t="s">
        <v>930</v>
      </c>
      <c r="I125" s="2"/>
    </row>
    <row r="126" spans="1:9" ht="60" customHeight="1">
      <c r="A126" s="2">
        <v>124</v>
      </c>
      <c r="B126" s="2" t="s">
        <v>378</v>
      </c>
      <c r="C126" s="2" t="s">
        <v>11</v>
      </c>
      <c r="D126" s="2" t="s">
        <v>379</v>
      </c>
      <c r="E126" s="10" t="s">
        <v>1120</v>
      </c>
      <c r="F126" s="4" t="s">
        <v>380</v>
      </c>
      <c r="G126" s="6">
        <v>62104070</v>
      </c>
      <c r="H126" s="7" t="s">
        <v>931</v>
      </c>
      <c r="I126" s="2"/>
    </row>
    <row r="127" spans="1:9" ht="60" customHeight="1">
      <c r="A127" s="2">
        <v>125</v>
      </c>
      <c r="B127" s="2" t="s">
        <v>381</v>
      </c>
      <c r="C127" s="2" t="s">
        <v>11</v>
      </c>
      <c r="D127" s="2" t="s">
        <v>382</v>
      </c>
      <c r="E127" s="10" t="s">
        <v>1120</v>
      </c>
      <c r="F127" s="4" t="s">
        <v>383</v>
      </c>
      <c r="G127" s="6">
        <v>51246922</v>
      </c>
      <c r="H127" s="7" t="s">
        <v>932</v>
      </c>
      <c r="I127" s="2"/>
    </row>
    <row r="128" spans="1:9" ht="60" customHeight="1">
      <c r="A128" s="2">
        <v>126</v>
      </c>
      <c r="B128" s="2" t="s">
        <v>384</v>
      </c>
      <c r="C128" s="2" t="s">
        <v>15</v>
      </c>
      <c r="D128" s="2" t="s">
        <v>385</v>
      </c>
      <c r="E128" s="10" t="s">
        <v>1120</v>
      </c>
      <c r="F128" s="4" t="s">
        <v>386</v>
      </c>
      <c r="G128" s="6">
        <v>20901595</v>
      </c>
      <c r="H128" s="7" t="s">
        <v>933</v>
      </c>
      <c r="I128" s="2"/>
    </row>
    <row r="129" spans="1:9" ht="60" customHeight="1">
      <c r="A129" s="2">
        <v>127</v>
      </c>
      <c r="B129" s="2" t="s">
        <v>387</v>
      </c>
      <c r="C129" s="2" t="s">
        <v>11</v>
      </c>
      <c r="D129" s="2" t="s">
        <v>388</v>
      </c>
      <c r="E129" s="10" t="s">
        <v>1120</v>
      </c>
      <c r="F129" s="4" t="s">
        <v>389</v>
      </c>
      <c r="G129" s="6">
        <v>21300581</v>
      </c>
      <c r="H129" s="7" t="s">
        <v>934</v>
      </c>
      <c r="I129" s="2"/>
    </row>
    <row r="130" spans="1:9" ht="60" customHeight="1">
      <c r="A130" s="2">
        <v>128</v>
      </c>
      <c r="B130" s="2" t="s">
        <v>390</v>
      </c>
      <c r="C130" s="2" t="s">
        <v>15</v>
      </c>
      <c r="D130" s="2" t="s">
        <v>391</v>
      </c>
      <c r="E130" s="10" t="s">
        <v>1120</v>
      </c>
      <c r="F130" s="4" t="s">
        <v>392</v>
      </c>
      <c r="G130" s="6" t="s">
        <v>935</v>
      </c>
      <c r="H130" s="7" t="s">
        <v>936</v>
      </c>
      <c r="I130" s="2"/>
    </row>
    <row r="131" spans="1:9" ht="60" customHeight="1">
      <c r="A131" s="2">
        <v>129</v>
      </c>
      <c r="B131" s="2" t="s">
        <v>393</v>
      </c>
      <c r="C131" s="2" t="s">
        <v>11</v>
      </c>
      <c r="D131" s="2" t="s">
        <v>394</v>
      </c>
      <c r="E131" s="10" t="s">
        <v>1120</v>
      </c>
      <c r="F131" s="4" t="s">
        <v>395</v>
      </c>
      <c r="G131" s="6">
        <v>150694235</v>
      </c>
      <c r="H131" s="7" t="s">
        <v>937</v>
      </c>
      <c r="I131" s="2"/>
    </row>
    <row r="132" spans="1:9" ht="60" customHeight="1">
      <c r="A132" s="2">
        <v>130</v>
      </c>
      <c r="B132" s="2" t="s">
        <v>396</v>
      </c>
      <c r="C132" s="2" t="s">
        <v>11</v>
      </c>
      <c r="D132" s="2" t="s">
        <v>397</v>
      </c>
      <c r="E132" s="10" t="s">
        <v>1120</v>
      </c>
      <c r="F132" s="4" t="s">
        <v>398</v>
      </c>
      <c r="G132" s="6">
        <v>6264570</v>
      </c>
      <c r="H132" s="7" t="s">
        <v>938</v>
      </c>
      <c r="I132" s="2"/>
    </row>
    <row r="133" spans="1:9" ht="60" customHeight="1">
      <c r="A133" s="2">
        <v>131</v>
      </c>
      <c r="B133" s="2" t="s">
        <v>399</v>
      </c>
      <c r="C133" s="2" t="s">
        <v>11</v>
      </c>
      <c r="D133" s="2" t="s">
        <v>400</v>
      </c>
      <c r="E133" s="10" t="s">
        <v>1120</v>
      </c>
      <c r="F133" s="4" t="s">
        <v>401</v>
      </c>
      <c r="G133" s="6" t="s">
        <v>939</v>
      </c>
      <c r="H133" s="7" t="s">
        <v>940</v>
      </c>
      <c r="I133" s="2"/>
    </row>
    <row r="134" spans="1:9" ht="60" customHeight="1">
      <c r="A134" s="2">
        <v>132</v>
      </c>
      <c r="B134" s="2" t="s">
        <v>402</v>
      </c>
      <c r="C134" s="2" t="s">
        <v>11</v>
      </c>
      <c r="D134" s="2" t="s">
        <v>403</v>
      </c>
      <c r="E134" s="10" t="s">
        <v>1120</v>
      </c>
      <c r="F134" s="4" t="s">
        <v>404</v>
      </c>
      <c r="G134" s="6" t="s">
        <v>941</v>
      </c>
      <c r="H134" s="7" t="s">
        <v>942</v>
      </c>
      <c r="I134" s="2"/>
    </row>
    <row r="135" spans="1:9" ht="60" customHeight="1">
      <c r="A135" s="2">
        <v>133</v>
      </c>
      <c r="B135" s="2" t="s">
        <v>405</v>
      </c>
      <c r="C135" s="2" t="s">
        <v>11</v>
      </c>
      <c r="D135" s="2" t="s">
        <v>406</v>
      </c>
      <c r="E135" s="10" t="s">
        <v>1120</v>
      </c>
      <c r="F135" s="4" t="s">
        <v>407</v>
      </c>
      <c r="G135" s="6" t="s">
        <v>943</v>
      </c>
      <c r="H135" s="7" t="s">
        <v>944</v>
      </c>
      <c r="I135" s="2"/>
    </row>
    <row r="136" spans="1:9" ht="60" customHeight="1">
      <c r="A136" s="2">
        <v>134</v>
      </c>
      <c r="B136" s="2" t="s">
        <v>408</v>
      </c>
      <c r="C136" s="2" t="s">
        <v>11</v>
      </c>
      <c r="D136" s="2" t="s">
        <v>409</v>
      </c>
      <c r="E136" s="10" t="s">
        <v>1120</v>
      </c>
      <c r="F136" s="4" t="s">
        <v>410</v>
      </c>
      <c r="G136" s="6" t="s">
        <v>945</v>
      </c>
      <c r="H136" s="7" t="s">
        <v>946</v>
      </c>
      <c r="I136" s="2"/>
    </row>
    <row r="137" spans="1:9" ht="60" customHeight="1">
      <c r="A137" s="2">
        <v>135</v>
      </c>
      <c r="B137" s="2" t="s">
        <v>411</v>
      </c>
      <c r="C137" s="2" t="s">
        <v>11</v>
      </c>
      <c r="D137" s="2" t="s">
        <v>412</v>
      </c>
      <c r="E137" s="10" t="s">
        <v>1120</v>
      </c>
      <c r="F137" s="4" t="s">
        <v>413</v>
      </c>
      <c r="G137" s="6" t="s">
        <v>947</v>
      </c>
      <c r="H137" s="7" t="s">
        <v>948</v>
      </c>
      <c r="I137" s="2"/>
    </row>
    <row r="138" spans="1:9" ht="60" customHeight="1">
      <c r="A138" s="2">
        <v>136</v>
      </c>
      <c r="B138" s="2" t="s">
        <v>414</v>
      </c>
      <c r="C138" s="2" t="s">
        <v>11</v>
      </c>
      <c r="D138" s="2" t="s">
        <v>415</v>
      </c>
      <c r="E138" s="10" t="s">
        <v>1120</v>
      </c>
      <c r="F138" s="4" t="s">
        <v>416</v>
      </c>
      <c r="G138" s="6" t="s">
        <v>949</v>
      </c>
      <c r="H138" s="7" t="s">
        <v>950</v>
      </c>
      <c r="I138" s="2"/>
    </row>
    <row r="139" spans="1:9" ht="60" customHeight="1">
      <c r="A139" s="2">
        <v>137</v>
      </c>
      <c r="B139" s="2" t="s">
        <v>417</v>
      </c>
      <c r="C139" s="2" t="s">
        <v>15</v>
      </c>
      <c r="D139" s="2" t="s">
        <v>418</v>
      </c>
      <c r="E139" s="10" t="s">
        <v>1120</v>
      </c>
      <c r="F139" s="4" t="s">
        <v>419</v>
      </c>
      <c r="G139" s="6" t="s">
        <v>951</v>
      </c>
      <c r="H139" s="7" t="s">
        <v>952</v>
      </c>
      <c r="I139" s="2"/>
    </row>
    <row r="140" spans="1:9" ht="60" customHeight="1">
      <c r="A140" s="2">
        <v>138</v>
      </c>
      <c r="B140" s="2" t="s">
        <v>420</v>
      </c>
      <c r="C140" s="2" t="s">
        <v>11</v>
      </c>
      <c r="D140" s="2" t="s">
        <v>421</v>
      </c>
      <c r="E140" s="10" t="s">
        <v>1120</v>
      </c>
      <c r="F140" s="4" t="s">
        <v>422</v>
      </c>
      <c r="G140" s="6" t="s">
        <v>953</v>
      </c>
      <c r="H140" s="7" t="s">
        <v>954</v>
      </c>
      <c r="I140" s="2"/>
    </row>
    <row r="141" spans="1:9" ht="60" customHeight="1">
      <c r="A141" s="2">
        <v>139</v>
      </c>
      <c r="B141" s="2" t="s">
        <v>423</v>
      </c>
      <c r="C141" s="2" t="s">
        <v>11</v>
      </c>
      <c r="D141" s="2" t="s">
        <v>424</v>
      </c>
      <c r="E141" s="10" t="s">
        <v>1120</v>
      </c>
      <c r="F141" s="4" t="s">
        <v>425</v>
      </c>
      <c r="G141" s="6" t="s">
        <v>955</v>
      </c>
      <c r="H141" s="7" t="s">
        <v>956</v>
      </c>
      <c r="I141" s="2"/>
    </row>
    <row r="142" spans="1:9" ht="60" customHeight="1">
      <c r="A142" s="2">
        <v>140</v>
      </c>
      <c r="B142" s="2" t="s">
        <v>426</v>
      </c>
      <c r="C142" s="2" t="s">
        <v>11</v>
      </c>
      <c r="D142" s="2" t="s">
        <v>427</v>
      </c>
      <c r="E142" s="10" t="s">
        <v>1120</v>
      </c>
      <c r="F142" s="4" t="s">
        <v>428</v>
      </c>
      <c r="G142" s="6" t="s">
        <v>957</v>
      </c>
      <c r="H142" s="7" t="s">
        <v>958</v>
      </c>
      <c r="I142" s="2"/>
    </row>
    <row r="143" spans="1:9" ht="60" customHeight="1">
      <c r="A143" s="2">
        <v>141</v>
      </c>
      <c r="B143" s="2" t="s">
        <v>429</v>
      </c>
      <c r="C143" s="2" t="s">
        <v>11</v>
      </c>
      <c r="D143" s="2" t="s">
        <v>430</v>
      </c>
      <c r="E143" s="10" t="s">
        <v>1120</v>
      </c>
      <c r="F143" s="4" t="s">
        <v>431</v>
      </c>
      <c r="G143" s="6">
        <v>20596939</v>
      </c>
      <c r="H143" s="7" t="s">
        <v>959</v>
      </c>
      <c r="I143" s="2"/>
    </row>
    <row r="144" spans="1:9" ht="60" customHeight="1">
      <c r="A144" s="2">
        <v>142</v>
      </c>
      <c r="B144" s="2" t="s">
        <v>432</v>
      </c>
      <c r="C144" s="2" t="s">
        <v>11</v>
      </c>
      <c r="D144" s="2" t="s">
        <v>433</v>
      </c>
      <c r="E144" s="10" t="s">
        <v>1120</v>
      </c>
      <c r="F144" s="4" t="s">
        <v>434</v>
      </c>
      <c r="G144" s="6" t="s">
        <v>960</v>
      </c>
      <c r="H144" s="7" t="s">
        <v>961</v>
      </c>
      <c r="I144" s="2"/>
    </row>
    <row r="145" spans="1:9" ht="60" customHeight="1">
      <c r="A145" s="2">
        <v>143</v>
      </c>
      <c r="B145" s="2" t="s">
        <v>435</v>
      </c>
      <c r="C145" s="2" t="s">
        <v>11</v>
      </c>
      <c r="D145" s="2" t="s">
        <v>436</v>
      </c>
      <c r="E145" s="10" t="s">
        <v>1120</v>
      </c>
      <c r="F145" s="4" t="s">
        <v>437</v>
      </c>
      <c r="G145" s="6" t="s">
        <v>962</v>
      </c>
      <c r="H145" s="7" t="s">
        <v>963</v>
      </c>
      <c r="I145" s="2"/>
    </row>
    <row r="146" spans="1:9" ht="60" customHeight="1">
      <c r="A146" s="2">
        <v>144</v>
      </c>
      <c r="B146" s="2" t="s">
        <v>438</v>
      </c>
      <c r="C146" s="2" t="s">
        <v>15</v>
      </c>
      <c r="D146" s="2" t="s">
        <v>439</v>
      </c>
      <c r="E146" s="10" t="s">
        <v>1120</v>
      </c>
      <c r="F146" s="4" t="s">
        <v>440</v>
      </c>
      <c r="G146" s="6">
        <v>11166934</v>
      </c>
      <c r="H146" s="7" t="s">
        <v>964</v>
      </c>
      <c r="I146" s="2"/>
    </row>
    <row r="147" spans="1:9" ht="60" customHeight="1">
      <c r="A147" s="2">
        <v>145</v>
      </c>
      <c r="B147" s="2" t="s">
        <v>441</v>
      </c>
      <c r="C147" s="2" t="s">
        <v>15</v>
      </c>
      <c r="D147" s="2" t="s">
        <v>442</v>
      </c>
      <c r="E147" s="10" t="s">
        <v>1120</v>
      </c>
      <c r="F147" s="4" t="s">
        <v>443</v>
      </c>
      <c r="G147" s="6">
        <v>30277430</v>
      </c>
      <c r="H147" s="7" t="s">
        <v>965</v>
      </c>
      <c r="I147" s="2"/>
    </row>
    <row r="148" spans="1:9" ht="60" customHeight="1">
      <c r="A148" s="2">
        <v>146</v>
      </c>
      <c r="B148" s="2" t="s">
        <v>444</v>
      </c>
      <c r="C148" s="2" t="s">
        <v>15</v>
      </c>
      <c r="D148" s="2" t="s">
        <v>445</v>
      </c>
      <c r="E148" s="10" t="s">
        <v>1120</v>
      </c>
      <c r="F148" s="4" t="s">
        <v>446</v>
      </c>
      <c r="G148" s="6">
        <v>60636859</v>
      </c>
      <c r="H148" s="7" t="s">
        <v>966</v>
      </c>
      <c r="I148" s="2"/>
    </row>
    <row r="149" spans="1:9" ht="60" customHeight="1">
      <c r="A149" s="2">
        <v>147</v>
      </c>
      <c r="B149" s="2" t="s">
        <v>447</v>
      </c>
      <c r="C149" s="2" t="s">
        <v>15</v>
      </c>
      <c r="D149" s="2" t="s">
        <v>448</v>
      </c>
      <c r="E149" s="10" t="s">
        <v>1120</v>
      </c>
      <c r="F149" s="4" t="s">
        <v>449</v>
      </c>
      <c r="G149" s="6">
        <v>30713110</v>
      </c>
      <c r="H149" s="7" t="s">
        <v>967</v>
      </c>
      <c r="I149" s="2"/>
    </row>
    <row r="150" spans="1:9" ht="60" customHeight="1">
      <c r="A150" s="2">
        <v>148</v>
      </c>
      <c r="B150" s="2" t="s">
        <v>450</v>
      </c>
      <c r="C150" s="2" t="s">
        <v>15</v>
      </c>
      <c r="D150" s="2" t="s">
        <v>451</v>
      </c>
      <c r="E150" s="10" t="s">
        <v>1120</v>
      </c>
      <c r="F150" s="4" t="s">
        <v>452</v>
      </c>
      <c r="G150" s="6">
        <v>20610430</v>
      </c>
      <c r="H150" s="7" t="s">
        <v>968</v>
      </c>
      <c r="I150" s="2"/>
    </row>
    <row r="151" spans="1:9" ht="60" customHeight="1">
      <c r="A151" s="2">
        <v>149</v>
      </c>
      <c r="B151" s="2" t="s">
        <v>453</v>
      </c>
      <c r="C151" s="2" t="s">
        <v>11</v>
      </c>
      <c r="D151" s="2" t="s">
        <v>454</v>
      </c>
      <c r="E151" s="10" t="s">
        <v>1120</v>
      </c>
      <c r="F151" s="4" t="s">
        <v>455</v>
      </c>
      <c r="G151" s="6">
        <v>150700546</v>
      </c>
      <c r="H151" s="7" t="s">
        <v>969</v>
      </c>
      <c r="I151" s="2"/>
    </row>
    <row r="152" spans="1:9" ht="60" customHeight="1">
      <c r="A152" s="2">
        <v>150</v>
      </c>
      <c r="B152" s="2" t="s">
        <v>456</v>
      </c>
      <c r="C152" s="2" t="s">
        <v>11</v>
      </c>
      <c r="D152" s="2" t="s">
        <v>457</v>
      </c>
      <c r="E152" s="10" t="s">
        <v>1120</v>
      </c>
      <c r="F152" s="4" t="s">
        <v>458</v>
      </c>
      <c r="G152" s="6">
        <v>62020391</v>
      </c>
      <c r="H152" s="7" t="s">
        <v>970</v>
      </c>
      <c r="I152" s="2"/>
    </row>
    <row r="153" spans="1:9" ht="60" customHeight="1">
      <c r="A153" s="2">
        <v>151</v>
      </c>
      <c r="B153" s="2" t="s">
        <v>459</v>
      </c>
      <c r="C153" s="2" t="s">
        <v>11</v>
      </c>
      <c r="D153" s="2" t="s">
        <v>460</v>
      </c>
      <c r="E153" s="10" t="s">
        <v>1120</v>
      </c>
      <c r="F153" s="4" t="s">
        <v>461</v>
      </c>
      <c r="G153" s="6">
        <v>250268513</v>
      </c>
      <c r="H153" s="7" t="s">
        <v>971</v>
      </c>
      <c r="I153" s="2"/>
    </row>
    <row r="154" spans="1:9" ht="60" customHeight="1">
      <c r="A154" s="2">
        <v>152</v>
      </c>
      <c r="B154" s="2" t="s">
        <v>462</v>
      </c>
      <c r="C154" s="2" t="s">
        <v>11</v>
      </c>
      <c r="D154" s="2" t="s">
        <v>463</v>
      </c>
      <c r="E154" s="10" t="s">
        <v>1121</v>
      </c>
      <c r="F154" s="4" t="s">
        <v>464</v>
      </c>
      <c r="G154" s="6" t="s">
        <v>972</v>
      </c>
      <c r="H154" s="7" t="s">
        <v>973</v>
      </c>
      <c r="I154" s="2"/>
    </row>
    <row r="155" spans="1:9" ht="60" customHeight="1">
      <c r="A155" s="2">
        <v>153</v>
      </c>
      <c r="B155" s="2" t="s">
        <v>465</v>
      </c>
      <c r="C155" s="2" t="s">
        <v>11</v>
      </c>
      <c r="D155" s="2" t="s">
        <v>466</v>
      </c>
      <c r="E155" s="10" t="s">
        <v>1121</v>
      </c>
      <c r="F155" s="4" t="s">
        <v>467</v>
      </c>
      <c r="G155" s="6" t="s">
        <v>974</v>
      </c>
      <c r="H155" s="7" t="s">
        <v>975</v>
      </c>
      <c r="I155" s="2"/>
    </row>
    <row r="156" spans="1:9" ht="60" customHeight="1">
      <c r="A156" s="2">
        <v>154</v>
      </c>
      <c r="B156" s="2" t="s">
        <v>468</v>
      </c>
      <c r="C156" s="2" t="s">
        <v>15</v>
      </c>
      <c r="D156" s="2" t="s">
        <v>469</v>
      </c>
      <c r="E156" s="10" t="s">
        <v>1121</v>
      </c>
      <c r="F156" s="4" t="s">
        <v>470</v>
      </c>
      <c r="G156" s="6">
        <v>18027076</v>
      </c>
      <c r="H156" s="7" t="s">
        <v>976</v>
      </c>
      <c r="I156" s="2"/>
    </row>
    <row r="157" spans="1:9" ht="60" customHeight="1">
      <c r="A157" s="2">
        <v>155</v>
      </c>
      <c r="B157" s="2" t="s">
        <v>471</v>
      </c>
      <c r="C157" s="2" t="s">
        <v>11</v>
      </c>
      <c r="D157" s="2" t="s">
        <v>472</v>
      </c>
      <c r="E157" s="10" t="s">
        <v>1121</v>
      </c>
      <c r="F157" s="4" t="s">
        <v>473</v>
      </c>
      <c r="G157" s="6" t="s">
        <v>977</v>
      </c>
      <c r="H157" s="7" t="s">
        <v>978</v>
      </c>
      <c r="I157" s="2"/>
    </row>
    <row r="158" spans="1:9" ht="60" customHeight="1">
      <c r="A158" s="2">
        <v>156</v>
      </c>
      <c r="B158" s="2" t="s">
        <v>474</v>
      </c>
      <c r="C158" s="2" t="s">
        <v>11</v>
      </c>
      <c r="D158" s="2" t="s">
        <v>475</v>
      </c>
      <c r="E158" s="10" t="s">
        <v>1121</v>
      </c>
      <c r="F158" s="4" t="s">
        <v>476</v>
      </c>
      <c r="G158" s="6" t="s">
        <v>979</v>
      </c>
      <c r="H158" s="7" t="s">
        <v>980</v>
      </c>
      <c r="I158" s="2"/>
    </row>
    <row r="159" spans="1:9" ht="60" customHeight="1">
      <c r="A159" s="2">
        <v>157</v>
      </c>
      <c r="B159" s="2" t="s">
        <v>477</v>
      </c>
      <c r="C159" s="2" t="s">
        <v>11</v>
      </c>
      <c r="D159" s="2" t="s">
        <v>478</v>
      </c>
      <c r="E159" s="10" t="s">
        <v>1121</v>
      </c>
      <c r="F159" s="4" t="s">
        <v>479</v>
      </c>
      <c r="G159" s="6" t="s">
        <v>981</v>
      </c>
      <c r="H159" s="7" t="s">
        <v>982</v>
      </c>
      <c r="I159" s="2"/>
    </row>
    <row r="160" spans="1:9" ht="60" customHeight="1">
      <c r="A160" s="2">
        <v>158</v>
      </c>
      <c r="B160" s="2" t="s">
        <v>480</v>
      </c>
      <c r="C160" s="2" t="s">
        <v>15</v>
      </c>
      <c r="D160" s="2" t="s">
        <v>481</v>
      </c>
      <c r="E160" s="10" t="s">
        <v>1121</v>
      </c>
      <c r="F160" s="4" t="s">
        <v>482</v>
      </c>
      <c r="G160" s="6">
        <v>20771677</v>
      </c>
      <c r="H160" s="7" t="s">
        <v>983</v>
      </c>
      <c r="I160" s="2"/>
    </row>
    <row r="161" spans="1:9" ht="60" customHeight="1">
      <c r="A161" s="2">
        <v>159</v>
      </c>
      <c r="B161" s="2" t="s">
        <v>483</v>
      </c>
      <c r="C161" s="2" t="s">
        <v>15</v>
      </c>
      <c r="D161" s="2" t="s">
        <v>484</v>
      </c>
      <c r="E161" s="10" t="s">
        <v>1121</v>
      </c>
      <c r="F161" s="4" t="s">
        <v>485</v>
      </c>
      <c r="G161" s="6">
        <v>20889202</v>
      </c>
      <c r="H161" s="7" t="s">
        <v>984</v>
      </c>
      <c r="I161" s="2"/>
    </row>
    <row r="162" spans="1:9" ht="60" customHeight="1">
      <c r="A162" s="2">
        <v>160</v>
      </c>
      <c r="B162" s="2" t="s">
        <v>486</v>
      </c>
      <c r="C162" s="2" t="s">
        <v>11</v>
      </c>
      <c r="D162" s="2" t="s">
        <v>487</v>
      </c>
      <c r="E162" s="10" t="s">
        <v>1121</v>
      </c>
      <c r="F162" s="4" t="s">
        <v>488</v>
      </c>
      <c r="G162" s="6" t="s">
        <v>985</v>
      </c>
      <c r="H162" s="7" t="s">
        <v>986</v>
      </c>
      <c r="I162" s="2"/>
    </row>
    <row r="163" spans="1:9" ht="60" customHeight="1">
      <c r="A163" s="2">
        <v>161</v>
      </c>
      <c r="B163" s="2" t="s">
        <v>489</v>
      </c>
      <c r="C163" s="2" t="s">
        <v>11</v>
      </c>
      <c r="D163" s="2" t="s">
        <v>490</v>
      </c>
      <c r="E163" s="10" t="s">
        <v>1121</v>
      </c>
      <c r="F163" s="4" t="s">
        <v>491</v>
      </c>
      <c r="G163" s="6">
        <v>190601214</v>
      </c>
      <c r="H163" s="7" t="s">
        <v>987</v>
      </c>
      <c r="I163" s="2"/>
    </row>
    <row r="164" spans="1:9" ht="60" customHeight="1">
      <c r="A164" s="2">
        <v>162</v>
      </c>
      <c r="B164" s="2" t="s">
        <v>492</v>
      </c>
      <c r="C164" s="2" t="s">
        <v>11</v>
      </c>
      <c r="D164" s="2" t="s">
        <v>254</v>
      </c>
      <c r="E164" s="10" t="s">
        <v>1121</v>
      </c>
      <c r="F164" s="4" t="s">
        <v>493</v>
      </c>
      <c r="G164" s="6">
        <v>20096451</v>
      </c>
      <c r="H164" s="7" t="s">
        <v>988</v>
      </c>
      <c r="I164" s="2"/>
    </row>
    <row r="165" spans="1:9" ht="60" customHeight="1">
      <c r="A165" s="2">
        <v>163</v>
      </c>
      <c r="B165" s="2" t="s">
        <v>494</v>
      </c>
      <c r="C165" s="2" t="s">
        <v>11</v>
      </c>
      <c r="D165" s="2" t="s">
        <v>495</v>
      </c>
      <c r="E165" s="10" t="s">
        <v>1121</v>
      </c>
      <c r="F165" s="4" t="s">
        <v>496</v>
      </c>
      <c r="G165" s="6">
        <v>30973243</v>
      </c>
      <c r="H165" s="7" t="s">
        <v>989</v>
      </c>
      <c r="I165" s="2"/>
    </row>
    <row r="166" spans="1:9" ht="60" customHeight="1">
      <c r="A166" s="2">
        <v>164</v>
      </c>
      <c r="B166" s="2" t="s">
        <v>497</v>
      </c>
      <c r="C166" s="2" t="s">
        <v>11</v>
      </c>
      <c r="D166" s="2" t="s">
        <v>498</v>
      </c>
      <c r="E166" s="10" t="s">
        <v>1121</v>
      </c>
      <c r="F166" s="4" t="s">
        <v>499</v>
      </c>
      <c r="G166" s="6" t="s">
        <v>990</v>
      </c>
      <c r="H166" s="7" t="s">
        <v>991</v>
      </c>
      <c r="I166" s="2"/>
    </row>
    <row r="167" spans="1:9" ht="60" customHeight="1">
      <c r="A167" s="2">
        <v>165</v>
      </c>
      <c r="B167" s="2" t="s">
        <v>500</v>
      </c>
      <c r="C167" s="2" t="s">
        <v>11</v>
      </c>
      <c r="D167" s="2" t="s">
        <v>501</v>
      </c>
      <c r="E167" s="10" t="s">
        <v>1121</v>
      </c>
      <c r="F167" s="4" t="s">
        <v>502</v>
      </c>
      <c r="G167" s="6">
        <v>20075759</v>
      </c>
      <c r="H167" s="7" t="s">
        <v>992</v>
      </c>
      <c r="I167" s="2"/>
    </row>
    <row r="168" spans="1:9" ht="60" customHeight="1">
      <c r="A168" s="2">
        <v>166</v>
      </c>
      <c r="B168" s="2" t="s">
        <v>503</v>
      </c>
      <c r="C168" s="2" t="s">
        <v>11</v>
      </c>
      <c r="D168" s="2" t="s">
        <v>504</v>
      </c>
      <c r="E168" s="10" t="s">
        <v>1121</v>
      </c>
      <c r="F168" s="4" t="s">
        <v>505</v>
      </c>
      <c r="G168" s="6">
        <v>20720921</v>
      </c>
      <c r="H168" s="7" t="s">
        <v>993</v>
      </c>
      <c r="I168" s="2"/>
    </row>
    <row r="169" spans="1:9" ht="60" customHeight="1">
      <c r="A169" s="2">
        <v>167</v>
      </c>
      <c r="B169" s="2" t="s">
        <v>506</v>
      </c>
      <c r="C169" s="2" t="s">
        <v>15</v>
      </c>
      <c r="D169" s="2" t="s">
        <v>507</v>
      </c>
      <c r="E169" s="10" t="s">
        <v>1122</v>
      </c>
      <c r="F169" s="4" t="s">
        <v>508</v>
      </c>
      <c r="G169" s="6">
        <v>30980469</v>
      </c>
      <c r="H169" s="7" t="s">
        <v>994</v>
      </c>
      <c r="I169" s="2"/>
    </row>
    <row r="170" spans="1:9" ht="60" customHeight="1">
      <c r="A170" s="2">
        <v>168</v>
      </c>
      <c r="B170" s="2" t="s">
        <v>509</v>
      </c>
      <c r="C170" s="2" t="s">
        <v>15</v>
      </c>
      <c r="D170" s="2" t="s">
        <v>510</v>
      </c>
      <c r="E170" s="10" t="s">
        <v>1122</v>
      </c>
      <c r="F170" s="4" t="s">
        <v>511</v>
      </c>
      <c r="G170" s="6" t="s">
        <v>995</v>
      </c>
      <c r="H170" s="7" t="s">
        <v>996</v>
      </c>
      <c r="I170" s="2"/>
    </row>
    <row r="171" spans="1:9" ht="60" customHeight="1">
      <c r="A171" s="2">
        <v>169</v>
      </c>
      <c r="B171" s="2" t="s">
        <v>512</v>
      </c>
      <c r="C171" s="2" t="s">
        <v>11</v>
      </c>
      <c r="D171" s="2" t="s">
        <v>513</v>
      </c>
      <c r="E171" s="10" t="s">
        <v>1122</v>
      </c>
      <c r="F171" s="4" t="s">
        <v>514</v>
      </c>
      <c r="G171" s="6" t="s">
        <v>997</v>
      </c>
      <c r="H171" s="7" t="s">
        <v>998</v>
      </c>
      <c r="I171" s="2"/>
    </row>
    <row r="172" spans="1:9" ht="60" customHeight="1">
      <c r="A172" s="2">
        <v>170</v>
      </c>
      <c r="B172" s="2" t="s">
        <v>515</v>
      </c>
      <c r="C172" s="2" t="s">
        <v>15</v>
      </c>
      <c r="D172" s="2" t="s">
        <v>516</v>
      </c>
      <c r="E172" s="10" t="s">
        <v>1122</v>
      </c>
      <c r="F172" s="4" t="s">
        <v>517</v>
      </c>
      <c r="G172" s="6" t="s">
        <v>999</v>
      </c>
      <c r="H172" s="7" t="s">
        <v>1000</v>
      </c>
      <c r="I172" s="2"/>
    </row>
    <row r="173" spans="1:9" ht="60" customHeight="1">
      <c r="A173" s="2">
        <v>171</v>
      </c>
      <c r="B173" s="2" t="s">
        <v>518</v>
      </c>
      <c r="C173" s="2" t="s">
        <v>15</v>
      </c>
      <c r="D173" s="2" t="s">
        <v>519</v>
      </c>
      <c r="E173" s="10" t="s">
        <v>1122</v>
      </c>
      <c r="F173" s="4" t="s">
        <v>520</v>
      </c>
      <c r="G173" s="6" t="s">
        <v>1001</v>
      </c>
      <c r="H173" s="7" t="s">
        <v>1002</v>
      </c>
      <c r="I173" s="2"/>
    </row>
    <row r="174" spans="1:9" ht="60" customHeight="1">
      <c r="A174" s="2">
        <v>172</v>
      </c>
      <c r="B174" s="2" t="s">
        <v>521</v>
      </c>
      <c r="C174" s="2" t="s">
        <v>15</v>
      </c>
      <c r="D174" s="2" t="s">
        <v>522</v>
      </c>
      <c r="E174" s="10" t="s">
        <v>1122</v>
      </c>
      <c r="F174" s="4" t="s">
        <v>523</v>
      </c>
      <c r="G174" s="6" t="s">
        <v>1003</v>
      </c>
      <c r="H174" s="7" t="s">
        <v>1004</v>
      </c>
      <c r="I174" s="2"/>
    </row>
    <row r="175" spans="1:9" ht="60" customHeight="1">
      <c r="A175" s="2">
        <v>173</v>
      </c>
      <c r="B175" s="2" t="s">
        <v>524</v>
      </c>
      <c r="C175" s="2" t="s">
        <v>11</v>
      </c>
      <c r="D175" s="2" t="s">
        <v>525</v>
      </c>
      <c r="E175" s="10" t="s">
        <v>1122</v>
      </c>
      <c r="F175" s="4" t="s">
        <v>526</v>
      </c>
      <c r="G175" s="6" t="s">
        <v>1005</v>
      </c>
      <c r="H175" s="7" t="s">
        <v>1006</v>
      </c>
      <c r="I175" s="2"/>
    </row>
    <row r="176" spans="1:9" ht="60" customHeight="1">
      <c r="A176" s="2">
        <v>174</v>
      </c>
      <c r="B176" s="2" t="s">
        <v>527</v>
      </c>
      <c r="C176" s="2" t="s">
        <v>15</v>
      </c>
      <c r="D176" s="2" t="s">
        <v>528</v>
      </c>
      <c r="E176" s="10" t="s">
        <v>1122</v>
      </c>
      <c r="F176" s="4" t="s">
        <v>529</v>
      </c>
      <c r="G176" s="6" t="s">
        <v>1007</v>
      </c>
      <c r="H176" s="7" t="s">
        <v>1008</v>
      </c>
      <c r="I176" s="2"/>
    </row>
    <row r="177" spans="1:9" ht="60" customHeight="1">
      <c r="A177" s="2">
        <v>175</v>
      </c>
      <c r="B177" s="2" t="s">
        <v>530</v>
      </c>
      <c r="C177" s="2" t="s">
        <v>11</v>
      </c>
      <c r="D177" s="2" t="s">
        <v>531</v>
      </c>
      <c r="E177" s="10" t="s">
        <v>1122</v>
      </c>
      <c r="F177" s="4" t="s">
        <v>532</v>
      </c>
      <c r="G177" s="6" t="s">
        <v>1009</v>
      </c>
      <c r="H177" s="7" t="s">
        <v>1010</v>
      </c>
      <c r="I177" s="2"/>
    </row>
    <row r="178" spans="1:9" ht="60" customHeight="1">
      <c r="A178" s="2">
        <v>176</v>
      </c>
      <c r="B178" s="2" t="s">
        <v>533</v>
      </c>
      <c r="C178" s="2" t="s">
        <v>11</v>
      </c>
      <c r="D178" s="2" t="s">
        <v>534</v>
      </c>
      <c r="E178" s="10" t="s">
        <v>1122</v>
      </c>
      <c r="F178" s="4" t="s">
        <v>535</v>
      </c>
      <c r="G178" s="6" t="s">
        <v>1011</v>
      </c>
      <c r="H178" s="7" t="s">
        <v>1012</v>
      </c>
      <c r="I178" s="2"/>
    </row>
    <row r="179" spans="1:9" ht="60" customHeight="1">
      <c r="A179" s="2">
        <v>177</v>
      </c>
      <c r="B179" s="2" t="s">
        <v>536</v>
      </c>
      <c r="C179" s="2" t="s">
        <v>11</v>
      </c>
      <c r="D179" s="2" t="s">
        <v>537</v>
      </c>
      <c r="E179" s="10" t="s">
        <v>1122</v>
      </c>
      <c r="F179" s="4" t="s">
        <v>538</v>
      </c>
      <c r="G179" s="6" t="s">
        <v>1013</v>
      </c>
      <c r="H179" s="7" t="s">
        <v>1014</v>
      </c>
      <c r="I179" s="2"/>
    </row>
    <row r="180" spans="1:9" ht="60" customHeight="1">
      <c r="A180" s="2">
        <v>178</v>
      </c>
      <c r="B180" s="2" t="s">
        <v>539</v>
      </c>
      <c r="C180" s="2" t="s">
        <v>15</v>
      </c>
      <c r="D180" s="2" t="s">
        <v>540</v>
      </c>
      <c r="E180" s="10" t="s">
        <v>1122</v>
      </c>
      <c r="F180" s="4" t="s">
        <v>541</v>
      </c>
      <c r="G180" s="6" t="s">
        <v>1015</v>
      </c>
      <c r="H180" s="7" t="s">
        <v>1016</v>
      </c>
      <c r="I180" s="2"/>
    </row>
    <row r="181" spans="1:9" ht="60" customHeight="1">
      <c r="A181" s="2">
        <v>179</v>
      </c>
      <c r="B181" s="2" t="s">
        <v>542</v>
      </c>
      <c r="C181" s="2" t="s">
        <v>11</v>
      </c>
      <c r="D181" s="2" t="s">
        <v>543</v>
      </c>
      <c r="E181" s="10" t="s">
        <v>1122</v>
      </c>
      <c r="F181" s="4" t="s">
        <v>544</v>
      </c>
      <c r="G181" s="6" t="s">
        <v>1017</v>
      </c>
      <c r="H181" s="7" t="s">
        <v>1018</v>
      </c>
      <c r="I181" s="2"/>
    </row>
    <row r="182" spans="1:9" ht="60" customHeight="1">
      <c r="A182" s="2">
        <v>180</v>
      </c>
      <c r="B182" s="2" t="s">
        <v>545</v>
      </c>
      <c r="C182" s="2" t="s">
        <v>15</v>
      </c>
      <c r="D182" s="2" t="s">
        <v>546</v>
      </c>
      <c r="E182" s="10" t="s">
        <v>1122</v>
      </c>
      <c r="F182" s="4" t="s">
        <v>547</v>
      </c>
      <c r="G182" s="6" t="s">
        <v>1019</v>
      </c>
      <c r="H182" s="7" t="s">
        <v>1020</v>
      </c>
      <c r="I182" s="2"/>
    </row>
    <row r="183" spans="1:9" ht="60" customHeight="1">
      <c r="A183" s="2">
        <v>181</v>
      </c>
      <c r="B183" s="2" t="s">
        <v>548</v>
      </c>
      <c r="C183" s="2" t="s">
        <v>15</v>
      </c>
      <c r="D183" s="2" t="s">
        <v>549</v>
      </c>
      <c r="E183" s="10" t="s">
        <v>1122</v>
      </c>
      <c r="F183" s="4" t="s">
        <v>550</v>
      </c>
      <c r="G183" s="6" t="s">
        <v>1021</v>
      </c>
      <c r="H183" s="7" t="s">
        <v>1022</v>
      </c>
      <c r="I183" s="2"/>
    </row>
    <row r="184" spans="1:9" ht="60" customHeight="1">
      <c r="A184" s="2">
        <v>182</v>
      </c>
      <c r="B184" s="2" t="s">
        <v>551</v>
      </c>
      <c r="C184" s="2" t="s">
        <v>15</v>
      </c>
      <c r="D184" s="2" t="s">
        <v>552</v>
      </c>
      <c r="E184" s="10" t="s">
        <v>1122</v>
      </c>
      <c r="F184" s="4" t="s">
        <v>553</v>
      </c>
      <c r="G184" s="6" t="s">
        <v>1023</v>
      </c>
      <c r="H184" s="7" t="s">
        <v>1024</v>
      </c>
      <c r="I184" s="2"/>
    </row>
    <row r="185" spans="1:9" ht="60" customHeight="1">
      <c r="A185" s="2">
        <v>183</v>
      </c>
      <c r="B185" s="2" t="s">
        <v>554</v>
      </c>
      <c r="C185" s="2" t="s">
        <v>15</v>
      </c>
      <c r="D185" s="2" t="s">
        <v>555</v>
      </c>
      <c r="E185" s="10" t="s">
        <v>1122</v>
      </c>
      <c r="F185" s="4" t="s">
        <v>556</v>
      </c>
      <c r="G185" s="6" t="s">
        <v>1025</v>
      </c>
      <c r="H185" s="7" t="s">
        <v>1026</v>
      </c>
      <c r="I185" s="2"/>
    </row>
    <row r="186" spans="1:9" ht="60" customHeight="1">
      <c r="A186" s="2">
        <v>184</v>
      </c>
      <c r="B186" s="2" t="s">
        <v>557</v>
      </c>
      <c r="C186" s="2" t="s">
        <v>11</v>
      </c>
      <c r="D186" s="2" t="s">
        <v>558</v>
      </c>
      <c r="E186" s="10" t="s">
        <v>1122</v>
      </c>
      <c r="F186" s="4" t="s">
        <v>559</v>
      </c>
      <c r="G186" s="6" t="s">
        <v>1027</v>
      </c>
      <c r="H186" s="7" t="s">
        <v>1028</v>
      </c>
      <c r="I186" s="2"/>
    </row>
    <row r="187" spans="1:9" ht="60" customHeight="1">
      <c r="A187" s="2">
        <v>185</v>
      </c>
      <c r="B187" s="2" t="s">
        <v>560</v>
      </c>
      <c r="C187" s="2" t="s">
        <v>11</v>
      </c>
      <c r="D187" s="2" t="s">
        <v>561</v>
      </c>
      <c r="E187" s="10" t="s">
        <v>1122</v>
      </c>
      <c r="F187" s="4" t="s">
        <v>562</v>
      </c>
      <c r="G187" s="6">
        <v>31022113</v>
      </c>
      <c r="H187" s="7" t="s">
        <v>1029</v>
      </c>
      <c r="I187" s="2"/>
    </row>
    <row r="188" spans="1:9" ht="60" customHeight="1">
      <c r="A188" s="2">
        <v>186</v>
      </c>
      <c r="B188" s="2" t="s">
        <v>563</v>
      </c>
      <c r="C188" s="2" t="s">
        <v>11</v>
      </c>
      <c r="D188" s="2" t="s">
        <v>564</v>
      </c>
      <c r="E188" s="10" t="s">
        <v>1123</v>
      </c>
      <c r="F188" s="4" t="s">
        <v>565</v>
      </c>
      <c r="G188" s="6">
        <v>61236479</v>
      </c>
      <c r="H188" s="7" t="s">
        <v>1030</v>
      </c>
      <c r="I188" s="2"/>
    </row>
    <row r="189" spans="1:9" ht="60" customHeight="1">
      <c r="A189" s="2">
        <v>187</v>
      </c>
      <c r="B189" s="2" t="s">
        <v>566</v>
      </c>
      <c r="C189" s="2" t="s">
        <v>11</v>
      </c>
      <c r="D189" s="2" t="s">
        <v>567</v>
      </c>
      <c r="E189" s="10" t="s">
        <v>1123</v>
      </c>
      <c r="F189" s="4" t="s">
        <v>568</v>
      </c>
      <c r="G189" s="6">
        <v>10364743</v>
      </c>
      <c r="H189" s="7" t="s">
        <v>1031</v>
      </c>
      <c r="I189" s="2"/>
    </row>
    <row r="190" spans="1:9" ht="60" customHeight="1">
      <c r="A190" s="2">
        <v>188</v>
      </c>
      <c r="B190" s="2" t="s">
        <v>569</v>
      </c>
      <c r="C190" s="2" t="s">
        <v>11</v>
      </c>
      <c r="D190" s="2" t="s">
        <v>570</v>
      </c>
      <c r="E190" s="10" t="s">
        <v>1123</v>
      </c>
      <c r="F190" s="4" t="s">
        <v>571</v>
      </c>
      <c r="G190" s="6">
        <v>51159595</v>
      </c>
      <c r="H190" s="7" t="s">
        <v>1032</v>
      </c>
      <c r="I190" s="2"/>
    </row>
    <row r="191" spans="1:9" ht="60" customHeight="1">
      <c r="A191" s="2">
        <v>189</v>
      </c>
      <c r="B191" s="2" t="s">
        <v>572</v>
      </c>
      <c r="C191" s="2" t="s">
        <v>11</v>
      </c>
      <c r="D191" s="2" t="s">
        <v>573</v>
      </c>
      <c r="E191" s="10" t="s">
        <v>1123</v>
      </c>
      <c r="F191" s="4" t="s">
        <v>574</v>
      </c>
      <c r="G191" s="6">
        <v>31031094</v>
      </c>
      <c r="H191" s="7" t="s">
        <v>1033</v>
      </c>
      <c r="I191" s="2"/>
    </row>
    <row r="192" spans="1:9" ht="60" customHeight="1">
      <c r="A192" s="2">
        <v>190</v>
      </c>
      <c r="B192" s="2" t="s">
        <v>575</v>
      </c>
      <c r="C192" s="2" t="s">
        <v>11</v>
      </c>
      <c r="D192" s="2" t="s">
        <v>576</v>
      </c>
      <c r="E192" s="10" t="s">
        <v>1123</v>
      </c>
      <c r="F192" s="4" t="s">
        <v>577</v>
      </c>
      <c r="G192" s="6" t="s">
        <v>1034</v>
      </c>
      <c r="H192" s="7" t="s">
        <v>1035</v>
      </c>
      <c r="I192" s="2"/>
    </row>
    <row r="193" spans="1:9" ht="60" customHeight="1">
      <c r="A193" s="2">
        <v>191</v>
      </c>
      <c r="B193" s="2" t="s">
        <v>578</v>
      </c>
      <c r="C193" s="2" t="s">
        <v>15</v>
      </c>
      <c r="D193" s="2" t="s">
        <v>579</v>
      </c>
      <c r="E193" s="10" t="s">
        <v>1123</v>
      </c>
      <c r="F193" s="4" t="s">
        <v>580</v>
      </c>
      <c r="G193" s="6">
        <v>21302040</v>
      </c>
      <c r="H193" s="7" t="s">
        <v>1036</v>
      </c>
      <c r="I193" s="2"/>
    </row>
    <row r="194" spans="1:9" ht="60" customHeight="1">
      <c r="A194" s="2">
        <v>192</v>
      </c>
      <c r="B194" s="2" t="s">
        <v>581</v>
      </c>
      <c r="C194" s="2" t="s">
        <v>11</v>
      </c>
      <c r="D194" s="2" t="s">
        <v>582</v>
      </c>
      <c r="E194" s="10" t="s">
        <v>1123</v>
      </c>
      <c r="F194" s="4" t="s">
        <v>583</v>
      </c>
      <c r="G194" s="6">
        <v>21168207</v>
      </c>
      <c r="H194" s="7" t="s">
        <v>1037</v>
      </c>
      <c r="I194" s="2"/>
    </row>
    <row r="195" spans="1:9" ht="60" customHeight="1">
      <c r="A195" s="2">
        <v>193</v>
      </c>
      <c r="B195" s="2" t="s">
        <v>584</v>
      </c>
      <c r="C195" s="2" t="s">
        <v>11</v>
      </c>
      <c r="D195" s="2" t="s">
        <v>585</v>
      </c>
      <c r="E195" s="10" t="s">
        <v>1123</v>
      </c>
      <c r="F195" s="4" t="s">
        <v>586</v>
      </c>
      <c r="G195" s="6">
        <v>21200418</v>
      </c>
      <c r="H195" s="7" t="s">
        <v>1038</v>
      </c>
      <c r="I195" s="2"/>
    </row>
    <row r="196" spans="1:9" ht="60" customHeight="1">
      <c r="A196" s="2">
        <v>194</v>
      </c>
      <c r="B196" s="2" t="s">
        <v>587</v>
      </c>
      <c r="C196" s="2" t="s">
        <v>11</v>
      </c>
      <c r="D196" s="2" t="s">
        <v>588</v>
      </c>
      <c r="E196" s="10" t="s">
        <v>1123</v>
      </c>
      <c r="F196" s="4" t="s">
        <v>589</v>
      </c>
      <c r="G196" s="6">
        <v>21083380</v>
      </c>
      <c r="H196" s="7" t="s">
        <v>1039</v>
      </c>
      <c r="I196" s="2"/>
    </row>
    <row r="197" spans="1:9" ht="60" customHeight="1">
      <c r="A197" s="2">
        <v>195</v>
      </c>
      <c r="B197" s="2" t="s">
        <v>590</v>
      </c>
      <c r="C197" s="2" t="s">
        <v>11</v>
      </c>
      <c r="D197" s="2" t="s">
        <v>591</v>
      </c>
      <c r="E197" s="10" t="s">
        <v>1123</v>
      </c>
      <c r="F197" s="4" t="s">
        <v>592</v>
      </c>
      <c r="G197" s="6">
        <v>20880246</v>
      </c>
      <c r="H197" s="7" t="s">
        <v>1040</v>
      </c>
      <c r="I197" s="2"/>
    </row>
    <row r="198" spans="1:9" ht="60" customHeight="1">
      <c r="A198" s="2">
        <v>196</v>
      </c>
      <c r="B198" s="2" t="s">
        <v>593</v>
      </c>
      <c r="C198" s="2" t="s">
        <v>15</v>
      </c>
      <c r="D198" s="2" t="s">
        <v>594</v>
      </c>
      <c r="E198" s="10" t="s">
        <v>1123</v>
      </c>
      <c r="F198" s="4" t="s">
        <v>595</v>
      </c>
      <c r="G198" s="6">
        <v>61873308</v>
      </c>
      <c r="H198" s="7" t="s">
        <v>1041</v>
      </c>
      <c r="I198" s="2"/>
    </row>
    <row r="199" spans="1:9" ht="60" customHeight="1">
      <c r="A199" s="2">
        <v>197</v>
      </c>
      <c r="B199" s="2" t="s">
        <v>596</v>
      </c>
      <c r="C199" s="2" t="s">
        <v>11</v>
      </c>
      <c r="D199" s="2" t="s">
        <v>597</v>
      </c>
      <c r="E199" s="10" t="s">
        <v>1123</v>
      </c>
      <c r="F199" s="4" t="s">
        <v>598</v>
      </c>
      <c r="G199" s="6">
        <v>62214114</v>
      </c>
      <c r="H199" s="7" t="s">
        <v>1042</v>
      </c>
      <c r="I199" s="2"/>
    </row>
    <row r="200" spans="1:9" ht="60" customHeight="1">
      <c r="A200" s="2">
        <v>198</v>
      </c>
      <c r="B200" s="2" t="s">
        <v>599</v>
      </c>
      <c r="C200" s="2" t="s">
        <v>11</v>
      </c>
      <c r="D200" s="2" t="s">
        <v>600</v>
      </c>
      <c r="E200" s="10" t="s">
        <v>1124</v>
      </c>
      <c r="F200" s="4" t="s">
        <v>601</v>
      </c>
      <c r="G200" s="6">
        <v>150321040</v>
      </c>
      <c r="H200" s="7" t="s">
        <v>1043</v>
      </c>
      <c r="I200" s="2"/>
    </row>
    <row r="201" spans="1:9" ht="60" customHeight="1">
      <c r="A201" s="2">
        <v>199</v>
      </c>
      <c r="B201" s="2" t="s">
        <v>602</v>
      </c>
      <c r="C201" s="2" t="s">
        <v>11</v>
      </c>
      <c r="D201" s="2" t="s">
        <v>603</v>
      </c>
      <c r="E201" s="10" t="s">
        <v>1124</v>
      </c>
      <c r="F201" s="4" t="s">
        <v>604</v>
      </c>
      <c r="G201" s="6">
        <v>100925856</v>
      </c>
      <c r="H201" s="7" t="s">
        <v>1044</v>
      </c>
      <c r="I201" s="2"/>
    </row>
    <row r="202" spans="1:9" ht="60" customHeight="1">
      <c r="A202" s="2">
        <v>200</v>
      </c>
      <c r="B202" s="2" t="s">
        <v>605</v>
      </c>
      <c r="C202" s="2" t="s">
        <v>11</v>
      </c>
      <c r="D202" s="2" t="s">
        <v>606</v>
      </c>
      <c r="E202" s="10" t="s">
        <v>1124</v>
      </c>
      <c r="F202" s="4" t="s">
        <v>607</v>
      </c>
      <c r="G202" s="6">
        <v>30717456</v>
      </c>
      <c r="H202" s="7" t="s">
        <v>1045</v>
      </c>
      <c r="I202" s="2"/>
    </row>
    <row r="203" spans="1:9" ht="60" customHeight="1">
      <c r="A203" s="2">
        <v>201</v>
      </c>
      <c r="B203" s="2" t="s">
        <v>608</v>
      </c>
      <c r="C203" s="2" t="s">
        <v>15</v>
      </c>
      <c r="D203" s="2" t="s">
        <v>609</v>
      </c>
      <c r="E203" s="10" t="s">
        <v>1124</v>
      </c>
      <c r="F203" s="4" t="s">
        <v>610</v>
      </c>
      <c r="G203" s="6">
        <v>20075626</v>
      </c>
      <c r="H203" s="7" t="s">
        <v>1046</v>
      </c>
      <c r="I203" s="2"/>
    </row>
    <row r="204" spans="1:9" ht="60" customHeight="1">
      <c r="A204" s="2">
        <v>202</v>
      </c>
      <c r="B204" s="2" t="s">
        <v>611</v>
      </c>
      <c r="C204" s="2" t="s">
        <v>11</v>
      </c>
      <c r="D204" s="2" t="s">
        <v>612</v>
      </c>
      <c r="E204" s="10" t="s">
        <v>1124</v>
      </c>
      <c r="F204" s="4" t="s">
        <v>613</v>
      </c>
      <c r="G204" s="6">
        <v>20889192</v>
      </c>
      <c r="H204" s="7" t="s">
        <v>1047</v>
      </c>
      <c r="I204" s="2"/>
    </row>
    <row r="205" spans="1:9" ht="60" customHeight="1">
      <c r="A205" s="2">
        <v>203</v>
      </c>
      <c r="B205" s="2" t="s">
        <v>614</v>
      </c>
      <c r="C205" s="2" t="s">
        <v>15</v>
      </c>
      <c r="D205" s="2" t="s">
        <v>615</v>
      </c>
      <c r="E205" s="10" t="s">
        <v>1124</v>
      </c>
      <c r="F205" s="4" t="s">
        <v>616</v>
      </c>
      <c r="G205" s="6">
        <v>150763503</v>
      </c>
      <c r="H205" s="7" t="s">
        <v>1048</v>
      </c>
      <c r="I205" s="2"/>
    </row>
    <row r="206" spans="1:9" ht="60" customHeight="1">
      <c r="A206" s="2">
        <v>204</v>
      </c>
      <c r="B206" s="2" t="s">
        <v>617</v>
      </c>
      <c r="C206" s="2" t="s">
        <v>11</v>
      </c>
      <c r="D206" s="2" t="s">
        <v>618</v>
      </c>
      <c r="E206" s="10" t="s">
        <v>1124</v>
      </c>
      <c r="F206" s="4" t="s">
        <v>619</v>
      </c>
      <c r="G206" s="6" t="s">
        <v>1049</v>
      </c>
      <c r="H206" s="7" t="s">
        <v>1050</v>
      </c>
      <c r="I206" s="2"/>
    </row>
    <row r="207" spans="1:9" ht="60" customHeight="1">
      <c r="A207" s="2">
        <v>205</v>
      </c>
      <c r="B207" s="2" t="s">
        <v>620</v>
      </c>
      <c r="C207" s="2" t="s">
        <v>15</v>
      </c>
      <c r="D207" s="2" t="s">
        <v>621</v>
      </c>
      <c r="E207" s="10" t="s">
        <v>1124</v>
      </c>
      <c r="F207" s="4" t="s">
        <v>622</v>
      </c>
      <c r="G207" s="6" t="s">
        <v>1051</v>
      </c>
      <c r="H207" s="7" t="s">
        <v>1052</v>
      </c>
      <c r="I207" s="2"/>
    </row>
    <row r="208" spans="1:9" ht="60" customHeight="1">
      <c r="A208" s="2">
        <v>206</v>
      </c>
      <c r="B208" s="2" t="s">
        <v>623</v>
      </c>
      <c r="C208" s="2" t="s">
        <v>15</v>
      </c>
      <c r="D208" s="2" t="s">
        <v>400</v>
      </c>
      <c r="E208" s="10" t="s">
        <v>1125</v>
      </c>
      <c r="F208" s="4" t="s">
        <v>624</v>
      </c>
      <c r="G208" s="6">
        <v>20070423</v>
      </c>
      <c r="H208" s="7" t="s">
        <v>1053</v>
      </c>
      <c r="I208" s="2"/>
    </row>
    <row r="209" spans="1:9" ht="60" customHeight="1">
      <c r="A209" s="2">
        <v>207</v>
      </c>
      <c r="B209" s="2" t="s">
        <v>625</v>
      </c>
      <c r="C209" s="2" t="s">
        <v>15</v>
      </c>
      <c r="D209" s="2" t="s">
        <v>626</v>
      </c>
      <c r="E209" s="10" t="s">
        <v>1125</v>
      </c>
      <c r="F209" s="4" t="s">
        <v>627</v>
      </c>
      <c r="G209" s="6" t="s">
        <v>1054</v>
      </c>
      <c r="H209" s="7" t="s">
        <v>1055</v>
      </c>
      <c r="I209" s="2"/>
    </row>
    <row r="210" spans="1:9" ht="60" customHeight="1">
      <c r="A210" s="2">
        <v>208</v>
      </c>
      <c r="B210" s="2" t="s">
        <v>628</v>
      </c>
      <c r="C210" s="2" t="s">
        <v>15</v>
      </c>
      <c r="D210" s="2" t="s">
        <v>629</v>
      </c>
      <c r="E210" s="10" t="s">
        <v>1125</v>
      </c>
      <c r="F210" s="4" t="s">
        <v>630</v>
      </c>
      <c r="G210" s="6" t="s">
        <v>1056</v>
      </c>
      <c r="H210" s="7" t="s">
        <v>1057</v>
      </c>
      <c r="I210" s="2"/>
    </row>
    <row r="211" spans="1:9" ht="60" customHeight="1">
      <c r="A211" s="2">
        <v>209</v>
      </c>
      <c r="B211" s="2" t="s">
        <v>631</v>
      </c>
      <c r="C211" s="2" t="s">
        <v>15</v>
      </c>
      <c r="D211" s="2" t="s">
        <v>632</v>
      </c>
      <c r="E211" s="10" t="s">
        <v>1125</v>
      </c>
      <c r="F211" s="4" t="s">
        <v>633</v>
      </c>
      <c r="G211" s="6" t="s">
        <v>1058</v>
      </c>
      <c r="H211" s="7" t="s">
        <v>1059</v>
      </c>
      <c r="I211" s="2"/>
    </row>
    <row r="212" spans="1:9" ht="60" customHeight="1">
      <c r="A212" s="2">
        <v>210</v>
      </c>
      <c r="B212" s="2" t="s">
        <v>634</v>
      </c>
      <c r="C212" s="2" t="s">
        <v>15</v>
      </c>
      <c r="D212" s="2" t="s">
        <v>635</v>
      </c>
      <c r="E212" s="10" t="s">
        <v>1125</v>
      </c>
      <c r="F212" s="4" t="s">
        <v>636</v>
      </c>
      <c r="G212" s="6" t="s">
        <v>1060</v>
      </c>
      <c r="H212" s="7" t="s">
        <v>1061</v>
      </c>
      <c r="I212" s="2"/>
    </row>
    <row r="213" spans="1:9" ht="60" customHeight="1">
      <c r="A213" s="2">
        <v>211</v>
      </c>
      <c r="B213" s="2" t="s">
        <v>637</v>
      </c>
      <c r="C213" s="2" t="s">
        <v>15</v>
      </c>
      <c r="D213" s="2" t="s">
        <v>638</v>
      </c>
      <c r="E213" s="10" t="s">
        <v>1125</v>
      </c>
      <c r="F213" s="4" t="s">
        <v>639</v>
      </c>
      <c r="G213" s="6" t="s">
        <v>1056</v>
      </c>
      <c r="H213" s="7" t="s">
        <v>1062</v>
      </c>
      <c r="I213" s="2"/>
    </row>
    <row r="214" spans="1:9" ht="60" customHeight="1">
      <c r="A214" s="2">
        <v>212</v>
      </c>
      <c r="B214" s="2" t="s">
        <v>640</v>
      </c>
      <c r="C214" s="2" t="s">
        <v>15</v>
      </c>
      <c r="D214" s="2" t="s">
        <v>641</v>
      </c>
      <c r="E214" s="10" t="s">
        <v>1125</v>
      </c>
      <c r="F214" s="4" t="s">
        <v>642</v>
      </c>
      <c r="G214" s="6" t="s">
        <v>1058</v>
      </c>
      <c r="H214" s="7" t="s">
        <v>1063</v>
      </c>
      <c r="I214" s="2"/>
    </row>
    <row r="215" spans="1:9" ht="60" customHeight="1">
      <c r="A215" s="2">
        <v>213</v>
      </c>
      <c r="B215" s="2" t="s">
        <v>643</v>
      </c>
      <c r="C215" s="2" t="s">
        <v>15</v>
      </c>
      <c r="D215" s="2" t="s">
        <v>644</v>
      </c>
      <c r="E215" s="10" t="s">
        <v>1125</v>
      </c>
      <c r="F215" s="4" t="s">
        <v>645</v>
      </c>
      <c r="G215" s="6" t="s">
        <v>1060</v>
      </c>
      <c r="H215" s="7" t="s">
        <v>1064</v>
      </c>
      <c r="I215" s="2"/>
    </row>
    <row r="216" spans="1:9" ht="60" customHeight="1">
      <c r="A216" s="2">
        <v>214</v>
      </c>
      <c r="B216" s="2" t="s">
        <v>646</v>
      </c>
      <c r="C216" s="2" t="s">
        <v>15</v>
      </c>
      <c r="D216" s="2" t="s">
        <v>647</v>
      </c>
      <c r="E216" s="10" t="s">
        <v>1125</v>
      </c>
      <c r="F216" s="4" t="s">
        <v>648</v>
      </c>
      <c r="G216" s="6" t="s">
        <v>1065</v>
      </c>
      <c r="H216" s="7" t="s">
        <v>1066</v>
      </c>
      <c r="I216" s="2"/>
    </row>
    <row r="217" spans="1:9" ht="60" customHeight="1">
      <c r="A217" s="2">
        <v>215</v>
      </c>
      <c r="B217" s="2" t="s">
        <v>649</v>
      </c>
      <c r="C217" s="2" t="s">
        <v>11</v>
      </c>
      <c r="D217" s="2" t="s">
        <v>650</v>
      </c>
      <c r="E217" s="10" t="s">
        <v>1125</v>
      </c>
      <c r="F217" s="4" t="s">
        <v>651</v>
      </c>
      <c r="G217" s="6">
        <v>11239446</v>
      </c>
      <c r="H217" s="7" t="s">
        <v>1067</v>
      </c>
      <c r="I217" s="2"/>
    </row>
    <row r="218" spans="1:9" ht="60" customHeight="1">
      <c r="A218" s="2">
        <v>216</v>
      </c>
      <c r="B218" s="2" t="s">
        <v>652</v>
      </c>
      <c r="C218" s="2" t="s">
        <v>11</v>
      </c>
      <c r="D218" s="2" t="s">
        <v>653</v>
      </c>
      <c r="E218" s="10" t="s">
        <v>1125</v>
      </c>
      <c r="F218" s="4" t="s">
        <v>654</v>
      </c>
      <c r="G218" s="6">
        <v>30790489</v>
      </c>
      <c r="H218" s="7" t="s">
        <v>1068</v>
      </c>
      <c r="I218" s="2"/>
    </row>
    <row r="219" spans="1:9" ht="60" customHeight="1">
      <c r="A219" s="2">
        <v>217</v>
      </c>
      <c r="B219" s="2" t="s">
        <v>655</v>
      </c>
      <c r="C219" s="2" t="s">
        <v>11</v>
      </c>
      <c r="D219" s="2" t="s">
        <v>656</v>
      </c>
      <c r="E219" s="10" t="s">
        <v>1126</v>
      </c>
      <c r="F219" s="4" t="s">
        <v>657</v>
      </c>
      <c r="G219" s="6">
        <v>20595695</v>
      </c>
      <c r="H219" s="7" t="s">
        <v>1069</v>
      </c>
      <c r="I219" s="2"/>
    </row>
    <row r="220" spans="1:9" ht="60" customHeight="1">
      <c r="A220" s="2">
        <v>218</v>
      </c>
      <c r="B220" s="2" t="s">
        <v>658</v>
      </c>
      <c r="C220" s="2" t="s">
        <v>11</v>
      </c>
      <c r="D220" s="2" t="s">
        <v>659</v>
      </c>
      <c r="E220" s="10" t="s">
        <v>1126</v>
      </c>
      <c r="F220" s="4" t="s">
        <v>660</v>
      </c>
      <c r="G220" s="6" t="s">
        <v>1070</v>
      </c>
      <c r="H220" s="7" t="s">
        <v>1071</v>
      </c>
      <c r="I220" s="2"/>
    </row>
    <row r="221" spans="1:9" ht="60" customHeight="1">
      <c r="A221" s="2">
        <v>219</v>
      </c>
      <c r="B221" s="2" t="s">
        <v>661</v>
      </c>
      <c r="C221" s="2" t="s">
        <v>11</v>
      </c>
      <c r="D221" s="2" t="s">
        <v>662</v>
      </c>
      <c r="E221" s="10" t="s">
        <v>1126</v>
      </c>
      <c r="F221" s="4" t="s">
        <v>663</v>
      </c>
      <c r="G221" s="6">
        <v>21081939</v>
      </c>
      <c r="H221" s="7" t="s">
        <v>1138</v>
      </c>
      <c r="I221" s="2"/>
    </row>
    <row r="222" spans="1:9" ht="60" customHeight="1">
      <c r="A222" s="2">
        <v>220</v>
      </c>
      <c r="B222" s="2" t="s">
        <v>664</v>
      </c>
      <c r="C222" s="2" t="s">
        <v>11</v>
      </c>
      <c r="D222" s="2" t="s">
        <v>665</v>
      </c>
      <c r="E222" s="10" t="s">
        <v>1126</v>
      </c>
      <c r="F222" s="4" t="s">
        <v>666</v>
      </c>
      <c r="G222" s="6" t="s">
        <v>1072</v>
      </c>
      <c r="H222" s="7" t="s">
        <v>1073</v>
      </c>
      <c r="I222" s="2"/>
    </row>
    <row r="223" spans="1:9" ht="60" customHeight="1">
      <c r="A223" s="2">
        <v>221</v>
      </c>
      <c r="B223" s="2" t="s">
        <v>667</v>
      </c>
      <c r="C223" s="2" t="s">
        <v>11</v>
      </c>
      <c r="D223" s="2" t="s">
        <v>668</v>
      </c>
      <c r="E223" s="10" t="s">
        <v>1126</v>
      </c>
      <c r="F223" s="4" t="s">
        <v>669</v>
      </c>
      <c r="G223" s="6" t="s">
        <v>1074</v>
      </c>
      <c r="H223" s="7" t="s">
        <v>1075</v>
      </c>
      <c r="I223" s="2"/>
    </row>
    <row r="224" spans="1:9" ht="60" customHeight="1">
      <c r="A224" s="2">
        <v>222</v>
      </c>
      <c r="B224" s="2" t="s">
        <v>670</v>
      </c>
      <c r="C224" s="2" t="s">
        <v>11</v>
      </c>
      <c r="D224" s="2" t="s">
        <v>671</v>
      </c>
      <c r="E224" s="10" t="s">
        <v>1126</v>
      </c>
      <c r="F224" s="4" t="s">
        <v>672</v>
      </c>
      <c r="G224" s="6">
        <v>31014845</v>
      </c>
      <c r="H224" s="7" t="s">
        <v>1076</v>
      </c>
      <c r="I224" s="2"/>
    </row>
    <row r="225" spans="1:9" ht="60" customHeight="1">
      <c r="A225" s="2">
        <v>223</v>
      </c>
      <c r="B225" s="2" t="s">
        <v>673</v>
      </c>
      <c r="C225" s="2" t="s">
        <v>11</v>
      </c>
      <c r="D225" s="2" t="s">
        <v>674</v>
      </c>
      <c r="E225" s="10" t="s">
        <v>1126</v>
      </c>
      <c r="F225" s="4" t="s">
        <v>675</v>
      </c>
      <c r="G225" s="6">
        <v>31054352</v>
      </c>
      <c r="H225" s="7" t="s">
        <v>1077</v>
      </c>
      <c r="I225" s="2"/>
    </row>
    <row r="226" spans="1:9" ht="60" customHeight="1">
      <c r="A226" s="2">
        <v>224</v>
      </c>
      <c r="B226" s="2" t="s">
        <v>676</v>
      </c>
      <c r="C226" s="2" t="s">
        <v>15</v>
      </c>
      <c r="D226" s="2" t="s">
        <v>677</v>
      </c>
      <c r="E226" s="10" t="s">
        <v>1127</v>
      </c>
      <c r="F226" s="4" t="s">
        <v>678</v>
      </c>
      <c r="G226" s="6" t="s">
        <v>1078</v>
      </c>
      <c r="H226" s="7" t="s">
        <v>1079</v>
      </c>
      <c r="I226" s="2"/>
    </row>
    <row r="227" spans="1:9" ht="60" customHeight="1">
      <c r="A227" s="2">
        <v>225</v>
      </c>
      <c r="B227" s="2" t="s">
        <v>679</v>
      </c>
      <c r="C227" s="2" t="s">
        <v>15</v>
      </c>
      <c r="D227" s="2" t="s">
        <v>680</v>
      </c>
      <c r="E227" s="10" t="s">
        <v>1127</v>
      </c>
      <c r="F227" s="4" t="s">
        <v>681</v>
      </c>
      <c r="G227" s="6" t="s">
        <v>1080</v>
      </c>
      <c r="H227" s="7" t="s">
        <v>1081</v>
      </c>
      <c r="I227" s="2"/>
    </row>
    <row r="228" spans="1:9" ht="60" customHeight="1">
      <c r="A228" s="2">
        <v>226</v>
      </c>
      <c r="B228" s="2" t="s">
        <v>682</v>
      </c>
      <c r="C228" s="2" t="s">
        <v>11</v>
      </c>
      <c r="D228" s="2" t="s">
        <v>683</v>
      </c>
      <c r="E228" s="10" t="s">
        <v>1128</v>
      </c>
      <c r="F228" s="4" t="s">
        <v>684</v>
      </c>
      <c r="G228" s="6" t="s">
        <v>1082</v>
      </c>
      <c r="H228" s="7" t="s">
        <v>1083</v>
      </c>
      <c r="I228" s="2"/>
    </row>
    <row r="229" spans="1:9" ht="60" customHeight="1">
      <c r="A229" s="2">
        <v>227</v>
      </c>
      <c r="B229" s="2" t="s">
        <v>685</v>
      </c>
      <c r="C229" s="2" t="s">
        <v>11</v>
      </c>
      <c r="D229" s="2" t="s">
        <v>686</v>
      </c>
      <c r="E229" s="10" t="s">
        <v>1128</v>
      </c>
      <c r="F229" s="4" t="s">
        <v>687</v>
      </c>
      <c r="G229" s="6" t="s">
        <v>1084</v>
      </c>
      <c r="H229" s="7" t="s">
        <v>1085</v>
      </c>
      <c r="I229" s="2"/>
    </row>
    <row r="230" spans="1:9" ht="60" customHeight="1">
      <c r="A230" s="2">
        <v>228</v>
      </c>
      <c r="B230" s="2" t="s">
        <v>688</v>
      </c>
      <c r="C230" s="2" t="s">
        <v>11</v>
      </c>
      <c r="D230" s="2" t="s">
        <v>561</v>
      </c>
      <c r="E230" s="10" t="s">
        <v>1122</v>
      </c>
      <c r="F230" s="4" t="s">
        <v>689</v>
      </c>
      <c r="G230" s="6" t="s">
        <v>1086</v>
      </c>
      <c r="H230" s="7" t="s">
        <v>1087</v>
      </c>
      <c r="I230" s="2"/>
    </row>
    <row r="231" spans="1:9" ht="60" customHeight="1">
      <c r="A231" s="2">
        <v>229</v>
      </c>
      <c r="B231" s="2" t="s">
        <v>690</v>
      </c>
      <c r="C231" s="2" t="s">
        <v>11</v>
      </c>
      <c r="D231" s="2" t="s">
        <v>691</v>
      </c>
      <c r="E231" s="10" t="s">
        <v>1128</v>
      </c>
      <c r="F231" s="4" t="s">
        <v>692</v>
      </c>
      <c r="G231" s="6" t="s">
        <v>1088</v>
      </c>
      <c r="H231" s="7" t="s">
        <v>1089</v>
      </c>
      <c r="I231" s="2"/>
    </row>
    <row r="232" spans="1:9" ht="60" customHeight="1">
      <c r="A232" s="2">
        <v>230</v>
      </c>
      <c r="B232" s="2" t="s">
        <v>693</v>
      </c>
      <c r="C232" s="2" t="s">
        <v>11</v>
      </c>
      <c r="D232" s="2" t="s">
        <v>694</v>
      </c>
      <c r="E232" s="10" t="s">
        <v>1121</v>
      </c>
      <c r="F232" s="4" t="s">
        <v>695</v>
      </c>
      <c r="G232" s="6" t="s">
        <v>1090</v>
      </c>
      <c r="H232" s="7" t="s">
        <v>1091</v>
      </c>
      <c r="I232" s="2"/>
    </row>
    <row r="233" spans="1:9" ht="60" customHeight="1">
      <c r="A233" s="2">
        <v>231</v>
      </c>
      <c r="B233" s="2" t="s">
        <v>696</v>
      </c>
      <c r="C233" s="2" t="s">
        <v>11</v>
      </c>
      <c r="D233" s="2" t="s">
        <v>697</v>
      </c>
      <c r="E233" s="10" t="s">
        <v>1126</v>
      </c>
      <c r="F233" s="4" t="s">
        <v>698</v>
      </c>
      <c r="G233" s="6" t="s">
        <v>1092</v>
      </c>
      <c r="H233" s="7" t="s">
        <v>1093</v>
      </c>
      <c r="I233" s="2"/>
    </row>
    <row r="234" spans="1:9" ht="60" customHeight="1">
      <c r="A234" s="2">
        <v>232</v>
      </c>
      <c r="B234" s="2" t="s">
        <v>699</v>
      </c>
      <c r="C234" s="2" t="s">
        <v>11</v>
      </c>
      <c r="D234" s="2" t="s">
        <v>700</v>
      </c>
      <c r="E234" s="10" t="s">
        <v>1128</v>
      </c>
      <c r="F234" s="4" t="s">
        <v>701</v>
      </c>
      <c r="G234" s="6">
        <v>50825489</v>
      </c>
      <c r="H234" s="7" t="s">
        <v>1094</v>
      </c>
      <c r="I234" s="2"/>
    </row>
    <row r="235" spans="1:9" ht="60" customHeight="1">
      <c r="A235" s="2">
        <v>233</v>
      </c>
      <c r="B235" s="2" t="s">
        <v>702</v>
      </c>
      <c r="C235" s="2" t="s">
        <v>11</v>
      </c>
      <c r="D235" s="2" t="s">
        <v>703</v>
      </c>
      <c r="E235" s="10" t="s">
        <v>1123</v>
      </c>
      <c r="F235" s="4" t="s">
        <v>704</v>
      </c>
      <c r="G235" s="6">
        <v>21177362</v>
      </c>
      <c r="H235" s="7" t="s">
        <v>1095</v>
      </c>
      <c r="I235" s="2"/>
    </row>
    <row r="236" spans="1:9" ht="60" customHeight="1">
      <c r="A236" s="2">
        <v>234</v>
      </c>
      <c r="B236" s="2" t="s">
        <v>705</v>
      </c>
      <c r="C236" s="2" t="s">
        <v>15</v>
      </c>
      <c r="D236" s="2" t="s">
        <v>615</v>
      </c>
      <c r="E236" s="10" t="s">
        <v>1124</v>
      </c>
      <c r="F236" s="4" t="s">
        <v>706</v>
      </c>
      <c r="G236" s="6">
        <v>20889161</v>
      </c>
      <c r="H236" s="7" t="s">
        <v>1096</v>
      </c>
      <c r="I236" s="2"/>
    </row>
    <row r="237" spans="1:9" ht="60" customHeight="1">
      <c r="A237" s="2">
        <v>235</v>
      </c>
      <c r="B237" s="2" t="s">
        <v>707</v>
      </c>
      <c r="C237" s="2" t="s">
        <v>11</v>
      </c>
      <c r="D237" s="2" t="s">
        <v>708</v>
      </c>
      <c r="E237" s="10" t="s">
        <v>1120</v>
      </c>
      <c r="F237" s="4" t="s">
        <v>709</v>
      </c>
      <c r="G237" s="6">
        <v>150527102</v>
      </c>
      <c r="H237" s="7" t="s">
        <v>1097</v>
      </c>
      <c r="I237" s="2"/>
    </row>
    <row r="238" spans="1:9" ht="60" customHeight="1">
      <c r="A238" s="2">
        <v>236</v>
      </c>
      <c r="B238" s="2" t="s">
        <v>710</v>
      </c>
      <c r="C238" s="2" t="s">
        <v>11</v>
      </c>
      <c r="D238" s="2" t="s">
        <v>711</v>
      </c>
      <c r="E238" s="10" t="s">
        <v>1128</v>
      </c>
      <c r="F238" s="4" t="s">
        <v>712</v>
      </c>
      <c r="G238" s="6" t="s">
        <v>1098</v>
      </c>
      <c r="H238" s="7" t="s">
        <v>1099</v>
      </c>
      <c r="I238" s="2"/>
    </row>
    <row r="239" spans="1:9" ht="60" customHeight="1">
      <c r="A239" s="2">
        <v>237</v>
      </c>
      <c r="B239" s="2" t="s">
        <v>713</v>
      </c>
      <c r="C239" s="2" t="s">
        <v>15</v>
      </c>
      <c r="D239" s="2" t="s">
        <v>714</v>
      </c>
      <c r="E239" s="10" t="s">
        <v>1125</v>
      </c>
      <c r="F239" s="4" t="s">
        <v>715</v>
      </c>
      <c r="G239" s="6" t="s">
        <v>1100</v>
      </c>
      <c r="H239" s="7" t="s">
        <v>1101</v>
      </c>
      <c r="I239" s="2"/>
    </row>
    <row r="240" spans="1:9" ht="60" customHeight="1">
      <c r="A240" s="2">
        <v>238</v>
      </c>
      <c r="B240" s="2" t="s">
        <v>716</v>
      </c>
      <c r="C240" s="2" t="s">
        <v>11</v>
      </c>
      <c r="D240" s="2" t="s">
        <v>717</v>
      </c>
      <c r="E240" s="10" t="s">
        <v>1120</v>
      </c>
      <c r="F240" s="4" t="s">
        <v>718</v>
      </c>
      <c r="G240" s="6" t="s">
        <v>1102</v>
      </c>
      <c r="H240" s="7" t="s">
        <v>1103</v>
      </c>
      <c r="I240" s="2"/>
    </row>
    <row r="241" spans="1:9" ht="60" customHeight="1">
      <c r="A241" s="2">
        <v>239</v>
      </c>
      <c r="B241" s="2" t="s">
        <v>719</v>
      </c>
      <c r="C241" s="2" t="s">
        <v>15</v>
      </c>
      <c r="D241" s="2" t="s">
        <v>720</v>
      </c>
      <c r="E241" s="10" t="s">
        <v>1129</v>
      </c>
      <c r="F241" s="4" t="s">
        <v>721</v>
      </c>
      <c r="G241" s="6">
        <v>62071455</v>
      </c>
      <c r="H241" s="7" t="s">
        <v>1104</v>
      </c>
      <c r="I241" s="2"/>
    </row>
    <row r="242" spans="1:9" ht="60" customHeight="1">
      <c r="A242" s="2">
        <v>240</v>
      </c>
      <c r="B242" s="2" t="s">
        <v>722</v>
      </c>
      <c r="C242" s="2" t="s">
        <v>11</v>
      </c>
      <c r="D242" s="2" t="s">
        <v>723</v>
      </c>
      <c r="E242" s="10" t="s">
        <v>1129</v>
      </c>
      <c r="F242" s="4" t="s">
        <v>724</v>
      </c>
      <c r="G242" s="6">
        <v>70255411</v>
      </c>
      <c r="H242" s="7" t="s">
        <v>1105</v>
      </c>
      <c r="I242" s="2"/>
    </row>
    <row r="243" spans="1:9" ht="60" customHeight="1">
      <c r="A243" s="2">
        <v>241</v>
      </c>
      <c r="B243" s="2" t="s">
        <v>725</v>
      </c>
      <c r="C243" s="2" t="s">
        <v>15</v>
      </c>
      <c r="D243" s="2" t="s">
        <v>726</v>
      </c>
      <c r="E243" s="10" t="s">
        <v>1130</v>
      </c>
      <c r="F243" s="4" t="s">
        <v>727</v>
      </c>
      <c r="G243" s="6">
        <v>30881458</v>
      </c>
      <c r="H243" s="7" t="s">
        <v>1106</v>
      </c>
      <c r="I243" s="2"/>
    </row>
    <row r="244" spans="1:9" ht="60" customHeight="1">
      <c r="A244" s="2">
        <v>242</v>
      </c>
      <c r="B244" s="2" t="s">
        <v>728</v>
      </c>
      <c r="C244" s="2" t="s">
        <v>15</v>
      </c>
      <c r="D244" s="2" t="s">
        <v>729</v>
      </c>
      <c r="E244" s="10" t="s">
        <v>1130</v>
      </c>
      <c r="F244" s="4" t="s">
        <v>730</v>
      </c>
      <c r="G244" s="6">
        <v>21165814</v>
      </c>
      <c r="H244" s="7" t="s">
        <v>1107</v>
      </c>
      <c r="I244" s="2"/>
    </row>
    <row r="245" spans="1:9" ht="60" customHeight="1">
      <c r="A245" s="2">
        <v>243</v>
      </c>
      <c r="B245" s="2" t="s">
        <v>731</v>
      </c>
      <c r="C245" s="2" t="s">
        <v>15</v>
      </c>
      <c r="D245" s="2" t="s">
        <v>732</v>
      </c>
      <c r="E245" s="10" t="s">
        <v>1130</v>
      </c>
      <c r="F245" s="4" t="s">
        <v>733</v>
      </c>
      <c r="G245" s="6">
        <v>20877143</v>
      </c>
      <c r="H245" s="7" t="s">
        <v>1108</v>
      </c>
      <c r="I245" s="2"/>
    </row>
    <row r="246" spans="1:9" ht="60" customHeight="1">
      <c r="A246" s="2">
        <v>244</v>
      </c>
      <c r="B246" s="2" t="s">
        <v>734</v>
      </c>
      <c r="C246" s="2" t="s">
        <v>15</v>
      </c>
      <c r="D246" s="2" t="s">
        <v>735</v>
      </c>
      <c r="E246" s="10" t="s">
        <v>1131</v>
      </c>
      <c r="F246" s="4" t="s">
        <v>736</v>
      </c>
      <c r="G246" s="6">
        <v>30635984</v>
      </c>
      <c r="H246" s="7" t="s">
        <v>1109</v>
      </c>
      <c r="I246" s="2"/>
    </row>
    <row r="247" spans="1:9" ht="60" customHeight="1">
      <c r="A247" s="2">
        <v>245</v>
      </c>
      <c r="B247" s="2" t="s">
        <v>737</v>
      </c>
      <c r="C247" s="2" t="s">
        <v>15</v>
      </c>
      <c r="D247" s="2" t="s">
        <v>738</v>
      </c>
      <c r="E247" s="10" t="s">
        <v>1131</v>
      </c>
      <c r="F247" s="4" t="s">
        <v>739</v>
      </c>
      <c r="G247" s="6">
        <v>21117183</v>
      </c>
      <c r="H247" s="7" t="s">
        <v>1110</v>
      </c>
      <c r="I247" s="2"/>
    </row>
    <row r="248" spans="1:9" ht="60" customHeight="1">
      <c r="A248" s="2">
        <v>246</v>
      </c>
      <c r="B248" s="2" t="s">
        <v>740</v>
      </c>
      <c r="C248" s="2" t="s">
        <v>15</v>
      </c>
      <c r="D248" s="2" t="s">
        <v>741</v>
      </c>
      <c r="E248" s="10" t="s">
        <v>1131</v>
      </c>
      <c r="F248" s="4" t="s">
        <v>742</v>
      </c>
      <c r="G248" s="6">
        <v>11144397</v>
      </c>
      <c r="H248" s="7" t="s">
        <v>1111</v>
      </c>
      <c r="I248" s="2"/>
    </row>
    <row r="249" spans="1:9" ht="60" customHeight="1">
      <c r="A249" s="2">
        <v>247</v>
      </c>
      <c r="B249" s="2" t="s">
        <v>743</v>
      </c>
      <c r="C249" s="2" t="s">
        <v>11</v>
      </c>
      <c r="D249" s="2" t="s">
        <v>744</v>
      </c>
      <c r="E249" s="10" t="s">
        <v>1132</v>
      </c>
      <c r="F249" s="4" t="s">
        <v>745</v>
      </c>
      <c r="G249" s="6">
        <v>62189532</v>
      </c>
      <c r="H249" s="7" t="s">
        <v>1112</v>
      </c>
      <c r="I249" s="2"/>
    </row>
    <row r="250" spans="1:9" ht="60" customHeight="1">
      <c r="A250" s="2">
        <v>248</v>
      </c>
      <c r="B250" s="2" t="s">
        <v>746</v>
      </c>
      <c r="C250" s="2" t="s">
        <v>11</v>
      </c>
      <c r="D250" s="2" t="s">
        <v>747</v>
      </c>
      <c r="E250" s="10" t="s">
        <v>1133</v>
      </c>
      <c r="F250" s="4" t="s">
        <v>748</v>
      </c>
      <c r="G250" s="6">
        <v>20231565</v>
      </c>
      <c r="H250" s="7" t="s">
        <v>1113</v>
      </c>
      <c r="I250" s="2"/>
    </row>
    <row r="251" spans="1:9" ht="60" customHeight="1">
      <c r="A251" s="2">
        <v>249</v>
      </c>
      <c r="B251" s="2" t="s">
        <v>749</v>
      </c>
      <c r="C251" s="2" t="s">
        <v>11</v>
      </c>
      <c r="D251" s="2" t="s">
        <v>750</v>
      </c>
      <c r="E251" s="10" t="s">
        <v>1134</v>
      </c>
      <c r="F251" s="4" t="s">
        <v>751</v>
      </c>
      <c r="G251" s="6">
        <v>10112971</v>
      </c>
      <c r="H251" s="7" t="s">
        <v>1114</v>
      </c>
      <c r="I251" s="2"/>
    </row>
    <row r="252" spans="1:9" ht="60" customHeight="1">
      <c r="A252" s="2">
        <v>250</v>
      </c>
      <c r="B252" s="2" t="s">
        <v>752</v>
      </c>
      <c r="C252" s="2" t="s">
        <v>11</v>
      </c>
      <c r="D252" s="2" t="s">
        <v>753</v>
      </c>
      <c r="E252" s="10" t="s">
        <v>1135</v>
      </c>
      <c r="F252" s="4" t="s">
        <v>754</v>
      </c>
      <c r="G252" s="6">
        <v>51202964</v>
      </c>
      <c r="H252" s="7" t="s">
        <v>1115</v>
      </c>
      <c r="I252" s="2"/>
    </row>
    <row r="253" spans="1:9" ht="60" customHeight="1">
      <c r="A253" s="2">
        <v>251</v>
      </c>
      <c r="B253" s="2" t="s">
        <v>755</v>
      </c>
      <c r="C253" s="2" t="s">
        <v>11</v>
      </c>
      <c r="D253" s="2" t="s">
        <v>756</v>
      </c>
      <c r="E253" s="10" t="s">
        <v>1136</v>
      </c>
      <c r="F253" s="4" t="s">
        <v>757</v>
      </c>
      <c r="G253" s="6">
        <v>100701225</v>
      </c>
      <c r="H253" s="7" t="s">
        <v>1116</v>
      </c>
      <c r="I253" s="2"/>
    </row>
    <row r="254" spans="1:9" ht="60" customHeight="1">
      <c r="A254" s="2">
        <v>252</v>
      </c>
      <c r="B254" s="2" t="s">
        <v>758</v>
      </c>
      <c r="C254" s="2" t="s">
        <v>15</v>
      </c>
      <c r="D254" s="2" t="s">
        <v>759</v>
      </c>
      <c r="E254" s="10" t="s">
        <v>1137</v>
      </c>
      <c r="F254" s="4" t="s">
        <v>760</v>
      </c>
      <c r="G254" s="6">
        <v>61581460</v>
      </c>
      <c r="H254" s="7" t="s">
        <v>1117</v>
      </c>
      <c r="I254" s="2"/>
    </row>
    <row r="255" spans="1:9" ht="60" customHeight="1">
      <c r="A255" s="2">
        <v>253</v>
      </c>
      <c r="B255" s="2" t="s">
        <v>761</v>
      </c>
      <c r="C255" s="2" t="s">
        <v>15</v>
      </c>
      <c r="D255" s="2" t="s">
        <v>762</v>
      </c>
      <c r="E255" s="10" t="s">
        <v>1135</v>
      </c>
      <c r="F255" s="4" t="s">
        <v>763</v>
      </c>
      <c r="G255" s="6">
        <v>110252243</v>
      </c>
      <c r="H255" s="7" t="s">
        <v>1118</v>
      </c>
      <c r="I255" s="2"/>
    </row>
    <row r="256" spans="1:9">
      <c r="A256" s="60"/>
      <c r="B256" s="60"/>
      <c r="C256" s="60"/>
      <c r="D256" s="60"/>
      <c r="E256" s="61"/>
      <c r="F256" s="61"/>
      <c r="G256" s="61"/>
      <c r="H256" s="61"/>
      <c r="I256" s="60"/>
    </row>
    <row r="257" spans="1:9" ht="6" customHeight="1">
      <c r="A257" s="60"/>
      <c r="B257" s="60"/>
      <c r="C257" s="60"/>
      <c r="D257" s="60"/>
      <c r="E257" s="60"/>
      <c r="F257" s="60"/>
      <c r="G257" s="60"/>
      <c r="H257" s="60"/>
      <c r="I257" s="60"/>
    </row>
    <row r="258" spans="1:9" ht="40.049999999999997" customHeight="1">
      <c r="A258" s="62" t="s">
        <v>764</v>
      </c>
      <c r="B258" s="60"/>
      <c r="C258" s="60"/>
      <c r="D258" s="60"/>
      <c r="E258" s="60"/>
      <c r="F258" s="60"/>
      <c r="G258" s="63" t="s">
        <v>765</v>
      </c>
      <c r="H258" s="60"/>
      <c r="I258" s="60"/>
    </row>
    <row r="259" spans="1:9">
      <c r="A259" s="60"/>
      <c r="B259" s="60"/>
      <c r="C259" s="60"/>
      <c r="D259" s="60"/>
      <c r="E259" s="60"/>
      <c r="F259" s="60"/>
      <c r="G259" s="60"/>
      <c r="H259" s="60"/>
      <c r="I259" s="60"/>
    </row>
    <row r="260" spans="1:9">
      <c r="A260" s="60"/>
      <c r="B260" s="60"/>
      <c r="C260" s="60"/>
      <c r="D260" s="60"/>
      <c r="E260" s="60"/>
      <c r="F260" s="60"/>
      <c r="G260" s="60"/>
      <c r="H260" s="60"/>
      <c r="I260" s="60"/>
    </row>
    <row r="261" spans="1:9">
      <c r="A261" s="60"/>
      <c r="B261" s="60"/>
      <c r="C261" s="60"/>
      <c r="D261" s="60"/>
      <c r="E261" s="60"/>
      <c r="F261" s="60"/>
      <c r="G261" s="60"/>
      <c r="H261" s="60"/>
      <c r="I261" s="60"/>
    </row>
    <row r="262" spans="1:9">
      <c r="A262" s="60"/>
      <c r="B262" s="60"/>
      <c r="C262" s="60"/>
      <c r="D262" s="60"/>
      <c r="E262" s="60"/>
      <c r="F262" s="60"/>
      <c r="G262" s="60"/>
      <c r="H262" s="60"/>
      <c r="I262" s="60"/>
    </row>
    <row r="263" spans="1:9">
      <c r="A263" s="60"/>
      <c r="B263" s="60"/>
      <c r="C263" s="60"/>
      <c r="D263" s="60"/>
      <c r="E263" s="60"/>
      <c r="F263" s="60"/>
      <c r="G263" s="60"/>
      <c r="H263" s="60"/>
      <c r="I263" s="60"/>
    </row>
  </sheetData>
  <sheetProtection formatColumns="0" formatRows="0" insertColumns="0" insertHyperlinks="0" deleteColumns="0" deleteRows="0" autoFilter="0" pivotTables="0"/>
  <protectedRanges>
    <protectedRange algorithmName="SHA-512" hashValue="pK1xsWl+kBPGoToT1tNBtUPm9bBY1C9KNk60FOVEt2uotT4I39Qy9Rk/u4Op478s+n93kEtCH71p46Al31qpyQ==" saltValue="nknzq5K1ZTivnv29C/eLew==" spinCount="100000" sqref="A1:A256" name="p4d54a7b1d21917c76b4cbd50eea06ed1"/>
    <protectedRange algorithmName="SHA-512" hashValue="H4ombRP1O5MOlu+cRNd5drSF4tfnxS3atGYE7bMkuMhb8KV/fUVvQPb6vUZr3pMnKTUmZtAtaA2ZcHTxkVR4Iw==" saltValue="sNCzdvI8YpFmsqBIc2AmFQ==" spinCount="100000" sqref="B1:B256" name="p7caf92d3178ced609053b3831db9ed64"/>
    <protectedRange algorithmName="SHA-512" hashValue="CX6SIpijwfUwMpz8/ehFUtlw1ZJuELt+pD5KRsFCgo44/sH9/WGxhUPiUM7HnqHe2mKRxI3KHAViU0OytEIfXw==" saltValue="SCkajZqXrS3TiaeElmYD5g==" spinCount="100000" sqref="C1:C256" name="pc52b0fa92c6c5208bb6009c25d3df8ba"/>
    <protectedRange algorithmName="SHA-512" hashValue="gCbCxPvQyxsS+IC9RBNN0vnB6nQvJxDpPiUBELfxtIzOZ/gtqWSVh6wAiFf+nnp2QGmaGQWFtBfj+y/0XXkHJA==" saltValue="mBlg97qLElNGLnI5hQi9QQ==" spinCount="100000" sqref="D1:D256" name="p259f4f15432e79a1f671d032eb406a0f"/>
    <protectedRange algorithmName="SHA-512" hashValue="w8QH2gwK6R4cqibXsdh2RG8dNcjEiJN7rdq7j3DiEuaDlODMFklpTjfYSIJVFACFVbGJyCGTD62uvFnEvv2aCw==" saltValue="1yvY3K8E7td8iVddnuhkoA==" spinCount="100000" sqref="I1:I256" name="p86956cb561c04d5d4ac4e2ea323b7c09"/>
  </protectedRanges>
  <mergeCells count="4">
    <mergeCell ref="A1:I1"/>
    <mergeCell ref="A256:I257"/>
    <mergeCell ref="A258:F263"/>
    <mergeCell ref="G258:I263"/>
  </mergeCells>
  <conditionalFormatting sqref="H3">
    <cfRule type="duplicateValues" dxfId="21" priority="7"/>
    <cfRule type="duplicateValues" dxfId="20" priority="8"/>
  </conditionalFormatting>
  <conditionalFormatting sqref="H4:H125">
    <cfRule type="duplicateValues" dxfId="19" priority="5"/>
    <cfRule type="duplicateValues" dxfId="18" priority="6"/>
  </conditionalFormatting>
  <conditionalFormatting sqref="H126:H220 H222:H255">
    <cfRule type="duplicateValues" dxfId="17" priority="3"/>
    <cfRule type="duplicateValues" dxfId="16" priority="4"/>
  </conditionalFormatting>
  <conditionalFormatting sqref="H221">
    <cfRule type="duplicateValues" dxfId="15" priority="1"/>
    <cfRule type="duplicateValues" dxfId="14" priority="2"/>
  </conditionalFormatting>
  <pageMargins left="0.3" right="0.2" top="0.2" bottom="0.4" header="0.2" footer="0.2"/>
  <pageSetup paperSize="9" orientation="landscape" r:id="rId1"/>
  <headerFooter>
    <oddFooter xml:space="preserve">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63"/>
  <sheetViews>
    <sheetView topLeftCell="N1" zoomScale="70" zoomScaleNormal="70" zoomScaleSheetLayoutView="100" workbookViewId="0">
      <selection activeCell="E8" sqref="E8"/>
    </sheetView>
  </sheetViews>
  <sheetFormatPr defaultColWidth="8.796875" defaultRowHeight="22.8"/>
  <cols>
    <col min="1" max="1" width="6" style="11" customWidth="1"/>
    <col min="2" max="2" width="16" style="11" customWidth="1"/>
    <col min="3" max="3" width="4" style="11" customWidth="1"/>
    <col min="4" max="4" width="12" style="11" customWidth="1"/>
    <col min="5" max="5" width="13" style="11" customWidth="1"/>
    <col min="6" max="6" width="24.59765625" style="11" customWidth="1"/>
    <col min="7" max="8" width="17" style="11" customWidth="1"/>
    <col min="9" max="9" width="15" style="11" customWidth="1"/>
    <col min="10" max="10" width="11.796875" style="43" bestFit="1" customWidth="1"/>
    <col min="11" max="11" width="13.69921875" style="43" bestFit="1" customWidth="1"/>
    <col min="12" max="12" width="11.09765625" style="43" customWidth="1"/>
    <col min="13" max="15" width="8.19921875" style="43" bestFit="1" customWidth="1"/>
    <col min="16" max="16" width="8.19921875" style="43" customWidth="1"/>
    <col min="17" max="17" width="12.59765625" style="43" customWidth="1"/>
    <col min="18" max="18" width="12.69921875" style="43" customWidth="1"/>
    <col min="19" max="19" width="9.69921875" style="43" customWidth="1"/>
    <col min="20" max="20" width="12.5" style="43" customWidth="1"/>
    <col min="21" max="21" width="13.09765625" style="43" customWidth="1"/>
    <col min="22" max="23" width="8.19921875" style="43" customWidth="1"/>
    <col min="24" max="24" width="11.19921875" style="43" customWidth="1"/>
    <col min="25" max="26" width="9.59765625" style="43" customWidth="1"/>
    <col min="27" max="27" width="9.09765625" style="43" customWidth="1"/>
    <col min="28" max="28" width="9.09765625" style="44" customWidth="1"/>
    <col min="29" max="29" width="8.796875" style="43" hidden="1" customWidth="1"/>
    <col min="30" max="30" width="15.796875" style="43" hidden="1" customWidth="1"/>
    <col min="31" max="31" width="8.796875" style="43" hidden="1" customWidth="1"/>
    <col min="32" max="32" width="11.59765625" style="43" hidden="1" customWidth="1"/>
    <col min="33" max="33" width="15.796875" style="43" hidden="1" customWidth="1"/>
    <col min="34" max="34" width="11.8984375" style="43" hidden="1" customWidth="1"/>
    <col min="35" max="35" width="12.5" style="43" hidden="1" customWidth="1"/>
    <col min="36" max="36" width="13" style="43" hidden="1" customWidth="1"/>
    <col min="37" max="37" width="11.8984375" style="43" hidden="1" customWidth="1"/>
    <col min="38" max="38" width="12.5" style="43" hidden="1" customWidth="1"/>
    <col min="39" max="39" width="13" style="43" hidden="1" customWidth="1"/>
    <col min="40" max="40" width="11.8984375" style="43" hidden="1" customWidth="1"/>
    <col min="41" max="41" width="12.5" style="43" hidden="1" customWidth="1"/>
    <col min="42" max="42" width="13" style="43" hidden="1" customWidth="1"/>
    <col min="43" max="43" width="8.796875" style="43" hidden="1" customWidth="1"/>
    <col min="44" max="53" width="8.796875" style="43"/>
    <col min="54" max="54" width="10.09765625" style="43" customWidth="1"/>
    <col min="55" max="56" width="8.796875" style="43"/>
    <col min="57" max="16384" width="8.796875" style="11"/>
  </cols>
  <sheetData>
    <row r="1" spans="1:56" ht="160.05000000000001" customHeight="1" thickTop="1">
      <c r="A1" s="57" t="s">
        <v>0</v>
      </c>
      <c r="B1" s="58"/>
      <c r="C1" s="58"/>
      <c r="D1" s="58"/>
      <c r="E1" s="59"/>
      <c r="F1" s="59"/>
      <c r="G1" s="59"/>
      <c r="H1" s="59"/>
      <c r="I1" s="58"/>
      <c r="J1" s="66" t="s">
        <v>1139</v>
      </c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12"/>
      <c r="AC1" s="13" t="s">
        <v>3</v>
      </c>
      <c r="AD1" s="13" t="s">
        <v>1140</v>
      </c>
      <c r="AE1" s="14" t="s">
        <v>3</v>
      </c>
      <c r="AF1" s="14" t="s">
        <v>1141</v>
      </c>
      <c r="AG1" s="14" t="s">
        <v>1140</v>
      </c>
      <c r="AH1" s="15" t="s">
        <v>1142</v>
      </c>
      <c r="AI1" s="15" t="s">
        <v>1143</v>
      </c>
      <c r="AJ1" s="15" t="s">
        <v>1144</v>
      </c>
      <c r="AK1" s="16" t="s">
        <v>1142</v>
      </c>
      <c r="AL1" s="16" t="s">
        <v>1143</v>
      </c>
      <c r="AM1" s="16" t="s">
        <v>1144</v>
      </c>
      <c r="AN1" s="17" t="s">
        <v>1142</v>
      </c>
      <c r="AO1" s="17" t="s">
        <v>1143</v>
      </c>
      <c r="AP1" s="17" t="s">
        <v>1144</v>
      </c>
      <c r="AQ1" s="18"/>
      <c r="AR1" s="19" t="s">
        <v>1145</v>
      </c>
      <c r="AS1" s="19" t="s">
        <v>1146</v>
      </c>
      <c r="AT1" s="19" t="s">
        <v>1147</v>
      </c>
      <c r="AU1" s="19" t="s">
        <v>1148</v>
      </c>
      <c r="AV1" s="19" t="s">
        <v>1149</v>
      </c>
      <c r="AW1" s="19" t="s">
        <v>1150</v>
      </c>
      <c r="AX1" s="19" t="s">
        <v>1151</v>
      </c>
      <c r="AY1" s="19" t="s">
        <v>1152</v>
      </c>
      <c r="AZ1" s="19" t="s">
        <v>1142</v>
      </c>
      <c r="BA1" s="19" t="s">
        <v>1153</v>
      </c>
      <c r="BB1" s="19" t="s">
        <v>1154</v>
      </c>
      <c r="BC1" s="19" t="s">
        <v>1155</v>
      </c>
      <c r="BD1" s="20" t="s">
        <v>1156</v>
      </c>
    </row>
    <row r="2" spans="1:56" ht="70.05" customHeight="1">
      <c r="A2" s="1" t="s">
        <v>1</v>
      </c>
      <c r="B2" s="1" t="s">
        <v>2</v>
      </c>
      <c r="C2" s="1" t="s">
        <v>3</v>
      </c>
      <c r="D2" s="1" t="s">
        <v>4</v>
      </c>
      <c r="E2" s="3" t="s">
        <v>5</v>
      </c>
      <c r="F2" s="5" t="s">
        <v>6</v>
      </c>
      <c r="G2" s="5" t="s">
        <v>7</v>
      </c>
      <c r="H2" s="3" t="s">
        <v>8</v>
      </c>
      <c r="I2" s="1" t="s">
        <v>9</v>
      </c>
      <c r="J2" s="21" t="s">
        <v>1142</v>
      </c>
      <c r="K2" s="22" t="s">
        <v>1157</v>
      </c>
      <c r="L2" s="23" t="s">
        <v>1158</v>
      </c>
      <c r="M2" s="22" t="s">
        <v>1159</v>
      </c>
      <c r="N2" s="22" t="s">
        <v>1160</v>
      </c>
      <c r="O2" s="22" t="s">
        <v>1161</v>
      </c>
      <c r="P2" s="22" t="s">
        <v>1143</v>
      </c>
      <c r="Q2" s="22" t="s">
        <v>1162</v>
      </c>
      <c r="R2" s="22" t="s">
        <v>1163</v>
      </c>
      <c r="S2" s="22" t="s">
        <v>1164</v>
      </c>
      <c r="T2" s="22" t="s">
        <v>1165</v>
      </c>
      <c r="U2" s="23" t="s">
        <v>1166</v>
      </c>
      <c r="V2" s="22" t="s">
        <v>1167</v>
      </c>
      <c r="W2" s="22" t="s">
        <v>1168</v>
      </c>
      <c r="X2" s="22" t="s">
        <v>1169</v>
      </c>
      <c r="Y2" s="22" t="s">
        <v>1144</v>
      </c>
      <c r="Z2" s="22" t="s">
        <v>1141</v>
      </c>
      <c r="AA2" s="22" t="s">
        <v>1140</v>
      </c>
      <c r="AB2" s="24"/>
      <c r="AC2" s="25" t="s">
        <v>1170</v>
      </c>
      <c r="AD2" s="25">
        <v>1</v>
      </c>
      <c r="AE2" s="26" t="s">
        <v>1170</v>
      </c>
      <c r="AF2" s="26">
        <v>2</v>
      </c>
      <c r="AG2" s="26">
        <v>1</v>
      </c>
      <c r="AH2" s="27">
        <v>2</v>
      </c>
      <c r="AI2" s="27">
        <v>1</v>
      </c>
      <c r="AJ2" s="27">
        <v>1</v>
      </c>
      <c r="AK2" s="28"/>
      <c r="AL2" s="28">
        <v>2</v>
      </c>
      <c r="AM2" s="28">
        <v>1</v>
      </c>
      <c r="AN2" s="29"/>
      <c r="AO2" s="29">
        <v>1</v>
      </c>
      <c r="AP2" s="29">
        <v>2</v>
      </c>
      <c r="AQ2" s="30"/>
      <c r="AR2" s="31">
        <f>COUNTA($A$3:$A255)</f>
        <v>253</v>
      </c>
      <c r="AS2" s="31">
        <f>COUNTIF($C$3:$C255,"ស្រី")</f>
        <v>173</v>
      </c>
      <c r="AT2" s="31">
        <f>COUNTIF($AA$3:$AA255,1)</f>
        <v>242</v>
      </c>
      <c r="AU2" s="31">
        <f>DCOUNT($A$2:$AA255,"ផ្ទៀងផ្ទាត់ចុងក្រោយ",$AC$1:$AD$2)</f>
        <v>169</v>
      </c>
      <c r="AV2" s="31">
        <f>DCOUNT($A$2:$AA255,"ផ្ទៀងផ្ទាត់ចុងក្រោយ",$AF$1:$AG$2)</f>
        <v>0</v>
      </c>
      <c r="AW2" s="31">
        <f>DCOUNT($A$2:$AA255,"ផ្ទៀងផ្ទាត់ចុងក្រោយ",$AE$1:$AG$2)</f>
        <v>0</v>
      </c>
      <c r="AX2" s="31">
        <f>AT2-AV2</f>
        <v>242</v>
      </c>
      <c r="AY2" s="31">
        <f>AU2-AW2</f>
        <v>169</v>
      </c>
      <c r="AZ2" s="31">
        <f>DCOUNT($A$2:$AA255,"គ្មានស្នាមមេដៃ",$AH$1:$AJ$2)</f>
        <v>0</v>
      </c>
      <c r="BA2" s="31">
        <f>DCOUNT($A$2:$AA255,"NID_problem",$AK$1:$AM$2)</f>
        <v>9</v>
      </c>
      <c r="BB2" s="31">
        <f>DCOUNT($A$2:$AA255,"NID_problem",$AN$1:$AP$2)</f>
        <v>2</v>
      </c>
      <c r="BC2" s="31">
        <f>((AR2-AT2)-SUM(AZ2,BA2,BB2))</f>
        <v>0</v>
      </c>
      <c r="BD2" s="32" t="str">
        <f>IF((AR2-AT2)=(BA2+BB2+AZ2+BC2),"ត្រឹមត្រូវ","មិនត្រឹមត្រូវ")</f>
        <v>ត្រឹមត្រូវ</v>
      </c>
    </row>
    <row r="3" spans="1:56" ht="60" customHeight="1">
      <c r="A3" s="2">
        <v>1</v>
      </c>
      <c r="B3" s="2" t="s">
        <v>10</v>
      </c>
      <c r="C3" s="2" t="s">
        <v>1170</v>
      </c>
      <c r="D3" s="2" t="s">
        <v>12</v>
      </c>
      <c r="E3" s="10" t="s">
        <v>1119</v>
      </c>
      <c r="F3" s="4" t="s">
        <v>13</v>
      </c>
      <c r="G3" s="6">
        <v>616174146</v>
      </c>
      <c r="H3" s="7" t="s">
        <v>766</v>
      </c>
      <c r="I3" s="2"/>
      <c r="J3" s="33"/>
      <c r="K3" s="34" t="str">
        <f t="shared" ref="K3:K34" si="0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616174146</v>
      </c>
      <c r="L3" s="34" t="str">
        <f t="shared" ref="L3:L66" si="1">IF(LEN(K3)&gt;9,"2",IF(LEN(K3)=8,"0"&amp;K3,K3))</f>
        <v>616174146</v>
      </c>
      <c r="M3" s="35">
        <f t="shared" ref="M3:M50" si="2">IF(L3="បរទេស",1,IF((LEN($L3)-9)=0,1,2))</f>
        <v>1</v>
      </c>
      <c r="N3" s="35">
        <f t="shared" ref="N3:N66" si="3">IF(L3="",2,1)</f>
        <v>1</v>
      </c>
      <c r="O3" s="35">
        <f t="shared" ref="O3:O66" si="4">IF(L3="បរទេស",1,IF(COUNTIF(L:L,$L3)&gt;1,2,1))</f>
        <v>1</v>
      </c>
      <c r="P3" s="36">
        <f t="shared" ref="P3:P66" si="5">MAX(M3:O3)</f>
        <v>1</v>
      </c>
      <c r="Q3" s="37" t="str">
        <f t="shared" ref="Q3:Q66" si="6">H3</f>
        <v>095 62 63 92</v>
      </c>
      <c r="R3" s="34" t="str">
        <f t="shared" ref="R3:R66" si="7">SUBSTITUTE(SUBSTITUTE(SUBSTITUTE(SUBSTITUTE(SUBSTITUTE(SUBSTITUTE(SUBSTITUTE(SUBSTITUTE(SUBSTITUTE(SUBSTITUTE(SUBSTITUTE(SUBSTITUTE(SUBSTITUTE(SUBSTITUTE(SUBSTITUTE(SUBSTITUTE(SUBSTITUTE(SUBSTITUTE(SUBSTITUTE(SUBSTITUTE(SUBSTITUTE(SUBSTITUTE(Q3,"១","1"),"២","2"),"៣","3"),"៤","4"),"៥","5"),"៦","6"),"៧","7"),"៨","8"),"៩","9"),"០","0")," ","")," ",""),"​",""),",","/"),"-",""),"(",""),")",""),"+855","0"),"(855)","0"),"O","0"),"o","0"),".","")</f>
        <v>095626392</v>
      </c>
      <c r="S3" s="35" t="e">
        <f t="shared" ref="S3:S66" si="8">LEFT(R3, SEARCH("/",R3,1)-1)</f>
        <v>#VALUE!</v>
      </c>
      <c r="T3" s="34" t="str">
        <f t="shared" ref="T3:T66" si="9">IFERROR(S3,R3)</f>
        <v>095626392</v>
      </c>
      <c r="U3" s="38" t="str">
        <f t="shared" ref="U3:U66" si="10">IF(LEFT(T3,5)="បរទេស","បរទេស",IF(LEFT(T3,3)="855","0"&amp;MID(T3,4,10),IF(LEFT(T3,1)="0",MID(T3,1,10),IF(LEFT(T3,1)&gt;=1,"0"&amp;MID(T3,1,10),T3))))</f>
        <v>095626392</v>
      </c>
      <c r="V3" s="35">
        <f t="shared" ref="V3:V66" si="11">IF(U3="បរទេស",1,IF(OR(LEN(U3)=9,LEN(U3)=10),1,2))</f>
        <v>1</v>
      </c>
      <c r="W3" s="39">
        <f t="shared" ref="W3:W66" si="12">IF(U3="",2,1)</f>
        <v>1</v>
      </c>
      <c r="X3" s="35">
        <f t="shared" ref="X3:X66" si="13">IF(U3="បរទេស",1,IF(COUNTIF(U:U,$U3)&gt;1,2,1))</f>
        <v>1</v>
      </c>
      <c r="Y3" s="36">
        <f t="shared" ref="Y3:Y66" si="14">MAX(V3:X3)</f>
        <v>1</v>
      </c>
      <c r="Z3" s="39" t="str">
        <f t="shared" ref="Z3:Z66" si="15">IF(H3="បរទេស",2,"")</f>
        <v/>
      </c>
      <c r="AA3" s="36">
        <f t="shared" ref="AA3:AA66" si="16">MAX(J3,P3,Y3)</f>
        <v>1</v>
      </c>
      <c r="AB3" s="40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2"/>
      <c r="AR3" s="64" t="s">
        <v>1171</v>
      </c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5"/>
    </row>
    <row r="4" spans="1:56" ht="60" customHeight="1">
      <c r="A4" s="2">
        <v>2</v>
      </c>
      <c r="B4" s="2" t="s">
        <v>14</v>
      </c>
      <c r="C4" s="2" t="s">
        <v>1172</v>
      </c>
      <c r="D4" s="2" t="s">
        <v>16</v>
      </c>
      <c r="E4" s="10" t="s">
        <v>1119</v>
      </c>
      <c r="F4" s="4" t="s">
        <v>17</v>
      </c>
      <c r="G4" s="6" t="s">
        <v>767</v>
      </c>
      <c r="H4" s="7" t="s">
        <v>768</v>
      </c>
      <c r="I4" s="2"/>
      <c r="J4" s="33"/>
      <c r="K4" s="34" t="str">
        <f t="shared" si="0"/>
        <v>250217463</v>
      </c>
      <c r="L4" s="34" t="str">
        <f t="shared" si="1"/>
        <v>250217463</v>
      </c>
      <c r="M4" s="35">
        <f t="shared" si="2"/>
        <v>1</v>
      </c>
      <c r="N4" s="35">
        <f t="shared" si="3"/>
        <v>1</v>
      </c>
      <c r="O4" s="35">
        <f t="shared" si="4"/>
        <v>1</v>
      </c>
      <c r="P4" s="36">
        <f t="shared" si="5"/>
        <v>1</v>
      </c>
      <c r="Q4" s="37" t="str">
        <f t="shared" si="6"/>
        <v>088 2 609 559</v>
      </c>
      <c r="R4" s="34" t="str">
        <f t="shared" si="7"/>
        <v>0882609559</v>
      </c>
      <c r="S4" s="35" t="e">
        <f t="shared" si="8"/>
        <v>#VALUE!</v>
      </c>
      <c r="T4" s="34" t="str">
        <f t="shared" si="9"/>
        <v>0882609559</v>
      </c>
      <c r="U4" s="38" t="str">
        <f t="shared" si="10"/>
        <v>0882609559</v>
      </c>
      <c r="V4" s="35">
        <f t="shared" si="11"/>
        <v>1</v>
      </c>
      <c r="W4" s="39">
        <f t="shared" si="12"/>
        <v>1</v>
      </c>
      <c r="X4" s="35">
        <f t="shared" si="13"/>
        <v>1</v>
      </c>
      <c r="Y4" s="36">
        <f t="shared" si="14"/>
        <v>1</v>
      </c>
      <c r="Z4" s="39" t="str">
        <f t="shared" si="15"/>
        <v/>
      </c>
      <c r="AA4" s="36">
        <f t="shared" si="16"/>
        <v>1</v>
      </c>
    </row>
    <row r="5" spans="1:56" ht="60" customHeight="1">
      <c r="A5" s="2">
        <v>3</v>
      </c>
      <c r="B5" s="2" t="s">
        <v>18</v>
      </c>
      <c r="C5" s="2" t="s">
        <v>1170</v>
      </c>
      <c r="D5" s="2" t="s">
        <v>19</v>
      </c>
      <c r="E5" s="10" t="s">
        <v>1119</v>
      </c>
      <c r="F5" s="4" t="s">
        <v>20</v>
      </c>
      <c r="G5" s="6" t="s">
        <v>769</v>
      </c>
      <c r="H5" s="7" t="s">
        <v>770</v>
      </c>
      <c r="I5" s="2"/>
      <c r="J5" s="33"/>
      <c r="K5" s="34" t="str">
        <f t="shared" si="0"/>
        <v>051098284</v>
      </c>
      <c r="L5" s="34" t="str">
        <f t="shared" si="1"/>
        <v>051098284</v>
      </c>
      <c r="M5" s="35">
        <f t="shared" si="2"/>
        <v>1</v>
      </c>
      <c r="N5" s="35">
        <f t="shared" si="3"/>
        <v>1</v>
      </c>
      <c r="O5" s="35">
        <f t="shared" si="4"/>
        <v>1</v>
      </c>
      <c r="P5" s="36">
        <f t="shared" si="5"/>
        <v>1</v>
      </c>
      <c r="Q5" s="37" t="str">
        <f t="shared" si="6"/>
        <v>010 46 53 49</v>
      </c>
      <c r="R5" s="34" t="str">
        <f t="shared" si="7"/>
        <v>010465349</v>
      </c>
      <c r="S5" s="35" t="e">
        <f t="shared" si="8"/>
        <v>#VALUE!</v>
      </c>
      <c r="T5" s="34" t="str">
        <f t="shared" si="9"/>
        <v>010465349</v>
      </c>
      <c r="U5" s="38" t="str">
        <f t="shared" si="10"/>
        <v>010465349</v>
      </c>
      <c r="V5" s="35">
        <f t="shared" si="11"/>
        <v>1</v>
      </c>
      <c r="W5" s="39">
        <f t="shared" si="12"/>
        <v>1</v>
      </c>
      <c r="X5" s="35">
        <f t="shared" si="13"/>
        <v>1</v>
      </c>
      <c r="Y5" s="36">
        <f t="shared" si="14"/>
        <v>1</v>
      </c>
      <c r="Z5" s="39" t="str">
        <f t="shared" si="15"/>
        <v/>
      </c>
      <c r="AA5" s="36">
        <f t="shared" si="16"/>
        <v>1</v>
      </c>
    </row>
    <row r="6" spans="1:56" ht="60" customHeight="1">
      <c r="A6" s="2">
        <v>4</v>
      </c>
      <c r="B6" s="2" t="s">
        <v>21</v>
      </c>
      <c r="C6" s="2" t="s">
        <v>1170</v>
      </c>
      <c r="D6" s="2" t="s">
        <v>22</v>
      </c>
      <c r="E6" s="10" t="s">
        <v>1119</v>
      </c>
      <c r="F6" s="4" t="s">
        <v>23</v>
      </c>
      <c r="G6" s="6">
        <v>40243131</v>
      </c>
      <c r="H6" s="7" t="s">
        <v>771</v>
      </c>
      <c r="I6" s="2"/>
      <c r="J6" s="33"/>
      <c r="K6" s="34" t="str">
        <f t="shared" si="0"/>
        <v>40243131</v>
      </c>
      <c r="L6" s="34" t="str">
        <f t="shared" si="1"/>
        <v>040243131</v>
      </c>
      <c r="M6" s="35">
        <f t="shared" si="2"/>
        <v>1</v>
      </c>
      <c r="N6" s="35">
        <f t="shared" si="3"/>
        <v>1</v>
      </c>
      <c r="O6" s="35">
        <f t="shared" si="4"/>
        <v>1</v>
      </c>
      <c r="P6" s="36">
        <f t="shared" si="5"/>
        <v>1</v>
      </c>
      <c r="Q6" s="37" t="str">
        <f t="shared" si="6"/>
        <v>090 49 57 38</v>
      </c>
      <c r="R6" s="34" t="str">
        <f t="shared" si="7"/>
        <v>090495738</v>
      </c>
      <c r="S6" s="35" t="e">
        <f t="shared" si="8"/>
        <v>#VALUE!</v>
      </c>
      <c r="T6" s="34" t="str">
        <f t="shared" si="9"/>
        <v>090495738</v>
      </c>
      <c r="U6" s="38" t="str">
        <f t="shared" si="10"/>
        <v>090495738</v>
      </c>
      <c r="V6" s="35">
        <f t="shared" si="11"/>
        <v>1</v>
      </c>
      <c r="W6" s="39">
        <f t="shared" si="12"/>
        <v>1</v>
      </c>
      <c r="X6" s="35">
        <f t="shared" si="13"/>
        <v>1</v>
      </c>
      <c r="Y6" s="36">
        <f t="shared" si="14"/>
        <v>1</v>
      </c>
      <c r="Z6" s="39" t="str">
        <f t="shared" si="15"/>
        <v/>
      </c>
      <c r="AA6" s="36">
        <f t="shared" si="16"/>
        <v>1</v>
      </c>
    </row>
    <row r="7" spans="1:56" ht="60" customHeight="1">
      <c r="A7" s="2">
        <v>5</v>
      </c>
      <c r="B7" s="2" t="s">
        <v>24</v>
      </c>
      <c r="C7" s="2" t="s">
        <v>1170</v>
      </c>
      <c r="D7" s="2" t="s">
        <v>25</v>
      </c>
      <c r="E7" s="10" t="s">
        <v>1119</v>
      </c>
      <c r="F7" s="4" t="s">
        <v>26</v>
      </c>
      <c r="G7" s="6">
        <v>30632003</v>
      </c>
      <c r="H7" s="7" t="s">
        <v>772</v>
      </c>
      <c r="I7" s="2"/>
      <c r="J7" s="33"/>
      <c r="K7" s="34" t="str">
        <f t="shared" si="0"/>
        <v>30632003</v>
      </c>
      <c r="L7" s="34" t="str">
        <f t="shared" si="1"/>
        <v>030632003</v>
      </c>
      <c r="M7" s="35">
        <f t="shared" si="2"/>
        <v>1</v>
      </c>
      <c r="N7" s="35">
        <f t="shared" si="3"/>
        <v>1</v>
      </c>
      <c r="O7" s="35">
        <f t="shared" si="4"/>
        <v>1</v>
      </c>
      <c r="P7" s="36">
        <f t="shared" si="5"/>
        <v>1</v>
      </c>
      <c r="Q7" s="37" t="str">
        <f t="shared" si="6"/>
        <v>096 3 721 140</v>
      </c>
      <c r="R7" s="34" t="str">
        <f t="shared" si="7"/>
        <v>0963721140</v>
      </c>
      <c r="S7" s="35" t="e">
        <f t="shared" si="8"/>
        <v>#VALUE!</v>
      </c>
      <c r="T7" s="34" t="str">
        <f t="shared" si="9"/>
        <v>0963721140</v>
      </c>
      <c r="U7" s="38" t="str">
        <f t="shared" si="10"/>
        <v>0963721140</v>
      </c>
      <c r="V7" s="35">
        <f t="shared" si="11"/>
        <v>1</v>
      </c>
      <c r="W7" s="39">
        <f t="shared" si="12"/>
        <v>1</v>
      </c>
      <c r="X7" s="35">
        <f t="shared" si="13"/>
        <v>1</v>
      </c>
      <c r="Y7" s="36">
        <f t="shared" si="14"/>
        <v>1</v>
      </c>
      <c r="Z7" s="39" t="str">
        <f t="shared" si="15"/>
        <v/>
      </c>
      <c r="AA7" s="36">
        <f t="shared" si="16"/>
        <v>1</v>
      </c>
    </row>
    <row r="8" spans="1:56" ht="60" customHeight="1">
      <c r="A8" s="2">
        <v>6</v>
      </c>
      <c r="B8" s="2" t="s">
        <v>27</v>
      </c>
      <c r="C8" s="2" t="s">
        <v>1170</v>
      </c>
      <c r="D8" s="2" t="s">
        <v>28</v>
      </c>
      <c r="E8" s="10" t="s">
        <v>1119</v>
      </c>
      <c r="F8" s="4" t="s">
        <v>29</v>
      </c>
      <c r="G8" s="6" t="s">
        <v>773</v>
      </c>
      <c r="H8" s="7" t="s">
        <v>774</v>
      </c>
      <c r="I8" s="2"/>
      <c r="J8" s="33"/>
      <c r="K8" s="34" t="str">
        <f t="shared" si="0"/>
        <v>051519342</v>
      </c>
      <c r="L8" s="34" t="str">
        <f t="shared" si="1"/>
        <v>051519342</v>
      </c>
      <c r="M8" s="35">
        <f t="shared" si="2"/>
        <v>1</v>
      </c>
      <c r="N8" s="35">
        <f t="shared" si="3"/>
        <v>1</v>
      </c>
      <c r="O8" s="35">
        <f t="shared" si="4"/>
        <v>1</v>
      </c>
      <c r="P8" s="36">
        <f t="shared" si="5"/>
        <v>1</v>
      </c>
      <c r="Q8" s="37" t="str">
        <f t="shared" si="6"/>
        <v>096 3 311 138</v>
      </c>
      <c r="R8" s="34" t="str">
        <f t="shared" si="7"/>
        <v>0963311138</v>
      </c>
      <c r="S8" s="35" t="e">
        <f t="shared" si="8"/>
        <v>#VALUE!</v>
      </c>
      <c r="T8" s="34" t="str">
        <f t="shared" si="9"/>
        <v>0963311138</v>
      </c>
      <c r="U8" s="38" t="str">
        <f t="shared" si="10"/>
        <v>0963311138</v>
      </c>
      <c r="V8" s="35">
        <f t="shared" si="11"/>
        <v>1</v>
      </c>
      <c r="W8" s="39">
        <f t="shared" si="12"/>
        <v>1</v>
      </c>
      <c r="X8" s="35">
        <f t="shared" si="13"/>
        <v>1</v>
      </c>
      <c r="Y8" s="36">
        <f t="shared" si="14"/>
        <v>1</v>
      </c>
      <c r="Z8" s="39" t="str">
        <f t="shared" si="15"/>
        <v/>
      </c>
      <c r="AA8" s="36">
        <f t="shared" si="16"/>
        <v>1</v>
      </c>
    </row>
    <row r="9" spans="1:56" ht="60" customHeight="1">
      <c r="A9" s="2">
        <v>7</v>
      </c>
      <c r="B9" s="2" t="s">
        <v>30</v>
      </c>
      <c r="C9" s="2" t="s">
        <v>1170</v>
      </c>
      <c r="D9" s="2" t="s">
        <v>31</v>
      </c>
      <c r="E9" s="10" t="s">
        <v>1119</v>
      </c>
      <c r="F9" s="4" t="s">
        <v>32</v>
      </c>
      <c r="G9" s="6">
        <v>62035958</v>
      </c>
      <c r="H9" s="7" t="s">
        <v>775</v>
      </c>
      <c r="I9" s="2"/>
      <c r="J9" s="33"/>
      <c r="K9" s="34" t="str">
        <f t="shared" si="0"/>
        <v>62035958</v>
      </c>
      <c r="L9" s="34" t="str">
        <f t="shared" si="1"/>
        <v>062035958</v>
      </c>
      <c r="M9" s="35">
        <f t="shared" si="2"/>
        <v>1</v>
      </c>
      <c r="N9" s="35">
        <f t="shared" si="3"/>
        <v>1</v>
      </c>
      <c r="O9" s="35">
        <f t="shared" si="4"/>
        <v>1</v>
      </c>
      <c r="P9" s="36">
        <f t="shared" si="5"/>
        <v>1</v>
      </c>
      <c r="Q9" s="37" t="str">
        <f t="shared" si="6"/>
        <v>071 4 859 704</v>
      </c>
      <c r="R9" s="34" t="str">
        <f t="shared" si="7"/>
        <v>0714859704</v>
      </c>
      <c r="S9" s="35" t="e">
        <f t="shared" si="8"/>
        <v>#VALUE!</v>
      </c>
      <c r="T9" s="34" t="str">
        <f t="shared" si="9"/>
        <v>0714859704</v>
      </c>
      <c r="U9" s="38" t="str">
        <f t="shared" si="10"/>
        <v>0714859704</v>
      </c>
      <c r="V9" s="35">
        <f t="shared" si="11"/>
        <v>1</v>
      </c>
      <c r="W9" s="39">
        <f t="shared" si="12"/>
        <v>1</v>
      </c>
      <c r="X9" s="35">
        <f t="shared" si="13"/>
        <v>1</v>
      </c>
      <c r="Y9" s="36">
        <f t="shared" si="14"/>
        <v>1</v>
      </c>
      <c r="Z9" s="39" t="str">
        <f t="shared" si="15"/>
        <v/>
      </c>
      <c r="AA9" s="36">
        <f t="shared" si="16"/>
        <v>1</v>
      </c>
    </row>
    <row r="10" spans="1:56" ht="60" customHeight="1">
      <c r="A10" s="2">
        <v>8</v>
      </c>
      <c r="B10" s="2" t="s">
        <v>33</v>
      </c>
      <c r="C10" s="2" t="s">
        <v>1172</v>
      </c>
      <c r="D10" s="2" t="s">
        <v>34</v>
      </c>
      <c r="E10" s="10" t="s">
        <v>1119</v>
      </c>
      <c r="F10" s="4" t="s">
        <v>35</v>
      </c>
      <c r="G10" s="6">
        <v>21262725</v>
      </c>
      <c r="H10" s="7" t="s">
        <v>776</v>
      </c>
      <c r="I10" s="2"/>
      <c r="J10" s="33"/>
      <c r="K10" s="34" t="str">
        <f t="shared" si="0"/>
        <v>21262725</v>
      </c>
      <c r="L10" s="34" t="str">
        <f t="shared" si="1"/>
        <v>021262725</v>
      </c>
      <c r="M10" s="35">
        <f t="shared" si="2"/>
        <v>1</v>
      </c>
      <c r="N10" s="35">
        <f t="shared" si="3"/>
        <v>1</v>
      </c>
      <c r="O10" s="35">
        <f t="shared" si="4"/>
        <v>1</v>
      </c>
      <c r="P10" s="36">
        <f t="shared" si="5"/>
        <v>1</v>
      </c>
      <c r="Q10" s="37" t="str">
        <f t="shared" si="6"/>
        <v>093 42 40 38</v>
      </c>
      <c r="R10" s="34" t="str">
        <f t="shared" si="7"/>
        <v>093424038</v>
      </c>
      <c r="S10" s="35" t="e">
        <f t="shared" si="8"/>
        <v>#VALUE!</v>
      </c>
      <c r="T10" s="34" t="str">
        <f t="shared" si="9"/>
        <v>093424038</v>
      </c>
      <c r="U10" s="38" t="str">
        <f t="shared" si="10"/>
        <v>093424038</v>
      </c>
      <c r="V10" s="35">
        <f t="shared" si="11"/>
        <v>1</v>
      </c>
      <c r="W10" s="39">
        <f t="shared" si="12"/>
        <v>1</v>
      </c>
      <c r="X10" s="35">
        <f t="shared" si="13"/>
        <v>1</v>
      </c>
      <c r="Y10" s="36">
        <f t="shared" si="14"/>
        <v>1</v>
      </c>
      <c r="Z10" s="39" t="str">
        <f t="shared" si="15"/>
        <v/>
      </c>
      <c r="AA10" s="36">
        <f t="shared" si="16"/>
        <v>1</v>
      </c>
    </row>
    <row r="11" spans="1:56" ht="60" customHeight="1">
      <c r="A11" s="2">
        <v>9</v>
      </c>
      <c r="B11" s="2" t="s">
        <v>36</v>
      </c>
      <c r="C11" s="2" t="s">
        <v>1170</v>
      </c>
      <c r="D11" s="2" t="s">
        <v>37</v>
      </c>
      <c r="E11" s="10" t="s">
        <v>1119</v>
      </c>
      <c r="F11" s="4" t="s">
        <v>38</v>
      </c>
      <c r="G11" s="6" t="s">
        <v>777</v>
      </c>
      <c r="H11" s="7" t="s">
        <v>778</v>
      </c>
      <c r="I11" s="2"/>
      <c r="J11" s="33"/>
      <c r="K11" s="34" t="str">
        <f t="shared" si="0"/>
        <v>062214138</v>
      </c>
      <c r="L11" s="34" t="str">
        <f t="shared" si="1"/>
        <v>062214138</v>
      </c>
      <c r="M11" s="35">
        <f t="shared" si="2"/>
        <v>1</v>
      </c>
      <c r="N11" s="35">
        <f t="shared" si="3"/>
        <v>1</v>
      </c>
      <c r="O11" s="35">
        <f t="shared" si="4"/>
        <v>1</v>
      </c>
      <c r="P11" s="36">
        <f t="shared" si="5"/>
        <v>1</v>
      </c>
      <c r="Q11" s="37" t="str">
        <f t="shared" si="6"/>
        <v>061 74 34 81</v>
      </c>
      <c r="R11" s="34" t="str">
        <f t="shared" si="7"/>
        <v>061743481</v>
      </c>
      <c r="S11" s="35" t="e">
        <f t="shared" si="8"/>
        <v>#VALUE!</v>
      </c>
      <c r="T11" s="34" t="str">
        <f t="shared" si="9"/>
        <v>061743481</v>
      </c>
      <c r="U11" s="38" t="str">
        <f t="shared" si="10"/>
        <v>061743481</v>
      </c>
      <c r="V11" s="35">
        <f t="shared" si="11"/>
        <v>1</v>
      </c>
      <c r="W11" s="39">
        <f t="shared" si="12"/>
        <v>1</v>
      </c>
      <c r="X11" s="35">
        <f t="shared" si="13"/>
        <v>1</v>
      </c>
      <c r="Y11" s="36">
        <f t="shared" si="14"/>
        <v>1</v>
      </c>
      <c r="Z11" s="39" t="str">
        <f t="shared" si="15"/>
        <v/>
      </c>
      <c r="AA11" s="36">
        <f t="shared" si="16"/>
        <v>1</v>
      </c>
    </row>
    <row r="12" spans="1:56" ht="60" customHeight="1">
      <c r="A12" s="2">
        <v>10</v>
      </c>
      <c r="B12" s="2" t="s">
        <v>39</v>
      </c>
      <c r="C12" s="2" t="s">
        <v>1170</v>
      </c>
      <c r="D12" s="2" t="s">
        <v>40</v>
      </c>
      <c r="E12" s="10" t="s">
        <v>1119</v>
      </c>
      <c r="F12" s="4" t="s">
        <v>41</v>
      </c>
      <c r="G12" s="6" t="s">
        <v>779</v>
      </c>
      <c r="H12" s="7" t="s">
        <v>780</v>
      </c>
      <c r="I12" s="2"/>
      <c r="J12" s="33"/>
      <c r="K12" s="34" t="str">
        <f t="shared" si="0"/>
        <v>040421070</v>
      </c>
      <c r="L12" s="34" t="str">
        <f t="shared" si="1"/>
        <v>040421070</v>
      </c>
      <c r="M12" s="35">
        <f t="shared" si="2"/>
        <v>1</v>
      </c>
      <c r="N12" s="35">
        <f t="shared" si="3"/>
        <v>1</v>
      </c>
      <c r="O12" s="35">
        <f t="shared" si="4"/>
        <v>1</v>
      </c>
      <c r="P12" s="36">
        <f t="shared" si="5"/>
        <v>1</v>
      </c>
      <c r="Q12" s="37" t="str">
        <f t="shared" si="6"/>
        <v>096 9 795 836</v>
      </c>
      <c r="R12" s="34" t="str">
        <f t="shared" si="7"/>
        <v>0969795836</v>
      </c>
      <c r="S12" s="35" t="e">
        <f t="shared" si="8"/>
        <v>#VALUE!</v>
      </c>
      <c r="T12" s="34" t="str">
        <f t="shared" si="9"/>
        <v>0969795836</v>
      </c>
      <c r="U12" s="38" t="str">
        <f t="shared" si="10"/>
        <v>0969795836</v>
      </c>
      <c r="V12" s="35">
        <f t="shared" si="11"/>
        <v>1</v>
      </c>
      <c r="W12" s="39">
        <f t="shared" si="12"/>
        <v>1</v>
      </c>
      <c r="X12" s="35">
        <f t="shared" si="13"/>
        <v>1</v>
      </c>
      <c r="Y12" s="36">
        <f t="shared" si="14"/>
        <v>1</v>
      </c>
      <c r="Z12" s="39" t="str">
        <f t="shared" si="15"/>
        <v/>
      </c>
      <c r="AA12" s="36">
        <f t="shared" si="16"/>
        <v>1</v>
      </c>
    </row>
    <row r="13" spans="1:56" ht="60" customHeight="1">
      <c r="A13" s="2">
        <v>11</v>
      </c>
      <c r="B13" s="2" t="s">
        <v>42</v>
      </c>
      <c r="C13" s="2" t="s">
        <v>1172</v>
      </c>
      <c r="D13" s="2" t="s">
        <v>43</v>
      </c>
      <c r="E13" s="10" t="s">
        <v>1119</v>
      </c>
      <c r="F13" s="4" t="s">
        <v>44</v>
      </c>
      <c r="G13" s="6" t="s">
        <v>781</v>
      </c>
      <c r="H13" s="7" t="s">
        <v>782</v>
      </c>
      <c r="I13" s="2"/>
      <c r="J13" s="33"/>
      <c r="K13" s="34" t="str">
        <f t="shared" si="0"/>
        <v>061877913</v>
      </c>
      <c r="L13" s="34" t="str">
        <f t="shared" si="1"/>
        <v>061877913</v>
      </c>
      <c r="M13" s="35">
        <f t="shared" si="2"/>
        <v>1</v>
      </c>
      <c r="N13" s="35">
        <f t="shared" si="3"/>
        <v>1</v>
      </c>
      <c r="O13" s="35">
        <f t="shared" si="4"/>
        <v>1</v>
      </c>
      <c r="P13" s="36">
        <f t="shared" si="5"/>
        <v>1</v>
      </c>
      <c r="Q13" s="37" t="str">
        <f t="shared" si="6"/>
        <v>097 3 909 318</v>
      </c>
      <c r="R13" s="34" t="str">
        <f t="shared" si="7"/>
        <v>0973909318</v>
      </c>
      <c r="S13" s="35" t="e">
        <f t="shared" si="8"/>
        <v>#VALUE!</v>
      </c>
      <c r="T13" s="34" t="str">
        <f t="shared" si="9"/>
        <v>0973909318</v>
      </c>
      <c r="U13" s="38" t="str">
        <f t="shared" si="10"/>
        <v>0973909318</v>
      </c>
      <c r="V13" s="35">
        <f t="shared" si="11"/>
        <v>1</v>
      </c>
      <c r="W13" s="39">
        <f t="shared" si="12"/>
        <v>1</v>
      </c>
      <c r="X13" s="35">
        <f t="shared" si="13"/>
        <v>1</v>
      </c>
      <c r="Y13" s="36">
        <f t="shared" si="14"/>
        <v>1</v>
      </c>
      <c r="Z13" s="39" t="str">
        <f t="shared" si="15"/>
        <v/>
      </c>
      <c r="AA13" s="36">
        <f t="shared" si="16"/>
        <v>1</v>
      </c>
    </row>
    <row r="14" spans="1:56" ht="60" customHeight="1">
      <c r="A14" s="2">
        <v>12</v>
      </c>
      <c r="B14" s="2" t="s">
        <v>45</v>
      </c>
      <c r="C14" s="2" t="s">
        <v>1170</v>
      </c>
      <c r="D14" s="2" t="s">
        <v>46</v>
      </c>
      <c r="E14" s="10" t="s">
        <v>1119</v>
      </c>
      <c r="F14" s="4" t="s">
        <v>47</v>
      </c>
      <c r="G14" s="6">
        <v>21179547</v>
      </c>
      <c r="H14" s="7" t="s">
        <v>783</v>
      </c>
      <c r="I14" s="2"/>
      <c r="J14" s="33"/>
      <c r="K14" s="34" t="str">
        <f t="shared" si="0"/>
        <v>21179547</v>
      </c>
      <c r="L14" s="34" t="str">
        <f t="shared" si="1"/>
        <v>021179547</v>
      </c>
      <c r="M14" s="35">
        <f t="shared" si="2"/>
        <v>1</v>
      </c>
      <c r="N14" s="35">
        <f t="shared" si="3"/>
        <v>1</v>
      </c>
      <c r="O14" s="35">
        <f t="shared" si="4"/>
        <v>1</v>
      </c>
      <c r="P14" s="36">
        <f t="shared" si="5"/>
        <v>1</v>
      </c>
      <c r="Q14" s="37" t="str">
        <f t="shared" si="6"/>
        <v>096 5 341 816</v>
      </c>
      <c r="R14" s="34" t="str">
        <f t="shared" si="7"/>
        <v>0965341816</v>
      </c>
      <c r="S14" s="35" t="e">
        <f t="shared" si="8"/>
        <v>#VALUE!</v>
      </c>
      <c r="T14" s="34" t="str">
        <f t="shared" si="9"/>
        <v>0965341816</v>
      </c>
      <c r="U14" s="38" t="str">
        <f t="shared" si="10"/>
        <v>0965341816</v>
      </c>
      <c r="V14" s="35">
        <f t="shared" si="11"/>
        <v>1</v>
      </c>
      <c r="W14" s="39">
        <f t="shared" si="12"/>
        <v>1</v>
      </c>
      <c r="X14" s="35">
        <f t="shared" si="13"/>
        <v>1</v>
      </c>
      <c r="Y14" s="36">
        <f t="shared" si="14"/>
        <v>1</v>
      </c>
      <c r="Z14" s="39" t="str">
        <f t="shared" si="15"/>
        <v/>
      </c>
      <c r="AA14" s="36">
        <f t="shared" si="16"/>
        <v>1</v>
      </c>
    </row>
    <row r="15" spans="1:56" ht="60" customHeight="1">
      <c r="A15" s="2">
        <v>13</v>
      </c>
      <c r="B15" s="2" t="s">
        <v>48</v>
      </c>
      <c r="C15" s="2" t="s">
        <v>1172</v>
      </c>
      <c r="D15" s="2" t="s">
        <v>49</v>
      </c>
      <c r="E15" s="10" t="s">
        <v>1119</v>
      </c>
      <c r="F15" s="4" t="s">
        <v>50</v>
      </c>
      <c r="G15" s="6">
        <v>20877204</v>
      </c>
      <c r="H15" s="7" t="s">
        <v>784</v>
      </c>
      <c r="I15" s="2"/>
      <c r="J15" s="33"/>
      <c r="K15" s="34" t="str">
        <f t="shared" si="0"/>
        <v>20877204</v>
      </c>
      <c r="L15" s="34" t="str">
        <f t="shared" si="1"/>
        <v>020877204</v>
      </c>
      <c r="M15" s="35">
        <f t="shared" si="2"/>
        <v>1</v>
      </c>
      <c r="N15" s="35">
        <f t="shared" si="3"/>
        <v>1</v>
      </c>
      <c r="O15" s="35">
        <f t="shared" si="4"/>
        <v>1</v>
      </c>
      <c r="P15" s="36">
        <f t="shared" si="5"/>
        <v>1</v>
      </c>
      <c r="Q15" s="37" t="str">
        <f t="shared" si="6"/>
        <v>087 877 224</v>
      </c>
      <c r="R15" s="34" t="str">
        <f t="shared" si="7"/>
        <v>087877224</v>
      </c>
      <c r="S15" s="35" t="e">
        <f t="shared" si="8"/>
        <v>#VALUE!</v>
      </c>
      <c r="T15" s="34" t="str">
        <f t="shared" si="9"/>
        <v>087877224</v>
      </c>
      <c r="U15" s="38" t="str">
        <f t="shared" si="10"/>
        <v>087877224</v>
      </c>
      <c r="V15" s="35">
        <f t="shared" si="11"/>
        <v>1</v>
      </c>
      <c r="W15" s="39">
        <f t="shared" si="12"/>
        <v>1</v>
      </c>
      <c r="X15" s="35">
        <f t="shared" si="13"/>
        <v>1</v>
      </c>
      <c r="Y15" s="36">
        <f t="shared" si="14"/>
        <v>1</v>
      </c>
      <c r="Z15" s="39" t="str">
        <f t="shared" si="15"/>
        <v/>
      </c>
      <c r="AA15" s="36">
        <f t="shared" si="16"/>
        <v>1</v>
      </c>
    </row>
    <row r="16" spans="1:56" ht="60" customHeight="1">
      <c r="A16" s="2">
        <v>14</v>
      </c>
      <c r="B16" s="2" t="s">
        <v>51</v>
      </c>
      <c r="C16" s="2" t="s">
        <v>1170</v>
      </c>
      <c r="D16" s="2" t="s">
        <v>52</v>
      </c>
      <c r="E16" s="10" t="s">
        <v>1119</v>
      </c>
      <c r="F16" s="4" t="s">
        <v>53</v>
      </c>
      <c r="G16" s="6">
        <v>21077849</v>
      </c>
      <c r="H16" s="7" t="s">
        <v>785</v>
      </c>
      <c r="I16" s="2"/>
      <c r="J16" s="33"/>
      <c r="K16" s="34" t="str">
        <f t="shared" si="0"/>
        <v>21077849</v>
      </c>
      <c r="L16" s="34" t="str">
        <f t="shared" si="1"/>
        <v>021077849</v>
      </c>
      <c r="M16" s="35">
        <f t="shared" si="2"/>
        <v>1</v>
      </c>
      <c r="N16" s="35">
        <f t="shared" si="3"/>
        <v>1</v>
      </c>
      <c r="O16" s="35">
        <f t="shared" si="4"/>
        <v>1</v>
      </c>
      <c r="P16" s="36">
        <f t="shared" si="5"/>
        <v>1</v>
      </c>
      <c r="Q16" s="37" t="str">
        <f t="shared" si="6"/>
        <v>016 22 32 51</v>
      </c>
      <c r="R16" s="34" t="str">
        <f t="shared" si="7"/>
        <v>016223251</v>
      </c>
      <c r="S16" s="35" t="e">
        <f t="shared" si="8"/>
        <v>#VALUE!</v>
      </c>
      <c r="T16" s="34" t="str">
        <f t="shared" si="9"/>
        <v>016223251</v>
      </c>
      <c r="U16" s="38" t="str">
        <f t="shared" si="10"/>
        <v>016223251</v>
      </c>
      <c r="V16" s="35">
        <f t="shared" si="11"/>
        <v>1</v>
      </c>
      <c r="W16" s="39">
        <f t="shared" si="12"/>
        <v>1</v>
      </c>
      <c r="X16" s="35">
        <f t="shared" si="13"/>
        <v>1</v>
      </c>
      <c r="Y16" s="36">
        <f t="shared" si="14"/>
        <v>1</v>
      </c>
      <c r="Z16" s="39" t="str">
        <f t="shared" si="15"/>
        <v/>
      </c>
      <c r="AA16" s="36">
        <f t="shared" si="16"/>
        <v>1</v>
      </c>
    </row>
    <row r="17" spans="1:27" ht="60" customHeight="1">
      <c r="A17" s="2">
        <v>15</v>
      </c>
      <c r="B17" s="2" t="s">
        <v>54</v>
      </c>
      <c r="C17" s="2" t="s">
        <v>1172</v>
      </c>
      <c r="D17" s="2" t="s">
        <v>55</v>
      </c>
      <c r="E17" s="10" t="s">
        <v>1119</v>
      </c>
      <c r="F17" s="4" t="s">
        <v>56</v>
      </c>
      <c r="G17" s="6">
        <v>30717285</v>
      </c>
      <c r="H17" s="7" t="s">
        <v>786</v>
      </c>
      <c r="I17" s="2"/>
      <c r="J17" s="33"/>
      <c r="K17" s="34" t="str">
        <f t="shared" si="0"/>
        <v>30717285</v>
      </c>
      <c r="L17" s="34" t="str">
        <f t="shared" si="1"/>
        <v>030717285</v>
      </c>
      <c r="M17" s="35">
        <f t="shared" si="2"/>
        <v>1</v>
      </c>
      <c r="N17" s="35">
        <f t="shared" si="3"/>
        <v>1</v>
      </c>
      <c r="O17" s="35">
        <f t="shared" si="4"/>
        <v>1</v>
      </c>
      <c r="P17" s="36">
        <f t="shared" si="5"/>
        <v>1</v>
      </c>
      <c r="Q17" s="37" t="str">
        <f t="shared" si="6"/>
        <v>086 86 98 91</v>
      </c>
      <c r="R17" s="34" t="str">
        <f t="shared" si="7"/>
        <v>086869891</v>
      </c>
      <c r="S17" s="35" t="e">
        <f t="shared" si="8"/>
        <v>#VALUE!</v>
      </c>
      <c r="T17" s="34" t="str">
        <f t="shared" si="9"/>
        <v>086869891</v>
      </c>
      <c r="U17" s="38" t="str">
        <f t="shared" si="10"/>
        <v>086869891</v>
      </c>
      <c r="V17" s="35">
        <f t="shared" si="11"/>
        <v>1</v>
      </c>
      <c r="W17" s="39">
        <f t="shared" si="12"/>
        <v>1</v>
      </c>
      <c r="X17" s="35">
        <f t="shared" si="13"/>
        <v>1</v>
      </c>
      <c r="Y17" s="36">
        <f t="shared" si="14"/>
        <v>1</v>
      </c>
      <c r="Z17" s="39" t="str">
        <f t="shared" si="15"/>
        <v/>
      </c>
      <c r="AA17" s="36">
        <f t="shared" si="16"/>
        <v>1</v>
      </c>
    </row>
    <row r="18" spans="1:27" ht="60" customHeight="1">
      <c r="A18" s="2">
        <v>16</v>
      </c>
      <c r="B18" s="2" t="s">
        <v>57</v>
      </c>
      <c r="C18" s="2" t="s">
        <v>1170</v>
      </c>
      <c r="D18" s="2" t="s">
        <v>58</v>
      </c>
      <c r="E18" s="10" t="s">
        <v>1119</v>
      </c>
      <c r="F18" s="4" t="s">
        <v>59</v>
      </c>
      <c r="G18" s="6">
        <v>30534888</v>
      </c>
      <c r="H18" s="7" t="s">
        <v>787</v>
      </c>
      <c r="I18" s="2"/>
      <c r="J18" s="33"/>
      <c r="K18" s="34" t="str">
        <f t="shared" si="0"/>
        <v>30534888</v>
      </c>
      <c r="L18" s="34" t="str">
        <f t="shared" si="1"/>
        <v>030534888</v>
      </c>
      <c r="M18" s="35">
        <f t="shared" si="2"/>
        <v>1</v>
      </c>
      <c r="N18" s="35">
        <f t="shared" si="3"/>
        <v>1</v>
      </c>
      <c r="O18" s="35">
        <f t="shared" si="4"/>
        <v>1</v>
      </c>
      <c r="P18" s="36">
        <f t="shared" si="5"/>
        <v>1</v>
      </c>
      <c r="Q18" s="37" t="str">
        <f t="shared" si="6"/>
        <v>096 5 411 730</v>
      </c>
      <c r="R18" s="34" t="str">
        <f t="shared" si="7"/>
        <v>0965411730</v>
      </c>
      <c r="S18" s="35" t="e">
        <f t="shared" si="8"/>
        <v>#VALUE!</v>
      </c>
      <c r="T18" s="34" t="str">
        <f t="shared" si="9"/>
        <v>0965411730</v>
      </c>
      <c r="U18" s="38" t="str">
        <f t="shared" si="10"/>
        <v>0965411730</v>
      </c>
      <c r="V18" s="35">
        <f t="shared" si="11"/>
        <v>1</v>
      </c>
      <c r="W18" s="39">
        <f t="shared" si="12"/>
        <v>1</v>
      </c>
      <c r="X18" s="35">
        <f t="shared" si="13"/>
        <v>1</v>
      </c>
      <c r="Y18" s="36">
        <f t="shared" si="14"/>
        <v>1</v>
      </c>
      <c r="Z18" s="39" t="str">
        <f t="shared" si="15"/>
        <v/>
      </c>
      <c r="AA18" s="36">
        <f t="shared" si="16"/>
        <v>1</v>
      </c>
    </row>
    <row r="19" spans="1:27" ht="60" customHeight="1">
      <c r="A19" s="2">
        <v>17</v>
      </c>
      <c r="B19" s="2" t="s">
        <v>60</v>
      </c>
      <c r="C19" s="2" t="s">
        <v>1170</v>
      </c>
      <c r="D19" s="2" t="s">
        <v>61</v>
      </c>
      <c r="E19" s="10" t="s">
        <v>1119</v>
      </c>
      <c r="F19" s="4" t="s">
        <v>62</v>
      </c>
      <c r="G19" s="6">
        <v>180811509</v>
      </c>
      <c r="H19" s="7" t="s">
        <v>788</v>
      </c>
      <c r="I19" s="2"/>
      <c r="J19" s="33"/>
      <c r="K19" s="34" t="str">
        <f t="shared" si="0"/>
        <v>180811509</v>
      </c>
      <c r="L19" s="34" t="str">
        <f t="shared" si="1"/>
        <v>180811509</v>
      </c>
      <c r="M19" s="35">
        <f t="shared" si="2"/>
        <v>1</v>
      </c>
      <c r="N19" s="35">
        <f t="shared" si="3"/>
        <v>1</v>
      </c>
      <c r="O19" s="35">
        <f t="shared" si="4"/>
        <v>1</v>
      </c>
      <c r="P19" s="36">
        <f t="shared" si="5"/>
        <v>1</v>
      </c>
      <c r="Q19" s="37" t="str">
        <f t="shared" si="6"/>
        <v>087 84 39 91</v>
      </c>
      <c r="R19" s="34" t="str">
        <f t="shared" si="7"/>
        <v>087843991</v>
      </c>
      <c r="S19" s="35" t="e">
        <f t="shared" si="8"/>
        <v>#VALUE!</v>
      </c>
      <c r="T19" s="34" t="str">
        <f t="shared" si="9"/>
        <v>087843991</v>
      </c>
      <c r="U19" s="38" t="str">
        <f t="shared" si="10"/>
        <v>087843991</v>
      </c>
      <c r="V19" s="35">
        <f t="shared" si="11"/>
        <v>1</v>
      </c>
      <c r="W19" s="39">
        <f t="shared" si="12"/>
        <v>1</v>
      </c>
      <c r="X19" s="35">
        <f t="shared" si="13"/>
        <v>1</v>
      </c>
      <c r="Y19" s="36">
        <f t="shared" si="14"/>
        <v>1</v>
      </c>
      <c r="Z19" s="39" t="str">
        <f t="shared" si="15"/>
        <v/>
      </c>
      <c r="AA19" s="36">
        <f t="shared" si="16"/>
        <v>1</v>
      </c>
    </row>
    <row r="20" spans="1:27" ht="60" customHeight="1">
      <c r="A20" s="2">
        <v>18</v>
      </c>
      <c r="B20" s="2" t="s">
        <v>63</v>
      </c>
      <c r="C20" s="2" t="s">
        <v>1170</v>
      </c>
      <c r="D20" s="2" t="s">
        <v>64</v>
      </c>
      <c r="E20" s="10" t="s">
        <v>1119</v>
      </c>
      <c r="F20" s="4" t="s">
        <v>65</v>
      </c>
      <c r="G20" s="6">
        <v>30706664</v>
      </c>
      <c r="H20" s="7" t="s">
        <v>789</v>
      </c>
      <c r="I20" s="2"/>
      <c r="J20" s="33"/>
      <c r="K20" s="34" t="str">
        <f t="shared" si="0"/>
        <v>30706664</v>
      </c>
      <c r="L20" s="34" t="str">
        <f t="shared" si="1"/>
        <v>030706664</v>
      </c>
      <c r="M20" s="35">
        <f t="shared" si="2"/>
        <v>1</v>
      </c>
      <c r="N20" s="35">
        <f t="shared" si="3"/>
        <v>1</v>
      </c>
      <c r="O20" s="35">
        <f t="shared" si="4"/>
        <v>1</v>
      </c>
      <c r="P20" s="36">
        <f t="shared" si="5"/>
        <v>1</v>
      </c>
      <c r="Q20" s="37" t="str">
        <f t="shared" si="6"/>
        <v>096 7 201 859</v>
      </c>
      <c r="R20" s="34" t="str">
        <f t="shared" si="7"/>
        <v>0967201859</v>
      </c>
      <c r="S20" s="35" t="e">
        <f t="shared" si="8"/>
        <v>#VALUE!</v>
      </c>
      <c r="T20" s="34" t="str">
        <f t="shared" si="9"/>
        <v>0967201859</v>
      </c>
      <c r="U20" s="38" t="str">
        <f t="shared" si="10"/>
        <v>0967201859</v>
      </c>
      <c r="V20" s="35">
        <f t="shared" si="11"/>
        <v>1</v>
      </c>
      <c r="W20" s="39">
        <f t="shared" si="12"/>
        <v>1</v>
      </c>
      <c r="X20" s="35">
        <f t="shared" si="13"/>
        <v>1</v>
      </c>
      <c r="Y20" s="36">
        <f t="shared" si="14"/>
        <v>1</v>
      </c>
      <c r="Z20" s="39" t="str">
        <f t="shared" si="15"/>
        <v/>
      </c>
      <c r="AA20" s="36">
        <f t="shared" si="16"/>
        <v>1</v>
      </c>
    </row>
    <row r="21" spans="1:27" ht="60" customHeight="1">
      <c r="A21" s="2">
        <v>19</v>
      </c>
      <c r="B21" s="2" t="s">
        <v>66</v>
      </c>
      <c r="C21" s="2" t="s">
        <v>1170</v>
      </c>
      <c r="D21" s="2" t="s">
        <v>67</v>
      </c>
      <c r="E21" s="10" t="s">
        <v>1119</v>
      </c>
      <c r="F21" s="4" t="s">
        <v>68</v>
      </c>
      <c r="G21" s="6">
        <v>21226483</v>
      </c>
      <c r="H21" s="7" t="s">
        <v>790</v>
      </c>
      <c r="I21" s="2"/>
      <c r="J21" s="33"/>
      <c r="K21" s="34" t="str">
        <f t="shared" si="0"/>
        <v>21226483</v>
      </c>
      <c r="L21" s="34" t="str">
        <f t="shared" si="1"/>
        <v>021226483</v>
      </c>
      <c r="M21" s="35">
        <f t="shared" si="2"/>
        <v>1</v>
      </c>
      <c r="N21" s="35">
        <f t="shared" si="3"/>
        <v>1</v>
      </c>
      <c r="O21" s="35">
        <f t="shared" si="4"/>
        <v>1</v>
      </c>
      <c r="P21" s="36">
        <f t="shared" si="5"/>
        <v>1</v>
      </c>
      <c r="Q21" s="37" t="str">
        <f t="shared" si="6"/>
        <v>015 772 791</v>
      </c>
      <c r="R21" s="34" t="str">
        <f t="shared" si="7"/>
        <v>015772791</v>
      </c>
      <c r="S21" s="35" t="e">
        <f t="shared" si="8"/>
        <v>#VALUE!</v>
      </c>
      <c r="T21" s="34" t="str">
        <f t="shared" si="9"/>
        <v>015772791</v>
      </c>
      <c r="U21" s="38" t="str">
        <f t="shared" si="10"/>
        <v>015772791</v>
      </c>
      <c r="V21" s="35">
        <f t="shared" si="11"/>
        <v>1</v>
      </c>
      <c r="W21" s="39">
        <f t="shared" si="12"/>
        <v>1</v>
      </c>
      <c r="X21" s="35">
        <f t="shared" si="13"/>
        <v>1</v>
      </c>
      <c r="Y21" s="36">
        <f t="shared" si="14"/>
        <v>1</v>
      </c>
      <c r="Z21" s="39" t="str">
        <f t="shared" si="15"/>
        <v/>
      </c>
      <c r="AA21" s="36">
        <f t="shared" si="16"/>
        <v>1</v>
      </c>
    </row>
    <row r="22" spans="1:27" ht="60" customHeight="1">
      <c r="A22" s="2">
        <v>20</v>
      </c>
      <c r="B22" s="2" t="s">
        <v>69</v>
      </c>
      <c r="C22" s="2" t="s">
        <v>1170</v>
      </c>
      <c r="D22" s="2" t="s">
        <v>70</v>
      </c>
      <c r="E22" s="10" t="s">
        <v>1119</v>
      </c>
      <c r="F22" s="4" t="s">
        <v>71</v>
      </c>
      <c r="G22" s="6">
        <v>31015579</v>
      </c>
      <c r="H22" s="7" t="s">
        <v>791</v>
      </c>
      <c r="I22" s="2"/>
      <c r="J22" s="33"/>
      <c r="K22" s="34" t="str">
        <f t="shared" si="0"/>
        <v>31015579</v>
      </c>
      <c r="L22" s="34" t="str">
        <f t="shared" si="1"/>
        <v>031015579</v>
      </c>
      <c r="M22" s="35">
        <f t="shared" si="2"/>
        <v>1</v>
      </c>
      <c r="N22" s="35">
        <f t="shared" si="3"/>
        <v>1</v>
      </c>
      <c r="O22" s="35">
        <f t="shared" si="4"/>
        <v>1</v>
      </c>
      <c r="P22" s="36">
        <f t="shared" si="5"/>
        <v>1</v>
      </c>
      <c r="Q22" s="37" t="str">
        <f t="shared" si="6"/>
        <v>069 516 578</v>
      </c>
      <c r="R22" s="34" t="str">
        <f t="shared" si="7"/>
        <v>069516578</v>
      </c>
      <c r="S22" s="35" t="e">
        <f t="shared" si="8"/>
        <v>#VALUE!</v>
      </c>
      <c r="T22" s="34" t="str">
        <f t="shared" si="9"/>
        <v>069516578</v>
      </c>
      <c r="U22" s="38" t="str">
        <f t="shared" si="10"/>
        <v>069516578</v>
      </c>
      <c r="V22" s="35">
        <f t="shared" si="11"/>
        <v>1</v>
      </c>
      <c r="W22" s="39">
        <f t="shared" si="12"/>
        <v>1</v>
      </c>
      <c r="X22" s="35">
        <f t="shared" si="13"/>
        <v>1</v>
      </c>
      <c r="Y22" s="36">
        <f t="shared" si="14"/>
        <v>1</v>
      </c>
      <c r="Z22" s="39" t="str">
        <f t="shared" si="15"/>
        <v/>
      </c>
      <c r="AA22" s="36">
        <f t="shared" si="16"/>
        <v>1</v>
      </c>
    </row>
    <row r="23" spans="1:27" ht="60" customHeight="1">
      <c r="A23" s="2">
        <v>21</v>
      </c>
      <c r="B23" s="2" t="s">
        <v>72</v>
      </c>
      <c r="C23" s="2" t="s">
        <v>1172</v>
      </c>
      <c r="D23" s="2" t="s">
        <v>73</v>
      </c>
      <c r="E23" s="10" t="s">
        <v>1119</v>
      </c>
      <c r="F23" s="4" t="s">
        <v>74</v>
      </c>
      <c r="G23" s="6">
        <v>62143695</v>
      </c>
      <c r="H23" s="7" t="s">
        <v>792</v>
      </c>
      <c r="I23" s="2"/>
      <c r="J23" s="33"/>
      <c r="K23" s="34" t="str">
        <f t="shared" si="0"/>
        <v>62143695</v>
      </c>
      <c r="L23" s="34" t="str">
        <f t="shared" si="1"/>
        <v>062143695</v>
      </c>
      <c r="M23" s="35">
        <f t="shared" si="2"/>
        <v>1</v>
      </c>
      <c r="N23" s="35">
        <f t="shared" si="3"/>
        <v>1</v>
      </c>
      <c r="O23" s="35">
        <f t="shared" si="4"/>
        <v>1</v>
      </c>
      <c r="P23" s="36">
        <f t="shared" si="5"/>
        <v>1</v>
      </c>
      <c r="Q23" s="37" t="str">
        <f t="shared" si="6"/>
        <v>085 549 162</v>
      </c>
      <c r="R23" s="34" t="str">
        <f t="shared" si="7"/>
        <v>085549162</v>
      </c>
      <c r="S23" s="35" t="e">
        <f t="shared" si="8"/>
        <v>#VALUE!</v>
      </c>
      <c r="T23" s="34" t="str">
        <f t="shared" si="9"/>
        <v>085549162</v>
      </c>
      <c r="U23" s="38" t="str">
        <f t="shared" si="10"/>
        <v>085549162</v>
      </c>
      <c r="V23" s="35">
        <f t="shared" si="11"/>
        <v>1</v>
      </c>
      <c r="W23" s="39">
        <f t="shared" si="12"/>
        <v>1</v>
      </c>
      <c r="X23" s="35">
        <f t="shared" si="13"/>
        <v>1</v>
      </c>
      <c r="Y23" s="36">
        <f t="shared" si="14"/>
        <v>1</v>
      </c>
      <c r="Z23" s="39" t="str">
        <f t="shared" si="15"/>
        <v/>
      </c>
      <c r="AA23" s="36">
        <f t="shared" si="16"/>
        <v>1</v>
      </c>
    </row>
    <row r="24" spans="1:27" ht="60" customHeight="1">
      <c r="A24" s="2">
        <v>22</v>
      </c>
      <c r="B24" s="2" t="s">
        <v>75</v>
      </c>
      <c r="C24" s="2" t="s">
        <v>1170</v>
      </c>
      <c r="D24" s="2" t="s">
        <v>76</v>
      </c>
      <c r="E24" s="10" t="s">
        <v>1119</v>
      </c>
      <c r="F24" s="4" t="s">
        <v>77</v>
      </c>
      <c r="G24" s="6" t="s">
        <v>793</v>
      </c>
      <c r="H24" s="7" t="s">
        <v>794</v>
      </c>
      <c r="I24" s="2"/>
      <c r="J24" s="33"/>
      <c r="K24" s="34" t="str">
        <f t="shared" si="0"/>
        <v>061578809</v>
      </c>
      <c r="L24" s="34" t="str">
        <f t="shared" si="1"/>
        <v>061578809</v>
      </c>
      <c r="M24" s="35">
        <f t="shared" si="2"/>
        <v>1</v>
      </c>
      <c r="N24" s="35">
        <f t="shared" si="3"/>
        <v>1</v>
      </c>
      <c r="O24" s="35">
        <f t="shared" si="4"/>
        <v>1</v>
      </c>
      <c r="P24" s="36">
        <f t="shared" si="5"/>
        <v>1</v>
      </c>
      <c r="Q24" s="37" t="str">
        <f t="shared" si="6"/>
        <v>097 8 006 895</v>
      </c>
      <c r="R24" s="34" t="str">
        <f t="shared" si="7"/>
        <v>0978006895</v>
      </c>
      <c r="S24" s="35" t="e">
        <f t="shared" si="8"/>
        <v>#VALUE!</v>
      </c>
      <c r="T24" s="34" t="str">
        <f t="shared" si="9"/>
        <v>0978006895</v>
      </c>
      <c r="U24" s="38" t="str">
        <f t="shared" si="10"/>
        <v>0978006895</v>
      </c>
      <c r="V24" s="35">
        <f t="shared" si="11"/>
        <v>1</v>
      </c>
      <c r="W24" s="39">
        <f t="shared" si="12"/>
        <v>1</v>
      </c>
      <c r="X24" s="35">
        <f t="shared" si="13"/>
        <v>1</v>
      </c>
      <c r="Y24" s="36">
        <f t="shared" si="14"/>
        <v>1</v>
      </c>
      <c r="Z24" s="39" t="str">
        <f t="shared" si="15"/>
        <v/>
      </c>
      <c r="AA24" s="36">
        <f t="shared" si="16"/>
        <v>1</v>
      </c>
    </row>
    <row r="25" spans="1:27" ht="60" customHeight="1">
      <c r="A25" s="2">
        <v>23</v>
      </c>
      <c r="B25" s="2" t="s">
        <v>78</v>
      </c>
      <c r="C25" s="2" t="s">
        <v>1170</v>
      </c>
      <c r="D25" s="2" t="s">
        <v>79</v>
      </c>
      <c r="E25" s="10" t="s">
        <v>1119</v>
      </c>
      <c r="F25" s="4" t="s">
        <v>80</v>
      </c>
      <c r="G25" s="6" t="s">
        <v>795</v>
      </c>
      <c r="H25" s="7" t="s">
        <v>796</v>
      </c>
      <c r="I25" s="2"/>
      <c r="J25" s="33"/>
      <c r="K25" s="34" t="str">
        <f t="shared" si="0"/>
        <v>061910982</v>
      </c>
      <c r="L25" s="34" t="str">
        <f t="shared" si="1"/>
        <v>061910982</v>
      </c>
      <c r="M25" s="35">
        <f t="shared" si="2"/>
        <v>1</v>
      </c>
      <c r="N25" s="35">
        <f t="shared" si="3"/>
        <v>1</v>
      </c>
      <c r="O25" s="35">
        <f t="shared" si="4"/>
        <v>1</v>
      </c>
      <c r="P25" s="36">
        <f t="shared" si="5"/>
        <v>1</v>
      </c>
      <c r="Q25" s="37" t="str">
        <f t="shared" si="6"/>
        <v>097 9 821 834</v>
      </c>
      <c r="R25" s="34" t="str">
        <f t="shared" si="7"/>
        <v>0979821834</v>
      </c>
      <c r="S25" s="35" t="e">
        <f t="shared" si="8"/>
        <v>#VALUE!</v>
      </c>
      <c r="T25" s="34" t="str">
        <f t="shared" si="9"/>
        <v>0979821834</v>
      </c>
      <c r="U25" s="38" t="str">
        <f t="shared" si="10"/>
        <v>0979821834</v>
      </c>
      <c r="V25" s="35">
        <f t="shared" si="11"/>
        <v>1</v>
      </c>
      <c r="W25" s="39">
        <f t="shared" si="12"/>
        <v>1</v>
      </c>
      <c r="X25" s="35">
        <f t="shared" si="13"/>
        <v>1</v>
      </c>
      <c r="Y25" s="36">
        <f t="shared" si="14"/>
        <v>1</v>
      </c>
      <c r="Z25" s="39" t="str">
        <f t="shared" si="15"/>
        <v/>
      </c>
      <c r="AA25" s="36">
        <f t="shared" si="16"/>
        <v>1</v>
      </c>
    </row>
    <row r="26" spans="1:27" ht="60" customHeight="1">
      <c r="A26" s="2">
        <v>24</v>
      </c>
      <c r="B26" s="2" t="s">
        <v>81</v>
      </c>
      <c r="C26" s="2" t="s">
        <v>1170</v>
      </c>
      <c r="D26" s="2" t="s">
        <v>82</v>
      </c>
      <c r="E26" s="10" t="s">
        <v>1119</v>
      </c>
      <c r="F26" s="4" t="s">
        <v>83</v>
      </c>
      <c r="G26" s="6" t="s">
        <v>797</v>
      </c>
      <c r="H26" s="7" t="s">
        <v>798</v>
      </c>
      <c r="I26" s="2"/>
      <c r="J26" s="33"/>
      <c r="K26" s="34" t="str">
        <f t="shared" si="0"/>
        <v>031029918</v>
      </c>
      <c r="L26" s="34" t="str">
        <f t="shared" si="1"/>
        <v>031029918</v>
      </c>
      <c r="M26" s="35">
        <f t="shared" si="2"/>
        <v>1</v>
      </c>
      <c r="N26" s="35">
        <f t="shared" si="3"/>
        <v>1</v>
      </c>
      <c r="O26" s="35">
        <f t="shared" si="4"/>
        <v>1</v>
      </c>
      <c r="P26" s="36">
        <f t="shared" si="5"/>
        <v>1</v>
      </c>
      <c r="Q26" s="37" t="str">
        <f t="shared" si="6"/>
        <v>086 51 26 33</v>
      </c>
      <c r="R26" s="34" t="str">
        <f t="shared" si="7"/>
        <v>086512633</v>
      </c>
      <c r="S26" s="35" t="e">
        <f t="shared" si="8"/>
        <v>#VALUE!</v>
      </c>
      <c r="T26" s="34" t="str">
        <f t="shared" si="9"/>
        <v>086512633</v>
      </c>
      <c r="U26" s="38" t="str">
        <f t="shared" si="10"/>
        <v>086512633</v>
      </c>
      <c r="V26" s="35">
        <f t="shared" si="11"/>
        <v>1</v>
      </c>
      <c r="W26" s="39">
        <f t="shared" si="12"/>
        <v>1</v>
      </c>
      <c r="X26" s="35">
        <f t="shared" si="13"/>
        <v>1</v>
      </c>
      <c r="Y26" s="36">
        <f t="shared" si="14"/>
        <v>1</v>
      </c>
      <c r="Z26" s="39" t="str">
        <f t="shared" si="15"/>
        <v/>
      </c>
      <c r="AA26" s="36">
        <f t="shared" si="16"/>
        <v>1</v>
      </c>
    </row>
    <row r="27" spans="1:27" ht="60" customHeight="1">
      <c r="A27" s="2">
        <v>25</v>
      </c>
      <c r="B27" s="2" t="s">
        <v>84</v>
      </c>
      <c r="C27" s="2" t="s">
        <v>1170</v>
      </c>
      <c r="D27" s="2" t="s">
        <v>85</v>
      </c>
      <c r="E27" s="10" t="s">
        <v>1119</v>
      </c>
      <c r="F27" s="4" t="s">
        <v>86</v>
      </c>
      <c r="G27" s="6" t="s">
        <v>799</v>
      </c>
      <c r="H27" s="7" t="s">
        <v>800</v>
      </c>
      <c r="I27" s="2"/>
      <c r="J27" s="33"/>
      <c r="K27" s="34" t="str">
        <f t="shared" si="0"/>
        <v>040096681</v>
      </c>
      <c r="L27" s="34" t="str">
        <f t="shared" si="1"/>
        <v>040096681</v>
      </c>
      <c r="M27" s="35">
        <f t="shared" si="2"/>
        <v>1</v>
      </c>
      <c r="N27" s="35">
        <f t="shared" si="3"/>
        <v>1</v>
      </c>
      <c r="O27" s="35">
        <f t="shared" si="4"/>
        <v>1</v>
      </c>
      <c r="P27" s="36">
        <f t="shared" si="5"/>
        <v>1</v>
      </c>
      <c r="Q27" s="37" t="str">
        <f t="shared" si="6"/>
        <v>010 400 424</v>
      </c>
      <c r="R27" s="34" t="str">
        <f t="shared" si="7"/>
        <v>010400424</v>
      </c>
      <c r="S27" s="35" t="e">
        <f t="shared" si="8"/>
        <v>#VALUE!</v>
      </c>
      <c r="T27" s="34" t="str">
        <f t="shared" si="9"/>
        <v>010400424</v>
      </c>
      <c r="U27" s="38" t="str">
        <f t="shared" si="10"/>
        <v>010400424</v>
      </c>
      <c r="V27" s="35">
        <f t="shared" si="11"/>
        <v>1</v>
      </c>
      <c r="W27" s="39">
        <f t="shared" si="12"/>
        <v>1</v>
      </c>
      <c r="X27" s="35">
        <f t="shared" si="13"/>
        <v>1</v>
      </c>
      <c r="Y27" s="36">
        <f t="shared" si="14"/>
        <v>1</v>
      </c>
      <c r="Z27" s="39" t="str">
        <f t="shared" si="15"/>
        <v/>
      </c>
      <c r="AA27" s="36">
        <f t="shared" si="16"/>
        <v>1</v>
      </c>
    </row>
    <row r="28" spans="1:27" ht="60" customHeight="1">
      <c r="A28" s="2">
        <v>26</v>
      </c>
      <c r="B28" s="2" t="s">
        <v>87</v>
      </c>
      <c r="C28" s="2" t="s">
        <v>1170</v>
      </c>
      <c r="D28" s="2" t="s">
        <v>88</v>
      </c>
      <c r="E28" s="10" t="s">
        <v>1119</v>
      </c>
      <c r="F28" s="4" t="s">
        <v>89</v>
      </c>
      <c r="G28" s="6" t="s">
        <v>801</v>
      </c>
      <c r="H28" s="7" t="s">
        <v>802</v>
      </c>
      <c r="I28" s="2"/>
      <c r="J28" s="33"/>
      <c r="K28" s="34" t="str">
        <f t="shared" si="0"/>
        <v>030258859</v>
      </c>
      <c r="L28" s="34" t="str">
        <f t="shared" si="1"/>
        <v>030258859</v>
      </c>
      <c r="M28" s="35">
        <f t="shared" si="2"/>
        <v>1</v>
      </c>
      <c r="N28" s="35">
        <f t="shared" si="3"/>
        <v>1</v>
      </c>
      <c r="O28" s="35">
        <f t="shared" si="4"/>
        <v>1</v>
      </c>
      <c r="P28" s="36">
        <f t="shared" si="5"/>
        <v>1</v>
      </c>
      <c r="Q28" s="37" t="str">
        <f t="shared" si="6"/>
        <v>096 3 937506</v>
      </c>
      <c r="R28" s="34" t="str">
        <f t="shared" si="7"/>
        <v>0963937506</v>
      </c>
      <c r="S28" s="35" t="e">
        <f t="shared" si="8"/>
        <v>#VALUE!</v>
      </c>
      <c r="T28" s="34" t="str">
        <f t="shared" si="9"/>
        <v>0963937506</v>
      </c>
      <c r="U28" s="38" t="str">
        <f t="shared" si="10"/>
        <v>0963937506</v>
      </c>
      <c r="V28" s="35">
        <f t="shared" si="11"/>
        <v>1</v>
      </c>
      <c r="W28" s="39">
        <f t="shared" si="12"/>
        <v>1</v>
      </c>
      <c r="X28" s="35">
        <f t="shared" si="13"/>
        <v>1</v>
      </c>
      <c r="Y28" s="36">
        <f t="shared" si="14"/>
        <v>1</v>
      </c>
      <c r="Z28" s="39" t="str">
        <f t="shared" si="15"/>
        <v/>
      </c>
      <c r="AA28" s="36">
        <f t="shared" si="16"/>
        <v>1</v>
      </c>
    </row>
    <row r="29" spans="1:27" ht="60" customHeight="1">
      <c r="A29" s="2">
        <v>27</v>
      </c>
      <c r="B29" s="2" t="s">
        <v>90</v>
      </c>
      <c r="C29" s="2" t="s">
        <v>1170</v>
      </c>
      <c r="D29" s="2" t="s">
        <v>91</v>
      </c>
      <c r="E29" s="10" t="s">
        <v>1119</v>
      </c>
      <c r="F29" s="4" t="s">
        <v>92</v>
      </c>
      <c r="G29" s="6" t="s">
        <v>803</v>
      </c>
      <c r="H29" s="7" t="s">
        <v>804</v>
      </c>
      <c r="I29" s="2"/>
      <c r="J29" s="33"/>
      <c r="K29" s="34" t="str">
        <f t="shared" si="0"/>
        <v>030635990</v>
      </c>
      <c r="L29" s="34" t="str">
        <f t="shared" si="1"/>
        <v>030635990</v>
      </c>
      <c r="M29" s="35">
        <f t="shared" si="2"/>
        <v>1</v>
      </c>
      <c r="N29" s="35">
        <f t="shared" si="3"/>
        <v>1</v>
      </c>
      <c r="O29" s="35">
        <f t="shared" si="4"/>
        <v>1</v>
      </c>
      <c r="P29" s="36">
        <f t="shared" si="5"/>
        <v>1</v>
      </c>
      <c r="Q29" s="37" t="str">
        <f t="shared" si="6"/>
        <v>096 5 399 791</v>
      </c>
      <c r="R29" s="34" t="str">
        <f t="shared" si="7"/>
        <v>0965399791</v>
      </c>
      <c r="S29" s="35" t="e">
        <f t="shared" si="8"/>
        <v>#VALUE!</v>
      </c>
      <c r="T29" s="34" t="str">
        <f t="shared" si="9"/>
        <v>0965399791</v>
      </c>
      <c r="U29" s="38" t="str">
        <f t="shared" si="10"/>
        <v>0965399791</v>
      </c>
      <c r="V29" s="35">
        <f t="shared" si="11"/>
        <v>1</v>
      </c>
      <c r="W29" s="39">
        <f t="shared" si="12"/>
        <v>1</v>
      </c>
      <c r="X29" s="35">
        <f t="shared" si="13"/>
        <v>1</v>
      </c>
      <c r="Y29" s="36">
        <f t="shared" si="14"/>
        <v>1</v>
      </c>
      <c r="Z29" s="39" t="str">
        <f t="shared" si="15"/>
        <v/>
      </c>
      <c r="AA29" s="36">
        <f t="shared" si="16"/>
        <v>1</v>
      </c>
    </row>
    <row r="30" spans="1:27" ht="60" customHeight="1">
      <c r="A30" s="2">
        <v>28</v>
      </c>
      <c r="B30" s="2" t="s">
        <v>93</v>
      </c>
      <c r="C30" s="2" t="s">
        <v>1170</v>
      </c>
      <c r="D30" s="2" t="s">
        <v>94</v>
      </c>
      <c r="E30" s="10" t="s">
        <v>1119</v>
      </c>
      <c r="F30" s="4" t="s">
        <v>95</v>
      </c>
      <c r="G30" s="6" t="s">
        <v>805</v>
      </c>
      <c r="H30" s="7" t="s">
        <v>806</v>
      </c>
      <c r="I30" s="2"/>
      <c r="J30" s="33"/>
      <c r="K30" s="34" t="str">
        <f t="shared" si="0"/>
        <v>020947113</v>
      </c>
      <c r="L30" s="34" t="str">
        <f t="shared" si="1"/>
        <v>020947113</v>
      </c>
      <c r="M30" s="35">
        <f t="shared" si="2"/>
        <v>1</v>
      </c>
      <c r="N30" s="35">
        <f t="shared" si="3"/>
        <v>1</v>
      </c>
      <c r="O30" s="35">
        <f t="shared" si="4"/>
        <v>1</v>
      </c>
      <c r="P30" s="36">
        <f t="shared" si="5"/>
        <v>1</v>
      </c>
      <c r="Q30" s="37" t="str">
        <f t="shared" si="6"/>
        <v>016 892 349</v>
      </c>
      <c r="R30" s="34" t="str">
        <f t="shared" si="7"/>
        <v>016892349</v>
      </c>
      <c r="S30" s="35" t="e">
        <f t="shared" si="8"/>
        <v>#VALUE!</v>
      </c>
      <c r="T30" s="34" t="str">
        <f t="shared" si="9"/>
        <v>016892349</v>
      </c>
      <c r="U30" s="38" t="str">
        <f t="shared" si="10"/>
        <v>016892349</v>
      </c>
      <c r="V30" s="35">
        <f t="shared" si="11"/>
        <v>1</v>
      </c>
      <c r="W30" s="39">
        <f t="shared" si="12"/>
        <v>1</v>
      </c>
      <c r="X30" s="35">
        <f t="shared" si="13"/>
        <v>1</v>
      </c>
      <c r="Y30" s="36">
        <f t="shared" si="14"/>
        <v>1</v>
      </c>
      <c r="Z30" s="39" t="str">
        <f t="shared" si="15"/>
        <v/>
      </c>
      <c r="AA30" s="36">
        <f t="shared" si="16"/>
        <v>1</v>
      </c>
    </row>
    <row r="31" spans="1:27" ht="60" customHeight="1">
      <c r="A31" s="2">
        <v>29</v>
      </c>
      <c r="B31" s="2" t="s">
        <v>96</v>
      </c>
      <c r="C31" s="2" t="s">
        <v>1170</v>
      </c>
      <c r="D31" s="2" t="s">
        <v>97</v>
      </c>
      <c r="E31" s="10" t="s">
        <v>1119</v>
      </c>
      <c r="F31" s="4" t="s">
        <v>98</v>
      </c>
      <c r="G31" s="6">
        <v>51031620</v>
      </c>
      <c r="H31" s="7" t="s">
        <v>807</v>
      </c>
      <c r="I31" s="2"/>
      <c r="J31" s="33"/>
      <c r="K31" s="34" t="str">
        <f t="shared" si="0"/>
        <v>51031620</v>
      </c>
      <c r="L31" s="34" t="str">
        <f t="shared" si="1"/>
        <v>051031620</v>
      </c>
      <c r="M31" s="35">
        <f t="shared" si="2"/>
        <v>1</v>
      </c>
      <c r="N31" s="35">
        <f t="shared" si="3"/>
        <v>1</v>
      </c>
      <c r="O31" s="35">
        <f t="shared" si="4"/>
        <v>1</v>
      </c>
      <c r="P31" s="36">
        <f t="shared" si="5"/>
        <v>1</v>
      </c>
      <c r="Q31" s="37" t="str">
        <f t="shared" si="6"/>
        <v>096 3 231 145</v>
      </c>
      <c r="R31" s="34" t="str">
        <f t="shared" si="7"/>
        <v>0963231145</v>
      </c>
      <c r="S31" s="35" t="e">
        <f t="shared" si="8"/>
        <v>#VALUE!</v>
      </c>
      <c r="T31" s="34" t="str">
        <f t="shared" si="9"/>
        <v>0963231145</v>
      </c>
      <c r="U31" s="38" t="str">
        <f t="shared" si="10"/>
        <v>0963231145</v>
      </c>
      <c r="V31" s="35">
        <f t="shared" si="11"/>
        <v>1</v>
      </c>
      <c r="W31" s="39">
        <f t="shared" si="12"/>
        <v>1</v>
      </c>
      <c r="X31" s="35">
        <f t="shared" si="13"/>
        <v>1</v>
      </c>
      <c r="Y31" s="36">
        <f t="shared" si="14"/>
        <v>1</v>
      </c>
      <c r="Z31" s="39" t="str">
        <f t="shared" si="15"/>
        <v/>
      </c>
      <c r="AA31" s="36">
        <f t="shared" si="16"/>
        <v>1</v>
      </c>
    </row>
    <row r="32" spans="1:27" ht="60" customHeight="1">
      <c r="A32" s="2">
        <v>30</v>
      </c>
      <c r="B32" s="2" t="s">
        <v>99</v>
      </c>
      <c r="C32" s="2" t="s">
        <v>1172</v>
      </c>
      <c r="D32" s="2" t="s">
        <v>100</v>
      </c>
      <c r="E32" s="10" t="s">
        <v>1119</v>
      </c>
      <c r="F32" s="4" t="s">
        <v>101</v>
      </c>
      <c r="G32" s="6">
        <v>20893137</v>
      </c>
      <c r="H32" s="7" t="s">
        <v>808</v>
      </c>
      <c r="I32" s="2"/>
      <c r="J32" s="33"/>
      <c r="K32" s="34" t="str">
        <f t="shared" si="0"/>
        <v>20893137</v>
      </c>
      <c r="L32" s="34" t="str">
        <f t="shared" si="1"/>
        <v>020893137</v>
      </c>
      <c r="M32" s="35">
        <f t="shared" si="2"/>
        <v>1</v>
      </c>
      <c r="N32" s="35">
        <f t="shared" si="3"/>
        <v>1</v>
      </c>
      <c r="O32" s="35">
        <f t="shared" si="4"/>
        <v>1</v>
      </c>
      <c r="P32" s="36">
        <f t="shared" si="5"/>
        <v>1</v>
      </c>
      <c r="Q32" s="37" t="str">
        <f t="shared" si="6"/>
        <v>087 60 34 85</v>
      </c>
      <c r="R32" s="34" t="str">
        <f t="shared" si="7"/>
        <v>087603485</v>
      </c>
      <c r="S32" s="35" t="e">
        <f t="shared" si="8"/>
        <v>#VALUE!</v>
      </c>
      <c r="T32" s="34" t="str">
        <f t="shared" si="9"/>
        <v>087603485</v>
      </c>
      <c r="U32" s="38" t="str">
        <f t="shared" si="10"/>
        <v>087603485</v>
      </c>
      <c r="V32" s="35">
        <f t="shared" si="11"/>
        <v>1</v>
      </c>
      <c r="W32" s="39">
        <f t="shared" si="12"/>
        <v>1</v>
      </c>
      <c r="X32" s="35">
        <f t="shared" si="13"/>
        <v>1</v>
      </c>
      <c r="Y32" s="36">
        <f t="shared" si="14"/>
        <v>1</v>
      </c>
      <c r="Z32" s="39" t="str">
        <f t="shared" si="15"/>
        <v/>
      </c>
      <c r="AA32" s="36">
        <f t="shared" si="16"/>
        <v>1</v>
      </c>
    </row>
    <row r="33" spans="1:27" ht="60" customHeight="1">
      <c r="A33" s="2">
        <v>31</v>
      </c>
      <c r="B33" s="2" t="s">
        <v>102</v>
      </c>
      <c r="C33" s="2" t="s">
        <v>1170</v>
      </c>
      <c r="D33" s="2" t="s">
        <v>103</v>
      </c>
      <c r="E33" s="10" t="s">
        <v>1119</v>
      </c>
      <c r="F33" s="4" t="s">
        <v>104</v>
      </c>
      <c r="G33" s="6">
        <v>20592580</v>
      </c>
      <c r="H33" s="7" t="s">
        <v>809</v>
      </c>
      <c r="I33" s="2"/>
      <c r="J33" s="33"/>
      <c r="K33" s="34" t="str">
        <f t="shared" si="0"/>
        <v>20592580</v>
      </c>
      <c r="L33" s="34" t="str">
        <f t="shared" si="1"/>
        <v>020592580</v>
      </c>
      <c r="M33" s="35">
        <f t="shared" si="2"/>
        <v>1</v>
      </c>
      <c r="N33" s="35">
        <f t="shared" si="3"/>
        <v>1</v>
      </c>
      <c r="O33" s="35">
        <f t="shared" si="4"/>
        <v>1</v>
      </c>
      <c r="P33" s="36">
        <f t="shared" si="5"/>
        <v>1</v>
      </c>
      <c r="Q33" s="37" t="str">
        <f t="shared" si="6"/>
        <v>086 473 082</v>
      </c>
      <c r="R33" s="34" t="str">
        <f t="shared" si="7"/>
        <v>086473082</v>
      </c>
      <c r="S33" s="35" t="e">
        <f t="shared" si="8"/>
        <v>#VALUE!</v>
      </c>
      <c r="T33" s="34" t="str">
        <f t="shared" si="9"/>
        <v>086473082</v>
      </c>
      <c r="U33" s="38" t="str">
        <f t="shared" si="10"/>
        <v>086473082</v>
      </c>
      <c r="V33" s="35">
        <f t="shared" si="11"/>
        <v>1</v>
      </c>
      <c r="W33" s="39">
        <f t="shared" si="12"/>
        <v>1</v>
      </c>
      <c r="X33" s="35">
        <f t="shared" si="13"/>
        <v>1</v>
      </c>
      <c r="Y33" s="36">
        <f t="shared" si="14"/>
        <v>1</v>
      </c>
      <c r="Z33" s="39" t="str">
        <f t="shared" si="15"/>
        <v/>
      </c>
      <c r="AA33" s="36">
        <f t="shared" si="16"/>
        <v>1</v>
      </c>
    </row>
    <row r="34" spans="1:27" ht="60" customHeight="1">
      <c r="A34" s="2">
        <v>32</v>
      </c>
      <c r="B34" s="2" t="s">
        <v>105</v>
      </c>
      <c r="C34" s="2" t="s">
        <v>1172</v>
      </c>
      <c r="D34" s="2" t="s">
        <v>106</v>
      </c>
      <c r="E34" s="10" t="s">
        <v>1119</v>
      </c>
      <c r="F34" s="4" t="s">
        <v>107</v>
      </c>
      <c r="G34" s="6" t="s">
        <v>810</v>
      </c>
      <c r="H34" s="7" t="s">
        <v>811</v>
      </c>
      <c r="I34" s="2"/>
      <c r="J34" s="33"/>
      <c r="K34" s="34" t="str">
        <f t="shared" si="0"/>
        <v>051321271</v>
      </c>
      <c r="L34" s="34" t="str">
        <f t="shared" si="1"/>
        <v>051321271</v>
      </c>
      <c r="M34" s="35">
        <f t="shared" si="2"/>
        <v>1</v>
      </c>
      <c r="N34" s="35">
        <f t="shared" si="3"/>
        <v>1</v>
      </c>
      <c r="O34" s="35">
        <f t="shared" si="4"/>
        <v>1</v>
      </c>
      <c r="P34" s="36">
        <f t="shared" si="5"/>
        <v>1</v>
      </c>
      <c r="Q34" s="37" t="str">
        <f t="shared" si="6"/>
        <v>088 7 227 917</v>
      </c>
      <c r="R34" s="34" t="str">
        <f t="shared" si="7"/>
        <v>0887227917</v>
      </c>
      <c r="S34" s="35" t="e">
        <f t="shared" si="8"/>
        <v>#VALUE!</v>
      </c>
      <c r="T34" s="34" t="str">
        <f t="shared" si="9"/>
        <v>0887227917</v>
      </c>
      <c r="U34" s="38" t="str">
        <f t="shared" si="10"/>
        <v>0887227917</v>
      </c>
      <c r="V34" s="35">
        <f t="shared" si="11"/>
        <v>1</v>
      </c>
      <c r="W34" s="39">
        <f t="shared" si="12"/>
        <v>1</v>
      </c>
      <c r="X34" s="35">
        <f t="shared" si="13"/>
        <v>1</v>
      </c>
      <c r="Y34" s="36">
        <f t="shared" si="14"/>
        <v>1</v>
      </c>
      <c r="Z34" s="39" t="str">
        <f t="shared" si="15"/>
        <v/>
      </c>
      <c r="AA34" s="36">
        <f t="shared" si="16"/>
        <v>1</v>
      </c>
    </row>
    <row r="35" spans="1:27" ht="60" customHeight="1">
      <c r="A35" s="2">
        <v>33</v>
      </c>
      <c r="B35" s="2" t="s">
        <v>108</v>
      </c>
      <c r="C35" s="2" t="s">
        <v>1170</v>
      </c>
      <c r="D35" s="2" t="s">
        <v>109</v>
      </c>
      <c r="E35" s="10" t="s">
        <v>1119</v>
      </c>
      <c r="F35" s="4" t="s">
        <v>110</v>
      </c>
      <c r="G35" s="6">
        <v>30767855</v>
      </c>
      <c r="H35" s="7" t="s">
        <v>812</v>
      </c>
      <c r="I35" s="2"/>
      <c r="J35" s="33"/>
      <c r="K35" s="34" t="str">
        <f t="shared" ref="K35:K66" si="17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35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30767855</v>
      </c>
      <c r="L35" s="34" t="str">
        <f t="shared" si="1"/>
        <v>030767855</v>
      </c>
      <c r="M35" s="35">
        <f t="shared" si="2"/>
        <v>1</v>
      </c>
      <c r="N35" s="35">
        <f t="shared" si="3"/>
        <v>1</v>
      </c>
      <c r="O35" s="35">
        <f t="shared" si="4"/>
        <v>1</v>
      </c>
      <c r="P35" s="36">
        <f t="shared" si="5"/>
        <v>1</v>
      </c>
      <c r="Q35" s="37" t="str">
        <f t="shared" si="6"/>
        <v>096 9 545 058</v>
      </c>
      <c r="R35" s="34" t="str">
        <f t="shared" si="7"/>
        <v>0969545058</v>
      </c>
      <c r="S35" s="35" t="e">
        <f t="shared" si="8"/>
        <v>#VALUE!</v>
      </c>
      <c r="T35" s="34" t="str">
        <f t="shared" si="9"/>
        <v>0969545058</v>
      </c>
      <c r="U35" s="38" t="str">
        <f t="shared" si="10"/>
        <v>0969545058</v>
      </c>
      <c r="V35" s="35">
        <f t="shared" si="11"/>
        <v>1</v>
      </c>
      <c r="W35" s="39">
        <f t="shared" si="12"/>
        <v>1</v>
      </c>
      <c r="X35" s="35">
        <f t="shared" si="13"/>
        <v>1</v>
      </c>
      <c r="Y35" s="36">
        <f t="shared" si="14"/>
        <v>1</v>
      </c>
      <c r="Z35" s="39" t="str">
        <f t="shared" si="15"/>
        <v/>
      </c>
      <c r="AA35" s="36">
        <f t="shared" si="16"/>
        <v>1</v>
      </c>
    </row>
    <row r="36" spans="1:27" ht="60" customHeight="1">
      <c r="A36" s="2">
        <v>34</v>
      </c>
      <c r="B36" s="2" t="s">
        <v>111</v>
      </c>
      <c r="C36" s="2" t="s">
        <v>1170</v>
      </c>
      <c r="D36" s="2" t="s">
        <v>112</v>
      </c>
      <c r="E36" s="10" t="s">
        <v>1119</v>
      </c>
      <c r="F36" s="4" t="s">
        <v>113</v>
      </c>
      <c r="G36" s="6" t="s">
        <v>813</v>
      </c>
      <c r="H36" s="7" t="s">
        <v>814</v>
      </c>
      <c r="I36" s="2"/>
      <c r="J36" s="33"/>
      <c r="K36" s="34" t="str">
        <f t="shared" si="17"/>
        <v>030666632</v>
      </c>
      <c r="L36" s="34" t="str">
        <f t="shared" si="1"/>
        <v>030666632</v>
      </c>
      <c r="M36" s="35">
        <f t="shared" si="2"/>
        <v>1</v>
      </c>
      <c r="N36" s="35">
        <f t="shared" si="3"/>
        <v>1</v>
      </c>
      <c r="O36" s="35">
        <f t="shared" si="4"/>
        <v>1</v>
      </c>
      <c r="P36" s="36">
        <f t="shared" si="5"/>
        <v>1</v>
      </c>
      <c r="Q36" s="37" t="str">
        <f t="shared" si="6"/>
        <v>096 8 516 619</v>
      </c>
      <c r="R36" s="34" t="str">
        <f t="shared" si="7"/>
        <v>0968516619</v>
      </c>
      <c r="S36" s="35" t="e">
        <f t="shared" si="8"/>
        <v>#VALUE!</v>
      </c>
      <c r="T36" s="34" t="str">
        <f t="shared" si="9"/>
        <v>0968516619</v>
      </c>
      <c r="U36" s="38" t="str">
        <f t="shared" si="10"/>
        <v>0968516619</v>
      </c>
      <c r="V36" s="35">
        <f t="shared" si="11"/>
        <v>1</v>
      </c>
      <c r="W36" s="39">
        <f t="shared" si="12"/>
        <v>1</v>
      </c>
      <c r="X36" s="35">
        <f t="shared" si="13"/>
        <v>1</v>
      </c>
      <c r="Y36" s="36">
        <f t="shared" si="14"/>
        <v>1</v>
      </c>
      <c r="Z36" s="39" t="str">
        <f t="shared" si="15"/>
        <v/>
      </c>
      <c r="AA36" s="36">
        <f t="shared" si="16"/>
        <v>1</v>
      </c>
    </row>
    <row r="37" spans="1:27" ht="60" customHeight="1">
      <c r="A37" s="2">
        <v>35</v>
      </c>
      <c r="B37" s="2" t="s">
        <v>114</v>
      </c>
      <c r="C37" s="2" t="s">
        <v>1170</v>
      </c>
      <c r="D37" s="2" t="s">
        <v>115</v>
      </c>
      <c r="E37" s="10" t="s">
        <v>1119</v>
      </c>
      <c r="F37" s="4" t="s">
        <v>116</v>
      </c>
      <c r="G37" s="6" t="s">
        <v>815</v>
      </c>
      <c r="H37" s="7" t="s">
        <v>816</v>
      </c>
      <c r="I37" s="2"/>
      <c r="J37" s="33"/>
      <c r="K37" s="34" t="str">
        <f t="shared" si="17"/>
        <v>021117285</v>
      </c>
      <c r="L37" s="34" t="str">
        <f t="shared" si="1"/>
        <v>021117285</v>
      </c>
      <c r="M37" s="35">
        <f t="shared" si="2"/>
        <v>1</v>
      </c>
      <c r="N37" s="35">
        <f t="shared" si="3"/>
        <v>1</v>
      </c>
      <c r="O37" s="35">
        <f t="shared" si="4"/>
        <v>1</v>
      </c>
      <c r="P37" s="36">
        <f t="shared" si="5"/>
        <v>1</v>
      </c>
      <c r="Q37" s="37" t="str">
        <f t="shared" si="6"/>
        <v>081 588 611</v>
      </c>
      <c r="R37" s="34" t="str">
        <f t="shared" si="7"/>
        <v>081588611</v>
      </c>
      <c r="S37" s="35" t="e">
        <f t="shared" si="8"/>
        <v>#VALUE!</v>
      </c>
      <c r="T37" s="34" t="str">
        <f t="shared" si="9"/>
        <v>081588611</v>
      </c>
      <c r="U37" s="38" t="str">
        <f t="shared" si="10"/>
        <v>081588611</v>
      </c>
      <c r="V37" s="35">
        <f t="shared" si="11"/>
        <v>1</v>
      </c>
      <c r="W37" s="39">
        <f t="shared" si="12"/>
        <v>1</v>
      </c>
      <c r="X37" s="35">
        <f t="shared" si="13"/>
        <v>1</v>
      </c>
      <c r="Y37" s="36">
        <f t="shared" si="14"/>
        <v>1</v>
      </c>
      <c r="Z37" s="39" t="str">
        <f t="shared" si="15"/>
        <v/>
      </c>
      <c r="AA37" s="36">
        <f t="shared" si="16"/>
        <v>1</v>
      </c>
    </row>
    <row r="38" spans="1:27" ht="60" customHeight="1">
      <c r="A38" s="2">
        <v>36</v>
      </c>
      <c r="B38" s="2" t="s">
        <v>117</v>
      </c>
      <c r="C38" s="2" t="s">
        <v>1172</v>
      </c>
      <c r="D38" s="2" t="s">
        <v>118</v>
      </c>
      <c r="E38" s="10" t="s">
        <v>1119</v>
      </c>
      <c r="F38" s="4" t="s">
        <v>119</v>
      </c>
      <c r="G38" s="6" t="s">
        <v>817</v>
      </c>
      <c r="H38" s="7" t="s">
        <v>818</v>
      </c>
      <c r="I38" s="2"/>
      <c r="J38" s="33"/>
      <c r="K38" s="34" t="str">
        <f t="shared" si="17"/>
        <v>030989773</v>
      </c>
      <c r="L38" s="34" t="str">
        <f t="shared" si="1"/>
        <v>030989773</v>
      </c>
      <c r="M38" s="35">
        <f t="shared" si="2"/>
        <v>1</v>
      </c>
      <c r="N38" s="35">
        <f t="shared" si="3"/>
        <v>1</v>
      </c>
      <c r="O38" s="35">
        <f t="shared" si="4"/>
        <v>1</v>
      </c>
      <c r="P38" s="36">
        <f t="shared" si="5"/>
        <v>1</v>
      </c>
      <c r="Q38" s="37" t="str">
        <f t="shared" si="6"/>
        <v>096 6 145 851</v>
      </c>
      <c r="R38" s="34" t="str">
        <f t="shared" si="7"/>
        <v>0966145851</v>
      </c>
      <c r="S38" s="35" t="e">
        <f t="shared" si="8"/>
        <v>#VALUE!</v>
      </c>
      <c r="T38" s="34" t="str">
        <f t="shared" si="9"/>
        <v>0966145851</v>
      </c>
      <c r="U38" s="38" t="str">
        <f t="shared" si="10"/>
        <v>0966145851</v>
      </c>
      <c r="V38" s="35">
        <f t="shared" si="11"/>
        <v>1</v>
      </c>
      <c r="W38" s="39">
        <f t="shared" si="12"/>
        <v>1</v>
      </c>
      <c r="X38" s="35">
        <f t="shared" si="13"/>
        <v>1</v>
      </c>
      <c r="Y38" s="36">
        <f t="shared" si="14"/>
        <v>1</v>
      </c>
      <c r="Z38" s="39" t="str">
        <f t="shared" si="15"/>
        <v/>
      </c>
      <c r="AA38" s="36">
        <f t="shared" si="16"/>
        <v>1</v>
      </c>
    </row>
    <row r="39" spans="1:27" ht="60" customHeight="1">
      <c r="A39" s="2">
        <v>37</v>
      </c>
      <c r="B39" s="2" t="s">
        <v>120</v>
      </c>
      <c r="C39" s="2" t="s">
        <v>1170</v>
      </c>
      <c r="D39" s="2" t="s">
        <v>121</v>
      </c>
      <c r="E39" s="10" t="s">
        <v>1119</v>
      </c>
      <c r="F39" s="4" t="s">
        <v>122</v>
      </c>
      <c r="G39" s="6">
        <v>21251013</v>
      </c>
      <c r="H39" s="7" t="s">
        <v>819</v>
      </c>
      <c r="I39" s="2"/>
      <c r="J39" s="33"/>
      <c r="K39" s="34" t="str">
        <f t="shared" si="17"/>
        <v>21251013</v>
      </c>
      <c r="L39" s="34" t="str">
        <f t="shared" si="1"/>
        <v>021251013</v>
      </c>
      <c r="M39" s="35">
        <f t="shared" si="2"/>
        <v>1</v>
      </c>
      <c r="N39" s="35">
        <f t="shared" si="3"/>
        <v>1</v>
      </c>
      <c r="O39" s="35">
        <f t="shared" si="4"/>
        <v>1</v>
      </c>
      <c r="P39" s="36">
        <f t="shared" si="5"/>
        <v>1</v>
      </c>
      <c r="Q39" s="37" t="str">
        <f t="shared" si="6"/>
        <v>096 6 542603</v>
      </c>
      <c r="R39" s="34" t="str">
        <f t="shared" si="7"/>
        <v>0966542603</v>
      </c>
      <c r="S39" s="35" t="e">
        <f t="shared" si="8"/>
        <v>#VALUE!</v>
      </c>
      <c r="T39" s="34" t="str">
        <f t="shared" si="9"/>
        <v>0966542603</v>
      </c>
      <c r="U39" s="38" t="str">
        <f t="shared" si="10"/>
        <v>0966542603</v>
      </c>
      <c r="V39" s="35">
        <f t="shared" si="11"/>
        <v>1</v>
      </c>
      <c r="W39" s="39">
        <f t="shared" si="12"/>
        <v>1</v>
      </c>
      <c r="X39" s="35">
        <f t="shared" si="13"/>
        <v>1</v>
      </c>
      <c r="Y39" s="36">
        <f t="shared" si="14"/>
        <v>1</v>
      </c>
      <c r="Z39" s="39" t="str">
        <f t="shared" si="15"/>
        <v/>
      </c>
      <c r="AA39" s="36">
        <f t="shared" si="16"/>
        <v>1</v>
      </c>
    </row>
    <row r="40" spans="1:27" ht="60" customHeight="1">
      <c r="A40" s="2">
        <v>38</v>
      </c>
      <c r="B40" s="2" t="s">
        <v>123</v>
      </c>
      <c r="C40" s="2" t="s">
        <v>1170</v>
      </c>
      <c r="D40" s="2" t="s">
        <v>124</v>
      </c>
      <c r="E40" s="10" t="s">
        <v>1119</v>
      </c>
      <c r="F40" s="4" t="s">
        <v>125</v>
      </c>
      <c r="G40" s="6">
        <v>21194484</v>
      </c>
      <c r="H40" s="7" t="s">
        <v>820</v>
      </c>
      <c r="I40" s="2"/>
      <c r="J40" s="33"/>
      <c r="K40" s="34" t="str">
        <f t="shared" si="17"/>
        <v>21194484</v>
      </c>
      <c r="L40" s="34" t="str">
        <f t="shared" si="1"/>
        <v>021194484</v>
      </c>
      <c r="M40" s="35">
        <f t="shared" si="2"/>
        <v>1</v>
      </c>
      <c r="N40" s="35">
        <f t="shared" si="3"/>
        <v>1</v>
      </c>
      <c r="O40" s="35">
        <f t="shared" si="4"/>
        <v>1</v>
      </c>
      <c r="P40" s="36">
        <f t="shared" si="5"/>
        <v>1</v>
      </c>
      <c r="Q40" s="37" t="str">
        <f t="shared" si="6"/>
        <v>016 26 87 07</v>
      </c>
      <c r="R40" s="34" t="str">
        <f t="shared" si="7"/>
        <v>016268707</v>
      </c>
      <c r="S40" s="35" t="e">
        <f t="shared" si="8"/>
        <v>#VALUE!</v>
      </c>
      <c r="T40" s="34" t="str">
        <f t="shared" si="9"/>
        <v>016268707</v>
      </c>
      <c r="U40" s="38" t="str">
        <f t="shared" si="10"/>
        <v>016268707</v>
      </c>
      <c r="V40" s="35">
        <f t="shared" si="11"/>
        <v>1</v>
      </c>
      <c r="W40" s="39">
        <f t="shared" si="12"/>
        <v>1</v>
      </c>
      <c r="X40" s="35">
        <f t="shared" si="13"/>
        <v>1</v>
      </c>
      <c r="Y40" s="36">
        <f t="shared" si="14"/>
        <v>1</v>
      </c>
      <c r="Z40" s="39" t="str">
        <f t="shared" si="15"/>
        <v/>
      </c>
      <c r="AA40" s="36">
        <f t="shared" si="16"/>
        <v>1</v>
      </c>
    </row>
    <row r="41" spans="1:27" ht="60" customHeight="1">
      <c r="A41" s="2">
        <v>39</v>
      </c>
      <c r="B41" s="2" t="s">
        <v>126</v>
      </c>
      <c r="C41" s="2" t="s">
        <v>1170</v>
      </c>
      <c r="D41" s="2" t="s">
        <v>127</v>
      </c>
      <c r="E41" s="10" t="s">
        <v>1119</v>
      </c>
      <c r="F41" s="4" t="s">
        <v>128</v>
      </c>
      <c r="G41" s="6">
        <v>30546252</v>
      </c>
      <c r="H41" s="7" t="s">
        <v>821</v>
      </c>
      <c r="I41" s="2"/>
      <c r="J41" s="33"/>
      <c r="K41" s="34" t="str">
        <f t="shared" si="17"/>
        <v>30546252</v>
      </c>
      <c r="L41" s="34" t="str">
        <f t="shared" si="1"/>
        <v>030546252</v>
      </c>
      <c r="M41" s="35">
        <f t="shared" si="2"/>
        <v>1</v>
      </c>
      <c r="N41" s="35">
        <f t="shared" si="3"/>
        <v>1</v>
      </c>
      <c r="O41" s="35">
        <f t="shared" si="4"/>
        <v>1</v>
      </c>
      <c r="P41" s="36">
        <f t="shared" si="5"/>
        <v>1</v>
      </c>
      <c r="Q41" s="37" t="str">
        <f t="shared" si="6"/>
        <v>096 6 938 185</v>
      </c>
      <c r="R41" s="34" t="str">
        <f t="shared" si="7"/>
        <v>0966938185</v>
      </c>
      <c r="S41" s="35" t="e">
        <f t="shared" si="8"/>
        <v>#VALUE!</v>
      </c>
      <c r="T41" s="34" t="str">
        <f t="shared" si="9"/>
        <v>0966938185</v>
      </c>
      <c r="U41" s="38" t="str">
        <f t="shared" si="10"/>
        <v>0966938185</v>
      </c>
      <c r="V41" s="35">
        <f t="shared" si="11"/>
        <v>1</v>
      </c>
      <c r="W41" s="39">
        <f t="shared" si="12"/>
        <v>1</v>
      </c>
      <c r="X41" s="35">
        <f t="shared" si="13"/>
        <v>2</v>
      </c>
      <c r="Y41" s="36">
        <f t="shared" si="14"/>
        <v>2</v>
      </c>
      <c r="Z41" s="39" t="str">
        <f t="shared" si="15"/>
        <v/>
      </c>
      <c r="AA41" s="36">
        <f t="shared" si="16"/>
        <v>2</v>
      </c>
    </row>
    <row r="42" spans="1:27" ht="60" customHeight="1">
      <c r="A42" s="2">
        <v>40</v>
      </c>
      <c r="B42" s="2" t="s">
        <v>129</v>
      </c>
      <c r="C42" s="2" t="s">
        <v>1172</v>
      </c>
      <c r="D42" s="2" t="s">
        <v>130</v>
      </c>
      <c r="E42" s="10" t="s">
        <v>1119</v>
      </c>
      <c r="F42" s="4" t="s">
        <v>131</v>
      </c>
      <c r="G42" s="6">
        <v>40520117</v>
      </c>
      <c r="H42" s="7" t="s">
        <v>822</v>
      </c>
      <c r="I42" s="2"/>
      <c r="J42" s="33"/>
      <c r="K42" s="34" t="str">
        <f t="shared" si="17"/>
        <v>40520117</v>
      </c>
      <c r="L42" s="34" t="str">
        <f t="shared" si="1"/>
        <v>040520117</v>
      </c>
      <c r="M42" s="35">
        <f t="shared" si="2"/>
        <v>1</v>
      </c>
      <c r="N42" s="35">
        <f t="shared" si="3"/>
        <v>1</v>
      </c>
      <c r="O42" s="35">
        <f t="shared" si="4"/>
        <v>1</v>
      </c>
      <c r="P42" s="36">
        <f t="shared" si="5"/>
        <v>1</v>
      </c>
      <c r="Q42" s="37" t="str">
        <f t="shared" si="6"/>
        <v>096 8 376 809</v>
      </c>
      <c r="R42" s="34" t="str">
        <f t="shared" si="7"/>
        <v>0968376809</v>
      </c>
      <c r="S42" s="35" t="e">
        <f t="shared" si="8"/>
        <v>#VALUE!</v>
      </c>
      <c r="T42" s="34" t="str">
        <f t="shared" si="9"/>
        <v>0968376809</v>
      </c>
      <c r="U42" s="38" t="str">
        <f t="shared" si="10"/>
        <v>0968376809</v>
      </c>
      <c r="V42" s="35">
        <f t="shared" si="11"/>
        <v>1</v>
      </c>
      <c r="W42" s="39">
        <f t="shared" si="12"/>
        <v>1</v>
      </c>
      <c r="X42" s="35">
        <f t="shared" si="13"/>
        <v>1</v>
      </c>
      <c r="Y42" s="36">
        <f t="shared" si="14"/>
        <v>1</v>
      </c>
      <c r="Z42" s="39" t="str">
        <f t="shared" si="15"/>
        <v/>
      </c>
      <c r="AA42" s="36">
        <f t="shared" si="16"/>
        <v>1</v>
      </c>
    </row>
    <row r="43" spans="1:27" ht="60" customHeight="1">
      <c r="A43" s="2">
        <v>41</v>
      </c>
      <c r="B43" s="2" t="s">
        <v>132</v>
      </c>
      <c r="C43" s="2" t="s">
        <v>1170</v>
      </c>
      <c r="D43" s="2" t="s">
        <v>133</v>
      </c>
      <c r="E43" s="10" t="s">
        <v>1119</v>
      </c>
      <c r="F43" s="4" t="s">
        <v>134</v>
      </c>
      <c r="G43" s="6">
        <v>51055239</v>
      </c>
      <c r="H43" s="7" t="s">
        <v>823</v>
      </c>
      <c r="I43" s="2"/>
      <c r="J43" s="33"/>
      <c r="K43" s="34" t="str">
        <f t="shared" si="17"/>
        <v>51055239</v>
      </c>
      <c r="L43" s="34" t="str">
        <f t="shared" si="1"/>
        <v>051055239</v>
      </c>
      <c r="M43" s="35">
        <f t="shared" si="2"/>
        <v>1</v>
      </c>
      <c r="N43" s="35">
        <f t="shared" si="3"/>
        <v>1</v>
      </c>
      <c r="O43" s="35">
        <f t="shared" si="4"/>
        <v>1</v>
      </c>
      <c r="P43" s="36">
        <f t="shared" si="5"/>
        <v>1</v>
      </c>
      <c r="Q43" s="37" t="str">
        <f t="shared" si="6"/>
        <v>096 3 277 326</v>
      </c>
      <c r="R43" s="34" t="str">
        <f t="shared" si="7"/>
        <v>0963277326</v>
      </c>
      <c r="S43" s="35" t="e">
        <f t="shared" si="8"/>
        <v>#VALUE!</v>
      </c>
      <c r="T43" s="34" t="str">
        <f t="shared" si="9"/>
        <v>0963277326</v>
      </c>
      <c r="U43" s="38" t="str">
        <f t="shared" si="10"/>
        <v>0963277326</v>
      </c>
      <c r="V43" s="35">
        <f t="shared" si="11"/>
        <v>1</v>
      </c>
      <c r="W43" s="39">
        <f t="shared" si="12"/>
        <v>1</v>
      </c>
      <c r="X43" s="35">
        <f t="shared" si="13"/>
        <v>1</v>
      </c>
      <c r="Y43" s="36">
        <f t="shared" si="14"/>
        <v>1</v>
      </c>
      <c r="Z43" s="39" t="str">
        <f t="shared" si="15"/>
        <v/>
      </c>
      <c r="AA43" s="36">
        <f t="shared" si="16"/>
        <v>1</v>
      </c>
    </row>
    <row r="44" spans="1:27" ht="60" customHeight="1">
      <c r="A44" s="2">
        <v>42</v>
      </c>
      <c r="B44" s="2" t="s">
        <v>135</v>
      </c>
      <c r="C44" s="2" t="s">
        <v>1170</v>
      </c>
      <c r="D44" s="2" t="s">
        <v>136</v>
      </c>
      <c r="E44" s="10" t="s">
        <v>1119</v>
      </c>
      <c r="F44" s="4" t="s">
        <v>137</v>
      </c>
      <c r="G44" s="6" t="s">
        <v>824</v>
      </c>
      <c r="H44" s="7" t="s">
        <v>825</v>
      </c>
      <c r="I44" s="2"/>
      <c r="J44" s="33"/>
      <c r="K44" s="34" t="str">
        <f t="shared" si="17"/>
        <v>030635983</v>
      </c>
      <c r="L44" s="34" t="str">
        <f t="shared" si="1"/>
        <v>030635983</v>
      </c>
      <c r="M44" s="35">
        <f t="shared" si="2"/>
        <v>1</v>
      </c>
      <c r="N44" s="35">
        <f t="shared" si="3"/>
        <v>1</v>
      </c>
      <c r="O44" s="35">
        <f t="shared" si="4"/>
        <v>1</v>
      </c>
      <c r="P44" s="36">
        <f t="shared" si="5"/>
        <v>1</v>
      </c>
      <c r="Q44" s="37" t="str">
        <f t="shared" si="6"/>
        <v xml:space="preserve">010​ 62 95 13 </v>
      </c>
      <c r="R44" s="34" t="str">
        <f t="shared" si="7"/>
        <v>010629513</v>
      </c>
      <c r="S44" s="35" t="e">
        <f t="shared" si="8"/>
        <v>#VALUE!</v>
      </c>
      <c r="T44" s="34" t="str">
        <f t="shared" si="9"/>
        <v>010629513</v>
      </c>
      <c r="U44" s="38" t="str">
        <f t="shared" si="10"/>
        <v>010629513</v>
      </c>
      <c r="V44" s="35">
        <f t="shared" si="11"/>
        <v>1</v>
      </c>
      <c r="W44" s="39">
        <f t="shared" si="12"/>
        <v>1</v>
      </c>
      <c r="X44" s="35">
        <f t="shared" si="13"/>
        <v>1</v>
      </c>
      <c r="Y44" s="36">
        <f t="shared" si="14"/>
        <v>1</v>
      </c>
      <c r="Z44" s="39" t="str">
        <f t="shared" si="15"/>
        <v/>
      </c>
      <c r="AA44" s="36">
        <f t="shared" si="16"/>
        <v>1</v>
      </c>
    </row>
    <row r="45" spans="1:27" ht="60" customHeight="1">
      <c r="A45" s="2">
        <v>43</v>
      </c>
      <c r="B45" s="2" t="s">
        <v>138</v>
      </c>
      <c r="C45" s="2" t="s">
        <v>1170</v>
      </c>
      <c r="D45" s="2" t="s">
        <v>139</v>
      </c>
      <c r="E45" s="10" t="s">
        <v>1119</v>
      </c>
      <c r="F45" s="4" t="s">
        <v>140</v>
      </c>
      <c r="G45" s="6">
        <v>21034118</v>
      </c>
      <c r="H45" s="7" t="s">
        <v>826</v>
      </c>
      <c r="I45" s="2"/>
      <c r="J45" s="33"/>
      <c r="K45" s="34" t="str">
        <f t="shared" si="17"/>
        <v>21034118</v>
      </c>
      <c r="L45" s="34" t="str">
        <f t="shared" si="1"/>
        <v>021034118</v>
      </c>
      <c r="M45" s="35">
        <f t="shared" si="2"/>
        <v>1</v>
      </c>
      <c r="N45" s="35">
        <f t="shared" si="3"/>
        <v>1</v>
      </c>
      <c r="O45" s="35">
        <f t="shared" si="4"/>
        <v>1</v>
      </c>
      <c r="P45" s="36">
        <f t="shared" si="5"/>
        <v>1</v>
      </c>
      <c r="Q45" s="37" t="str">
        <f t="shared" si="6"/>
        <v>096 6 299 318</v>
      </c>
      <c r="R45" s="34" t="str">
        <f t="shared" si="7"/>
        <v>0966299318</v>
      </c>
      <c r="S45" s="35" t="e">
        <f t="shared" si="8"/>
        <v>#VALUE!</v>
      </c>
      <c r="T45" s="34" t="str">
        <f t="shared" si="9"/>
        <v>0966299318</v>
      </c>
      <c r="U45" s="38" t="str">
        <f t="shared" si="10"/>
        <v>0966299318</v>
      </c>
      <c r="V45" s="35">
        <f t="shared" si="11"/>
        <v>1</v>
      </c>
      <c r="W45" s="39">
        <f t="shared" si="12"/>
        <v>1</v>
      </c>
      <c r="X45" s="35">
        <f t="shared" si="13"/>
        <v>1</v>
      </c>
      <c r="Y45" s="36">
        <f t="shared" si="14"/>
        <v>1</v>
      </c>
      <c r="Z45" s="39" t="str">
        <f t="shared" si="15"/>
        <v/>
      </c>
      <c r="AA45" s="36">
        <f t="shared" si="16"/>
        <v>1</v>
      </c>
    </row>
    <row r="46" spans="1:27" ht="60" customHeight="1">
      <c r="A46" s="2">
        <v>44</v>
      </c>
      <c r="B46" s="2" t="s">
        <v>141</v>
      </c>
      <c r="C46" s="2" t="s">
        <v>1172</v>
      </c>
      <c r="D46" s="2" t="s">
        <v>142</v>
      </c>
      <c r="E46" s="10" t="s">
        <v>1119</v>
      </c>
      <c r="F46" s="4" t="s">
        <v>143</v>
      </c>
      <c r="G46" s="6" t="s">
        <v>827</v>
      </c>
      <c r="H46" s="7" t="s">
        <v>828</v>
      </c>
      <c r="I46" s="2"/>
      <c r="J46" s="33"/>
      <c r="K46" s="34" t="str">
        <f t="shared" si="17"/>
        <v>101337792</v>
      </c>
      <c r="L46" s="34" t="str">
        <f t="shared" si="1"/>
        <v>101337792</v>
      </c>
      <c r="M46" s="35">
        <f t="shared" si="2"/>
        <v>1</v>
      </c>
      <c r="N46" s="35">
        <f t="shared" si="3"/>
        <v>1</v>
      </c>
      <c r="O46" s="35">
        <f t="shared" si="4"/>
        <v>1</v>
      </c>
      <c r="P46" s="36">
        <f t="shared" si="5"/>
        <v>1</v>
      </c>
      <c r="Q46" s="37" t="str">
        <f t="shared" si="6"/>
        <v>081 93 43 64</v>
      </c>
      <c r="R46" s="34" t="str">
        <f t="shared" si="7"/>
        <v>081934364</v>
      </c>
      <c r="S46" s="35" t="e">
        <f t="shared" si="8"/>
        <v>#VALUE!</v>
      </c>
      <c r="T46" s="34" t="str">
        <f t="shared" si="9"/>
        <v>081934364</v>
      </c>
      <c r="U46" s="38" t="str">
        <f t="shared" si="10"/>
        <v>081934364</v>
      </c>
      <c r="V46" s="35">
        <f t="shared" si="11"/>
        <v>1</v>
      </c>
      <c r="W46" s="39">
        <f t="shared" si="12"/>
        <v>1</v>
      </c>
      <c r="X46" s="35">
        <f t="shared" si="13"/>
        <v>1</v>
      </c>
      <c r="Y46" s="36">
        <f t="shared" si="14"/>
        <v>1</v>
      </c>
      <c r="Z46" s="39" t="str">
        <f t="shared" si="15"/>
        <v/>
      </c>
      <c r="AA46" s="36">
        <f t="shared" si="16"/>
        <v>1</v>
      </c>
    </row>
    <row r="47" spans="1:27" ht="60" customHeight="1">
      <c r="A47" s="2">
        <v>45</v>
      </c>
      <c r="B47" s="2" t="s">
        <v>144</v>
      </c>
      <c r="C47" s="2" t="s">
        <v>1172</v>
      </c>
      <c r="D47" s="2" t="s">
        <v>145</v>
      </c>
      <c r="E47" s="10" t="s">
        <v>1119</v>
      </c>
      <c r="F47" s="4" t="s">
        <v>146</v>
      </c>
      <c r="G47" s="6" t="s">
        <v>829</v>
      </c>
      <c r="H47" s="7" t="s">
        <v>830</v>
      </c>
      <c r="I47" s="2"/>
      <c r="J47" s="33"/>
      <c r="K47" s="34" t="str">
        <f t="shared" si="17"/>
        <v>150697597</v>
      </c>
      <c r="L47" s="34" t="str">
        <f t="shared" si="1"/>
        <v>150697597</v>
      </c>
      <c r="M47" s="35">
        <f t="shared" si="2"/>
        <v>1</v>
      </c>
      <c r="N47" s="35">
        <f t="shared" si="3"/>
        <v>1</v>
      </c>
      <c r="O47" s="35">
        <f t="shared" si="4"/>
        <v>1</v>
      </c>
      <c r="P47" s="36">
        <f t="shared" si="5"/>
        <v>1</v>
      </c>
      <c r="Q47" s="37" t="str">
        <f t="shared" si="6"/>
        <v>088 4 267 540</v>
      </c>
      <c r="R47" s="34" t="str">
        <f t="shared" si="7"/>
        <v>0884267540</v>
      </c>
      <c r="S47" s="35" t="e">
        <f t="shared" si="8"/>
        <v>#VALUE!</v>
      </c>
      <c r="T47" s="34" t="str">
        <f t="shared" si="9"/>
        <v>0884267540</v>
      </c>
      <c r="U47" s="38" t="str">
        <f t="shared" si="10"/>
        <v>0884267540</v>
      </c>
      <c r="V47" s="35">
        <f t="shared" si="11"/>
        <v>1</v>
      </c>
      <c r="W47" s="39">
        <f t="shared" si="12"/>
        <v>1</v>
      </c>
      <c r="X47" s="35">
        <f t="shared" si="13"/>
        <v>1</v>
      </c>
      <c r="Y47" s="36">
        <f t="shared" si="14"/>
        <v>1</v>
      </c>
      <c r="Z47" s="39" t="str">
        <f t="shared" si="15"/>
        <v/>
      </c>
      <c r="AA47" s="36">
        <f t="shared" si="16"/>
        <v>1</v>
      </c>
    </row>
    <row r="48" spans="1:27" ht="60" customHeight="1">
      <c r="A48" s="2">
        <v>46</v>
      </c>
      <c r="B48" s="2" t="s">
        <v>147</v>
      </c>
      <c r="C48" s="2" t="s">
        <v>1170</v>
      </c>
      <c r="D48" s="2" t="s">
        <v>148</v>
      </c>
      <c r="E48" s="10" t="s">
        <v>1119</v>
      </c>
      <c r="F48" s="4" t="s">
        <v>149</v>
      </c>
      <c r="G48" s="6" t="s">
        <v>831</v>
      </c>
      <c r="H48" s="7" t="s">
        <v>832</v>
      </c>
      <c r="I48" s="2"/>
      <c r="J48" s="33"/>
      <c r="K48" s="34" t="str">
        <f t="shared" si="17"/>
        <v>011152153</v>
      </c>
      <c r="L48" s="34" t="str">
        <f t="shared" si="1"/>
        <v>011152153</v>
      </c>
      <c r="M48" s="35">
        <f t="shared" si="2"/>
        <v>1</v>
      </c>
      <c r="N48" s="35">
        <f t="shared" si="3"/>
        <v>1</v>
      </c>
      <c r="O48" s="35">
        <f t="shared" si="4"/>
        <v>1</v>
      </c>
      <c r="P48" s="36">
        <f t="shared" si="5"/>
        <v>1</v>
      </c>
      <c r="Q48" s="37" t="str">
        <f t="shared" si="6"/>
        <v>088 7 175 011</v>
      </c>
      <c r="R48" s="34" t="str">
        <f t="shared" si="7"/>
        <v>0887175011</v>
      </c>
      <c r="S48" s="35" t="e">
        <f t="shared" si="8"/>
        <v>#VALUE!</v>
      </c>
      <c r="T48" s="34" t="str">
        <f t="shared" si="9"/>
        <v>0887175011</v>
      </c>
      <c r="U48" s="38" t="str">
        <f t="shared" si="10"/>
        <v>0887175011</v>
      </c>
      <c r="V48" s="35">
        <f t="shared" si="11"/>
        <v>1</v>
      </c>
      <c r="W48" s="39">
        <f t="shared" si="12"/>
        <v>1</v>
      </c>
      <c r="X48" s="35">
        <f t="shared" si="13"/>
        <v>1</v>
      </c>
      <c r="Y48" s="36">
        <f t="shared" si="14"/>
        <v>1</v>
      </c>
      <c r="Z48" s="39" t="str">
        <f t="shared" si="15"/>
        <v/>
      </c>
      <c r="AA48" s="36">
        <f t="shared" si="16"/>
        <v>1</v>
      </c>
    </row>
    <row r="49" spans="1:27" ht="60" customHeight="1">
      <c r="A49" s="2">
        <v>47</v>
      </c>
      <c r="B49" s="2" t="s">
        <v>150</v>
      </c>
      <c r="C49" s="2" t="s">
        <v>1170</v>
      </c>
      <c r="D49" s="2" t="s">
        <v>151</v>
      </c>
      <c r="E49" s="10" t="s">
        <v>1119</v>
      </c>
      <c r="F49" s="4" t="s">
        <v>152</v>
      </c>
      <c r="G49" s="6">
        <v>51055258</v>
      </c>
      <c r="H49" s="7" t="s">
        <v>833</v>
      </c>
      <c r="I49" s="2"/>
      <c r="J49" s="33"/>
      <c r="K49" s="34" t="str">
        <f t="shared" si="17"/>
        <v>51055258</v>
      </c>
      <c r="L49" s="34" t="str">
        <f t="shared" si="1"/>
        <v>051055258</v>
      </c>
      <c r="M49" s="35">
        <f t="shared" si="2"/>
        <v>1</v>
      </c>
      <c r="N49" s="35">
        <f t="shared" si="3"/>
        <v>1</v>
      </c>
      <c r="O49" s="35">
        <f t="shared" si="4"/>
        <v>1</v>
      </c>
      <c r="P49" s="36">
        <f t="shared" si="5"/>
        <v>1</v>
      </c>
      <c r="Q49" s="37" t="str">
        <f t="shared" si="6"/>
        <v>088 9 205 895</v>
      </c>
      <c r="R49" s="34" t="str">
        <f t="shared" si="7"/>
        <v>0889205895</v>
      </c>
      <c r="S49" s="35" t="e">
        <f t="shared" si="8"/>
        <v>#VALUE!</v>
      </c>
      <c r="T49" s="34" t="str">
        <f t="shared" si="9"/>
        <v>0889205895</v>
      </c>
      <c r="U49" s="38" t="str">
        <f t="shared" si="10"/>
        <v>0889205895</v>
      </c>
      <c r="V49" s="35">
        <f t="shared" si="11"/>
        <v>1</v>
      </c>
      <c r="W49" s="39">
        <f t="shared" si="12"/>
        <v>1</v>
      </c>
      <c r="X49" s="35">
        <f t="shared" si="13"/>
        <v>1</v>
      </c>
      <c r="Y49" s="36">
        <f t="shared" si="14"/>
        <v>1</v>
      </c>
      <c r="Z49" s="39" t="str">
        <f t="shared" si="15"/>
        <v/>
      </c>
      <c r="AA49" s="36">
        <f t="shared" si="16"/>
        <v>1</v>
      </c>
    </row>
    <row r="50" spans="1:27" ht="60" customHeight="1">
      <c r="A50" s="2">
        <v>48</v>
      </c>
      <c r="B50" s="2" t="s">
        <v>153</v>
      </c>
      <c r="C50" s="2" t="s">
        <v>1170</v>
      </c>
      <c r="D50" s="2" t="s">
        <v>154</v>
      </c>
      <c r="E50" s="10" t="s">
        <v>1119</v>
      </c>
      <c r="F50" s="4" t="s">
        <v>155</v>
      </c>
      <c r="G50" s="6" t="s">
        <v>834</v>
      </c>
      <c r="H50" s="7" t="s">
        <v>835</v>
      </c>
      <c r="I50" s="2"/>
      <c r="J50" s="33"/>
      <c r="K50" s="34" t="str">
        <f t="shared" si="17"/>
        <v>021229465</v>
      </c>
      <c r="L50" s="34" t="str">
        <f t="shared" si="1"/>
        <v>021229465</v>
      </c>
      <c r="M50" s="35">
        <f t="shared" si="2"/>
        <v>1</v>
      </c>
      <c r="N50" s="35">
        <f t="shared" si="3"/>
        <v>1</v>
      </c>
      <c r="O50" s="35">
        <f t="shared" si="4"/>
        <v>1</v>
      </c>
      <c r="P50" s="36">
        <f t="shared" si="5"/>
        <v>1</v>
      </c>
      <c r="Q50" s="37" t="str">
        <f t="shared" si="6"/>
        <v>096 6 049 462</v>
      </c>
      <c r="R50" s="34" t="str">
        <f t="shared" si="7"/>
        <v>0966049462</v>
      </c>
      <c r="S50" s="35" t="e">
        <f t="shared" si="8"/>
        <v>#VALUE!</v>
      </c>
      <c r="T50" s="34" t="str">
        <f t="shared" si="9"/>
        <v>0966049462</v>
      </c>
      <c r="U50" s="38" t="str">
        <f t="shared" si="10"/>
        <v>0966049462</v>
      </c>
      <c r="V50" s="35">
        <f t="shared" si="11"/>
        <v>1</v>
      </c>
      <c r="W50" s="39">
        <f t="shared" si="12"/>
        <v>1</v>
      </c>
      <c r="X50" s="35">
        <f t="shared" si="13"/>
        <v>1</v>
      </c>
      <c r="Y50" s="36">
        <f t="shared" si="14"/>
        <v>1</v>
      </c>
      <c r="Z50" s="39" t="str">
        <f t="shared" si="15"/>
        <v/>
      </c>
      <c r="AA50" s="36">
        <f t="shared" si="16"/>
        <v>1</v>
      </c>
    </row>
    <row r="51" spans="1:27" ht="60" customHeight="1">
      <c r="A51" s="2">
        <v>49</v>
      </c>
      <c r="B51" s="2" t="s">
        <v>156</v>
      </c>
      <c r="C51" s="2" t="s">
        <v>1170</v>
      </c>
      <c r="D51" s="2" t="s">
        <v>157</v>
      </c>
      <c r="E51" s="10" t="s">
        <v>1119</v>
      </c>
      <c r="F51" s="4" t="s">
        <v>158</v>
      </c>
      <c r="G51" s="8">
        <v>20893463</v>
      </c>
      <c r="H51" s="7" t="s">
        <v>836</v>
      </c>
      <c r="I51" s="2"/>
      <c r="J51" s="33"/>
      <c r="K51" s="34" t="str">
        <f t="shared" si="17"/>
        <v>20893463</v>
      </c>
      <c r="L51" s="34" t="str">
        <f t="shared" si="1"/>
        <v>020893463</v>
      </c>
      <c r="M51" s="35">
        <v>2</v>
      </c>
      <c r="N51" s="35">
        <f t="shared" si="3"/>
        <v>1</v>
      </c>
      <c r="O51" s="35">
        <f t="shared" si="4"/>
        <v>1</v>
      </c>
      <c r="P51" s="36">
        <f t="shared" si="5"/>
        <v>2</v>
      </c>
      <c r="Q51" s="37" t="str">
        <f t="shared" si="6"/>
        <v>015 219 200</v>
      </c>
      <c r="R51" s="34" t="str">
        <f t="shared" si="7"/>
        <v>015219200</v>
      </c>
      <c r="S51" s="35" t="e">
        <f t="shared" si="8"/>
        <v>#VALUE!</v>
      </c>
      <c r="T51" s="34" t="str">
        <f t="shared" si="9"/>
        <v>015219200</v>
      </c>
      <c r="U51" s="38" t="str">
        <f t="shared" si="10"/>
        <v>015219200</v>
      </c>
      <c r="V51" s="35">
        <f t="shared" si="11"/>
        <v>1</v>
      </c>
      <c r="W51" s="39">
        <f t="shared" si="12"/>
        <v>1</v>
      </c>
      <c r="X51" s="35">
        <f t="shared" si="13"/>
        <v>1</v>
      </c>
      <c r="Y51" s="36">
        <f t="shared" si="14"/>
        <v>1</v>
      </c>
      <c r="Z51" s="39" t="str">
        <f t="shared" si="15"/>
        <v/>
      </c>
      <c r="AA51" s="36">
        <f t="shared" si="16"/>
        <v>2</v>
      </c>
    </row>
    <row r="52" spans="1:27" ht="60" customHeight="1">
      <c r="A52" s="2">
        <v>50</v>
      </c>
      <c r="B52" s="2" t="s">
        <v>159</v>
      </c>
      <c r="C52" s="2" t="s">
        <v>1170</v>
      </c>
      <c r="D52" s="2" t="s">
        <v>160</v>
      </c>
      <c r="E52" s="10" t="s">
        <v>1119</v>
      </c>
      <c r="F52" s="4" t="s">
        <v>161</v>
      </c>
      <c r="G52" s="6">
        <v>10849468</v>
      </c>
      <c r="H52" s="7" t="s">
        <v>837</v>
      </c>
      <c r="I52" s="2"/>
      <c r="J52" s="33"/>
      <c r="K52" s="34" t="str">
        <f t="shared" si="17"/>
        <v>10849468</v>
      </c>
      <c r="L52" s="34" t="str">
        <f t="shared" si="1"/>
        <v>010849468</v>
      </c>
      <c r="M52" s="35">
        <f t="shared" ref="M52:M115" si="18">IF(L52="បរទេស",1,IF((LEN($L52)-9)=0,1,2))</f>
        <v>1</v>
      </c>
      <c r="N52" s="35">
        <f t="shared" si="3"/>
        <v>1</v>
      </c>
      <c r="O52" s="35">
        <f t="shared" si="4"/>
        <v>1</v>
      </c>
      <c r="P52" s="36">
        <f t="shared" si="5"/>
        <v>1</v>
      </c>
      <c r="Q52" s="37" t="str">
        <f t="shared" si="6"/>
        <v>096 6 577 112</v>
      </c>
      <c r="R52" s="34" t="str">
        <f t="shared" si="7"/>
        <v>0966577112</v>
      </c>
      <c r="S52" s="35" t="e">
        <f t="shared" si="8"/>
        <v>#VALUE!</v>
      </c>
      <c r="T52" s="34" t="str">
        <f t="shared" si="9"/>
        <v>0966577112</v>
      </c>
      <c r="U52" s="38" t="str">
        <f t="shared" si="10"/>
        <v>0966577112</v>
      </c>
      <c r="V52" s="35">
        <f t="shared" si="11"/>
        <v>1</v>
      </c>
      <c r="W52" s="39">
        <f t="shared" si="12"/>
        <v>1</v>
      </c>
      <c r="X52" s="35">
        <f t="shared" si="13"/>
        <v>1</v>
      </c>
      <c r="Y52" s="36">
        <f t="shared" si="14"/>
        <v>1</v>
      </c>
      <c r="Z52" s="39" t="str">
        <f t="shared" si="15"/>
        <v/>
      </c>
      <c r="AA52" s="36">
        <f t="shared" si="16"/>
        <v>1</v>
      </c>
    </row>
    <row r="53" spans="1:27" ht="60" customHeight="1">
      <c r="A53" s="2">
        <v>51</v>
      </c>
      <c r="B53" s="2" t="s">
        <v>162</v>
      </c>
      <c r="C53" s="2" t="s">
        <v>1172</v>
      </c>
      <c r="D53" s="2" t="s">
        <v>163</v>
      </c>
      <c r="E53" s="10" t="s">
        <v>1119</v>
      </c>
      <c r="F53" s="4" t="s">
        <v>164</v>
      </c>
      <c r="G53" s="6">
        <v>20877123</v>
      </c>
      <c r="H53" s="7" t="s">
        <v>838</v>
      </c>
      <c r="I53" s="2"/>
      <c r="J53" s="33"/>
      <c r="K53" s="34" t="str">
        <f t="shared" si="17"/>
        <v>20877123</v>
      </c>
      <c r="L53" s="34" t="str">
        <f t="shared" si="1"/>
        <v>020877123</v>
      </c>
      <c r="M53" s="35">
        <f t="shared" si="18"/>
        <v>1</v>
      </c>
      <c r="N53" s="35">
        <f t="shared" si="3"/>
        <v>1</v>
      </c>
      <c r="O53" s="35">
        <f t="shared" si="4"/>
        <v>1</v>
      </c>
      <c r="P53" s="36">
        <f t="shared" si="5"/>
        <v>1</v>
      </c>
      <c r="Q53" s="37" t="str">
        <f t="shared" si="6"/>
        <v>096 3 307 681</v>
      </c>
      <c r="R53" s="34" t="str">
        <f t="shared" si="7"/>
        <v>0963307681</v>
      </c>
      <c r="S53" s="35" t="e">
        <f t="shared" si="8"/>
        <v>#VALUE!</v>
      </c>
      <c r="T53" s="34" t="str">
        <f t="shared" si="9"/>
        <v>0963307681</v>
      </c>
      <c r="U53" s="38" t="str">
        <f t="shared" si="10"/>
        <v>0963307681</v>
      </c>
      <c r="V53" s="35">
        <f t="shared" si="11"/>
        <v>1</v>
      </c>
      <c r="W53" s="39">
        <f t="shared" si="12"/>
        <v>1</v>
      </c>
      <c r="X53" s="35">
        <f t="shared" si="13"/>
        <v>1</v>
      </c>
      <c r="Y53" s="36">
        <f t="shared" si="14"/>
        <v>1</v>
      </c>
      <c r="Z53" s="39" t="str">
        <f t="shared" si="15"/>
        <v/>
      </c>
      <c r="AA53" s="36">
        <f t="shared" si="16"/>
        <v>1</v>
      </c>
    </row>
    <row r="54" spans="1:27" ht="60" customHeight="1">
      <c r="A54" s="2">
        <v>52</v>
      </c>
      <c r="B54" s="2" t="s">
        <v>165</v>
      </c>
      <c r="C54" s="2" t="s">
        <v>1170</v>
      </c>
      <c r="D54" s="2" t="s">
        <v>166</v>
      </c>
      <c r="E54" s="10" t="s">
        <v>1119</v>
      </c>
      <c r="F54" s="4" t="s">
        <v>167</v>
      </c>
      <c r="G54" s="9">
        <v>30935868</v>
      </c>
      <c r="H54" s="7" t="s">
        <v>839</v>
      </c>
      <c r="I54" s="2"/>
      <c r="J54" s="33"/>
      <c r="K54" s="34" t="str">
        <f t="shared" si="17"/>
        <v>30935868</v>
      </c>
      <c r="L54" s="34" t="str">
        <f t="shared" si="1"/>
        <v>030935868</v>
      </c>
      <c r="M54" s="35">
        <f t="shared" si="18"/>
        <v>1</v>
      </c>
      <c r="N54" s="35">
        <f t="shared" si="3"/>
        <v>1</v>
      </c>
      <c r="O54" s="35">
        <f t="shared" si="4"/>
        <v>1</v>
      </c>
      <c r="P54" s="36">
        <f t="shared" si="5"/>
        <v>1</v>
      </c>
      <c r="Q54" s="37" t="str">
        <f t="shared" si="6"/>
        <v>096 7 363 195</v>
      </c>
      <c r="R54" s="34" t="str">
        <f t="shared" si="7"/>
        <v>0967363195</v>
      </c>
      <c r="S54" s="35" t="e">
        <f t="shared" si="8"/>
        <v>#VALUE!</v>
      </c>
      <c r="T54" s="34" t="str">
        <f t="shared" si="9"/>
        <v>0967363195</v>
      </c>
      <c r="U54" s="38" t="str">
        <f t="shared" si="10"/>
        <v>0967363195</v>
      </c>
      <c r="V54" s="35">
        <f t="shared" si="11"/>
        <v>1</v>
      </c>
      <c r="W54" s="39">
        <f t="shared" si="12"/>
        <v>1</v>
      </c>
      <c r="X54" s="35">
        <f t="shared" si="13"/>
        <v>1</v>
      </c>
      <c r="Y54" s="36">
        <f t="shared" si="14"/>
        <v>1</v>
      </c>
      <c r="Z54" s="39" t="str">
        <f t="shared" si="15"/>
        <v/>
      </c>
      <c r="AA54" s="36">
        <f t="shared" si="16"/>
        <v>1</v>
      </c>
    </row>
    <row r="55" spans="1:27" ht="60" customHeight="1">
      <c r="A55" s="2">
        <v>53</v>
      </c>
      <c r="B55" s="2" t="s">
        <v>168</v>
      </c>
      <c r="C55" s="2" t="s">
        <v>1170</v>
      </c>
      <c r="D55" s="2" t="s">
        <v>169</v>
      </c>
      <c r="E55" s="10" t="s">
        <v>1119</v>
      </c>
      <c r="F55" s="4" t="s">
        <v>170</v>
      </c>
      <c r="G55" s="6">
        <v>171046836</v>
      </c>
      <c r="H55" s="7" t="s">
        <v>840</v>
      </c>
      <c r="I55" s="2"/>
      <c r="J55" s="33"/>
      <c r="K55" s="34" t="str">
        <f t="shared" si="17"/>
        <v>171046836</v>
      </c>
      <c r="L55" s="34" t="str">
        <f t="shared" si="1"/>
        <v>171046836</v>
      </c>
      <c r="M55" s="35">
        <f t="shared" si="18"/>
        <v>1</v>
      </c>
      <c r="N55" s="35">
        <f t="shared" si="3"/>
        <v>1</v>
      </c>
      <c r="O55" s="35">
        <f t="shared" si="4"/>
        <v>1</v>
      </c>
      <c r="P55" s="36">
        <f t="shared" si="5"/>
        <v>1</v>
      </c>
      <c r="Q55" s="37" t="str">
        <f t="shared" si="6"/>
        <v>096 5 589 457</v>
      </c>
      <c r="R55" s="34" t="str">
        <f t="shared" si="7"/>
        <v>0965589457</v>
      </c>
      <c r="S55" s="35" t="e">
        <f t="shared" si="8"/>
        <v>#VALUE!</v>
      </c>
      <c r="T55" s="34" t="str">
        <f t="shared" si="9"/>
        <v>0965589457</v>
      </c>
      <c r="U55" s="38" t="str">
        <f t="shared" si="10"/>
        <v>0965589457</v>
      </c>
      <c r="V55" s="35">
        <f t="shared" si="11"/>
        <v>1</v>
      </c>
      <c r="W55" s="39">
        <f t="shared" si="12"/>
        <v>1</v>
      </c>
      <c r="X55" s="35">
        <f t="shared" si="13"/>
        <v>1</v>
      </c>
      <c r="Y55" s="36">
        <f t="shared" si="14"/>
        <v>1</v>
      </c>
      <c r="Z55" s="39" t="str">
        <f t="shared" si="15"/>
        <v/>
      </c>
      <c r="AA55" s="36">
        <f t="shared" si="16"/>
        <v>1</v>
      </c>
    </row>
    <row r="56" spans="1:27" ht="60" customHeight="1">
      <c r="A56" s="2">
        <v>54</v>
      </c>
      <c r="B56" s="2" t="s">
        <v>171</v>
      </c>
      <c r="C56" s="2" t="s">
        <v>1170</v>
      </c>
      <c r="D56" s="2" t="s">
        <v>172</v>
      </c>
      <c r="E56" s="10" t="s">
        <v>1119</v>
      </c>
      <c r="F56" s="4" t="s">
        <v>173</v>
      </c>
      <c r="G56" s="6">
        <v>31050139</v>
      </c>
      <c r="H56" s="7" t="s">
        <v>841</v>
      </c>
      <c r="I56" s="2"/>
      <c r="J56" s="33"/>
      <c r="K56" s="34" t="str">
        <f t="shared" si="17"/>
        <v>31050139</v>
      </c>
      <c r="L56" s="34" t="str">
        <f t="shared" si="1"/>
        <v>031050139</v>
      </c>
      <c r="M56" s="35">
        <f t="shared" si="18"/>
        <v>1</v>
      </c>
      <c r="N56" s="35">
        <f t="shared" si="3"/>
        <v>1</v>
      </c>
      <c r="O56" s="35">
        <f t="shared" si="4"/>
        <v>1</v>
      </c>
      <c r="P56" s="36">
        <f t="shared" si="5"/>
        <v>1</v>
      </c>
      <c r="Q56" s="37" t="str">
        <f t="shared" si="6"/>
        <v>069 547 982</v>
      </c>
      <c r="R56" s="34" t="str">
        <f t="shared" si="7"/>
        <v>069547982</v>
      </c>
      <c r="S56" s="35" t="e">
        <f t="shared" si="8"/>
        <v>#VALUE!</v>
      </c>
      <c r="T56" s="34" t="str">
        <f t="shared" si="9"/>
        <v>069547982</v>
      </c>
      <c r="U56" s="38" t="str">
        <f t="shared" si="10"/>
        <v>069547982</v>
      </c>
      <c r="V56" s="35">
        <f t="shared" si="11"/>
        <v>1</v>
      </c>
      <c r="W56" s="39">
        <f t="shared" si="12"/>
        <v>1</v>
      </c>
      <c r="X56" s="35">
        <f t="shared" si="13"/>
        <v>1</v>
      </c>
      <c r="Y56" s="36">
        <f t="shared" si="14"/>
        <v>1</v>
      </c>
      <c r="Z56" s="39" t="str">
        <f t="shared" si="15"/>
        <v/>
      </c>
      <c r="AA56" s="36">
        <f t="shared" si="16"/>
        <v>1</v>
      </c>
    </row>
    <row r="57" spans="1:27" ht="60" customHeight="1">
      <c r="A57" s="2">
        <v>55</v>
      </c>
      <c r="B57" s="2" t="s">
        <v>174</v>
      </c>
      <c r="C57" s="2" t="s">
        <v>1170</v>
      </c>
      <c r="D57" s="2" t="s">
        <v>175</v>
      </c>
      <c r="E57" s="10" t="s">
        <v>1119</v>
      </c>
      <c r="F57" s="4" t="s">
        <v>176</v>
      </c>
      <c r="G57" s="6">
        <v>150902620</v>
      </c>
      <c r="H57" s="7" t="s">
        <v>842</v>
      </c>
      <c r="I57" s="2"/>
      <c r="J57" s="33"/>
      <c r="K57" s="34" t="str">
        <f t="shared" si="17"/>
        <v>150902620</v>
      </c>
      <c r="L57" s="34" t="str">
        <f t="shared" si="1"/>
        <v>150902620</v>
      </c>
      <c r="M57" s="35">
        <f t="shared" si="18"/>
        <v>1</v>
      </c>
      <c r="N57" s="35">
        <f t="shared" si="3"/>
        <v>1</v>
      </c>
      <c r="O57" s="35">
        <f t="shared" si="4"/>
        <v>1</v>
      </c>
      <c r="P57" s="36">
        <f t="shared" si="5"/>
        <v>1</v>
      </c>
      <c r="Q57" s="37" t="str">
        <f t="shared" si="6"/>
        <v>061 812 978</v>
      </c>
      <c r="R57" s="34" t="str">
        <f t="shared" si="7"/>
        <v>061812978</v>
      </c>
      <c r="S57" s="35" t="e">
        <f t="shared" si="8"/>
        <v>#VALUE!</v>
      </c>
      <c r="T57" s="34" t="str">
        <f t="shared" si="9"/>
        <v>061812978</v>
      </c>
      <c r="U57" s="38" t="str">
        <f t="shared" si="10"/>
        <v>061812978</v>
      </c>
      <c r="V57" s="35">
        <f t="shared" si="11"/>
        <v>1</v>
      </c>
      <c r="W57" s="39">
        <f t="shared" si="12"/>
        <v>1</v>
      </c>
      <c r="X57" s="35">
        <f t="shared" si="13"/>
        <v>1</v>
      </c>
      <c r="Y57" s="36">
        <f t="shared" si="14"/>
        <v>1</v>
      </c>
      <c r="Z57" s="39" t="str">
        <f t="shared" si="15"/>
        <v/>
      </c>
      <c r="AA57" s="36">
        <f t="shared" si="16"/>
        <v>1</v>
      </c>
    </row>
    <row r="58" spans="1:27" ht="60" customHeight="1">
      <c r="A58" s="2">
        <v>56</v>
      </c>
      <c r="B58" s="2" t="s">
        <v>177</v>
      </c>
      <c r="C58" s="2" t="s">
        <v>1170</v>
      </c>
      <c r="D58" s="2" t="s">
        <v>178</v>
      </c>
      <c r="E58" s="10" t="s">
        <v>1119</v>
      </c>
      <c r="F58" s="4" t="s">
        <v>179</v>
      </c>
      <c r="G58" s="6">
        <v>40426676</v>
      </c>
      <c r="H58" s="7" t="s">
        <v>843</v>
      </c>
      <c r="I58" s="2"/>
      <c r="J58" s="33"/>
      <c r="K58" s="34" t="str">
        <f t="shared" si="17"/>
        <v>40426676</v>
      </c>
      <c r="L58" s="34" t="str">
        <f t="shared" si="1"/>
        <v>040426676</v>
      </c>
      <c r="M58" s="35">
        <f t="shared" si="18"/>
        <v>1</v>
      </c>
      <c r="N58" s="35">
        <f t="shared" si="3"/>
        <v>1</v>
      </c>
      <c r="O58" s="35">
        <f t="shared" si="4"/>
        <v>1</v>
      </c>
      <c r="P58" s="36">
        <f t="shared" si="5"/>
        <v>1</v>
      </c>
      <c r="Q58" s="37" t="str">
        <f t="shared" si="6"/>
        <v>015 756 793</v>
      </c>
      <c r="R58" s="34" t="str">
        <f t="shared" si="7"/>
        <v>015756793</v>
      </c>
      <c r="S58" s="35" t="e">
        <f t="shared" si="8"/>
        <v>#VALUE!</v>
      </c>
      <c r="T58" s="34" t="str">
        <f t="shared" si="9"/>
        <v>015756793</v>
      </c>
      <c r="U58" s="38" t="str">
        <f t="shared" si="10"/>
        <v>015756793</v>
      </c>
      <c r="V58" s="35">
        <f t="shared" si="11"/>
        <v>1</v>
      </c>
      <c r="W58" s="39">
        <f t="shared" si="12"/>
        <v>1</v>
      </c>
      <c r="X58" s="35">
        <f t="shared" si="13"/>
        <v>1</v>
      </c>
      <c r="Y58" s="36">
        <f t="shared" si="14"/>
        <v>1</v>
      </c>
      <c r="Z58" s="39" t="str">
        <f t="shared" si="15"/>
        <v/>
      </c>
      <c r="AA58" s="36">
        <f t="shared" si="16"/>
        <v>1</v>
      </c>
    </row>
    <row r="59" spans="1:27" ht="60" customHeight="1">
      <c r="A59" s="2">
        <v>57</v>
      </c>
      <c r="B59" s="2" t="s">
        <v>180</v>
      </c>
      <c r="C59" s="2" t="s">
        <v>1172</v>
      </c>
      <c r="D59" s="2" t="s">
        <v>181</v>
      </c>
      <c r="E59" s="10" t="s">
        <v>1119</v>
      </c>
      <c r="F59" s="4" t="s">
        <v>182</v>
      </c>
      <c r="G59" s="6">
        <v>20946526</v>
      </c>
      <c r="H59" s="7" t="s">
        <v>844</v>
      </c>
      <c r="I59" s="2"/>
      <c r="J59" s="33"/>
      <c r="K59" s="34" t="str">
        <f t="shared" si="17"/>
        <v>20946526</v>
      </c>
      <c r="L59" s="34" t="str">
        <f t="shared" si="1"/>
        <v>020946526</v>
      </c>
      <c r="M59" s="35">
        <f t="shared" si="18"/>
        <v>1</v>
      </c>
      <c r="N59" s="35">
        <f t="shared" si="3"/>
        <v>1</v>
      </c>
      <c r="O59" s="35">
        <f t="shared" si="4"/>
        <v>1</v>
      </c>
      <c r="P59" s="36">
        <f t="shared" si="5"/>
        <v>1</v>
      </c>
      <c r="Q59" s="37" t="str">
        <f t="shared" si="6"/>
        <v>092 339 624</v>
      </c>
      <c r="R59" s="34" t="str">
        <f t="shared" si="7"/>
        <v>092339624</v>
      </c>
      <c r="S59" s="35" t="e">
        <f t="shared" si="8"/>
        <v>#VALUE!</v>
      </c>
      <c r="T59" s="34" t="str">
        <f t="shared" si="9"/>
        <v>092339624</v>
      </c>
      <c r="U59" s="38" t="str">
        <f t="shared" si="10"/>
        <v>092339624</v>
      </c>
      <c r="V59" s="35">
        <f t="shared" si="11"/>
        <v>1</v>
      </c>
      <c r="W59" s="39">
        <f t="shared" si="12"/>
        <v>1</v>
      </c>
      <c r="X59" s="35">
        <f t="shared" si="13"/>
        <v>1</v>
      </c>
      <c r="Y59" s="36">
        <f t="shared" si="14"/>
        <v>1</v>
      </c>
      <c r="Z59" s="39" t="str">
        <f t="shared" si="15"/>
        <v/>
      </c>
      <c r="AA59" s="36">
        <f t="shared" si="16"/>
        <v>1</v>
      </c>
    </row>
    <row r="60" spans="1:27" ht="60" customHeight="1">
      <c r="A60" s="2">
        <v>58</v>
      </c>
      <c r="B60" s="2" t="s">
        <v>183</v>
      </c>
      <c r="C60" s="2" t="s">
        <v>1170</v>
      </c>
      <c r="D60" s="2" t="s">
        <v>184</v>
      </c>
      <c r="E60" s="10" t="s">
        <v>1119</v>
      </c>
      <c r="F60" s="4" t="s">
        <v>185</v>
      </c>
      <c r="G60" s="6">
        <v>21194534</v>
      </c>
      <c r="H60" s="7" t="s">
        <v>845</v>
      </c>
      <c r="I60" s="2"/>
      <c r="J60" s="33"/>
      <c r="K60" s="34" t="str">
        <f t="shared" si="17"/>
        <v>21194534</v>
      </c>
      <c r="L60" s="34" t="str">
        <f t="shared" si="1"/>
        <v>021194534</v>
      </c>
      <c r="M60" s="35">
        <f t="shared" si="18"/>
        <v>1</v>
      </c>
      <c r="N60" s="35">
        <f t="shared" si="3"/>
        <v>1</v>
      </c>
      <c r="O60" s="35">
        <f t="shared" si="4"/>
        <v>1</v>
      </c>
      <c r="P60" s="36">
        <f t="shared" si="5"/>
        <v>1</v>
      </c>
      <c r="Q60" s="37" t="str">
        <f t="shared" si="6"/>
        <v>099 727 885</v>
      </c>
      <c r="R60" s="34" t="str">
        <f t="shared" si="7"/>
        <v>099727885</v>
      </c>
      <c r="S60" s="35" t="e">
        <f t="shared" si="8"/>
        <v>#VALUE!</v>
      </c>
      <c r="T60" s="34" t="str">
        <f t="shared" si="9"/>
        <v>099727885</v>
      </c>
      <c r="U60" s="38" t="str">
        <f t="shared" si="10"/>
        <v>099727885</v>
      </c>
      <c r="V60" s="35">
        <f t="shared" si="11"/>
        <v>1</v>
      </c>
      <c r="W60" s="39">
        <f t="shared" si="12"/>
        <v>1</v>
      </c>
      <c r="X60" s="35">
        <f t="shared" si="13"/>
        <v>1</v>
      </c>
      <c r="Y60" s="36">
        <f t="shared" si="14"/>
        <v>1</v>
      </c>
      <c r="Z60" s="39" t="str">
        <f t="shared" si="15"/>
        <v/>
      </c>
      <c r="AA60" s="36">
        <f t="shared" si="16"/>
        <v>1</v>
      </c>
    </row>
    <row r="61" spans="1:27" ht="60" customHeight="1">
      <c r="A61" s="2">
        <v>59</v>
      </c>
      <c r="B61" s="2" t="s">
        <v>186</v>
      </c>
      <c r="C61" s="2" t="s">
        <v>1170</v>
      </c>
      <c r="D61" s="2" t="s">
        <v>187</v>
      </c>
      <c r="E61" s="10" t="s">
        <v>1119</v>
      </c>
      <c r="F61" s="4" t="s">
        <v>188</v>
      </c>
      <c r="G61" s="6" t="s">
        <v>846</v>
      </c>
      <c r="H61" s="7" t="s">
        <v>847</v>
      </c>
      <c r="I61" s="2"/>
      <c r="J61" s="33"/>
      <c r="K61" s="34" t="str">
        <f t="shared" si="17"/>
        <v>021034178</v>
      </c>
      <c r="L61" s="34" t="str">
        <f t="shared" si="1"/>
        <v>021034178</v>
      </c>
      <c r="M61" s="35">
        <f t="shared" si="18"/>
        <v>1</v>
      </c>
      <c r="N61" s="35">
        <f t="shared" si="3"/>
        <v>1</v>
      </c>
      <c r="O61" s="35">
        <f t="shared" si="4"/>
        <v>1</v>
      </c>
      <c r="P61" s="36">
        <f t="shared" si="5"/>
        <v>1</v>
      </c>
      <c r="Q61" s="37" t="str">
        <f t="shared" si="6"/>
        <v>015 657 489</v>
      </c>
      <c r="R61" s="34" t="str">
        <f t="shared" si="7"/>
        <v>015657489</v>
      </c>
      <c r="S61" s="35" t="e">
        <f t="shared" si="8"/>
        <v>#VALUE!</v>
      </c>
      <c r="T61" s="34" t="str">
        <f t="shared" si="9"/>
        <v>015657489</v>
      </c>
      <c r="U61" s="38" t="str">
        <f t="shared" si="10"/>
        <v>015657489</v>
      </c>
      <c r="V61" s="35">
        <f t="shared" si="11"/>
        <v>1</v>
      </c>
      <c r="W61" s="39">
        <f t="shared" si="12"/>
        <v>1</v>
      </c>
      <c r="X61" s="35">
        <f t="shared" si="13"/>
        <v>1</v>
      </c>
      <c r="Y61" s="36">
        <f t="shared" si="14"/>
        <v>1</v>
      </c>
      <c r="Z61" s="39" t="str">
        <f t="shared" si="15"/>
        <v/>
      </c>
      <c r="AA61" s="36">
        <f t="shared" si="16"/>
        <v>1</v>
      </c>
    </row>
    <row r="62" spans="1:27" ht="60" customHeight="1">
      <c r="A62" s="2">
        <v>60</v>
      </c>
      <c r="B62" s="2" t="s">
        <v>189</v>
      </c>
      <c r="C62" s="2" t="s">
        <v>1170</v>
      </c>
      <c r="D62" s="2" t="s">
        <v>190</v>
      </c>
      <c r="E62" s="10" t="s">
        <v>1119</v>
      </c>
      <c r="F62" s="4" t="s">
        <v>191</v>
      </c>
      <c r="G62" s="6" t="s">
        <v>848</v>
      </c>
      <c r="H62" s="7" t="s">
        <v>849</v>
      </c>
      <c r="I62" s="2"/>
      <c r="J62" s="33"/>
      <c r="K62" s="34" t="str">
        <f t="shared" si="17"/>
        <v>010769161</v>
      </c>
      <c r="L62" s="34" t="str">
        <f t="shared" si="1"/>
        <v>010769161</v>
      </c>
      <c r="M62" s="35">
        <f t="shared" si="18"/>
        <v>1</v>
      </c>
      <c r="N62" s="35">
        <f t="shared" si="3"/>
        <v>1</v>
      </c>
      <c r="O62" s="35">
        <f t="shared" si="4"/>
        <v>1</v>
      </c>
      <c r="P62" s="36">
        <f t="shared" si="5"/>
        <v>1</v>
      </c>
      <c r="Q62" s="37" t="str">
        <f t="shared" si="6"/>
        <v>096 6 145 319</v>
      </c>
      <c r="R62" s="34" t="str">
        <f t="shared" si="7"/>
        <v>0966145319</v>
      </c>
      <c r="S62" s="35" t="e">
        <f t="shared" si="8"/>
        <v>#VALUE!</v>
      </c>
      <c r="T62" s="34" t="str">
        <f t="shared" si="9"/>
        <v>0966145319</v>
      </c>
      <c r="U62" s="38" t="str">
        <f t="shared" si="10"/>
        <v>0966145319</v>
      </c>
      <c r="V62" s="35">
        <f t="shared" si="11"/>
        <v>1</v>
      </c>
      <c r="W62" s="39">
        <f t="shared" si="12"/>
        <v>1</v>
      </c>
      <c r="X62" s="35">
        <f t="shared" si="13"/>
        <v>1</v>
      </c>
      <c r="Y62" s="36">
        <f t="shared" si="14"/>
        <v>1</v>
      </c>
      <c r="Z62" s="39" t="str">
        <f t="shared" si="15"/>
        <v/>
      </c>
      <c r="AA62" s="36">
        <f t="shared" si="16"/>
        <v>1</v>
      </c>
    </row>
    <row r="63" spans="1:27" ht="60" customHeight="1">
      <c r="A63" s="2">
        <v>61</v>
      </c>
      <c r="B63" s="2" t="s">
        <v>192</v>
      </c>
      <c r="C63" s="2" t="s">
        <v>1170</v>
      </c>
      <c r="D63" s="2" t="s">
        <v>193</v>
      </c>
      <c r="E63" s="10" t="s">
        <v>1119</v>
      </c>
      <c r="F63" s="4" t="s">
        <v>194</v>
      </c>
      <c r="G63" s="6">
        <v>62233713</v>
      </c>
      <c r="H63" s="7" t="s">
        <v>850</v>
      </c>
      <c r="I63" s="2"/>
      <c r="J63" s="33"/>
      <c r="K63" s="34" t="str">
        <f t="shared" si="17"/>
        <v>62233713</v>
      </c>
      <c r="L63" s="34" t="str">
        <f t="shared" si="1"/>
        <v>062233713</v>
      </c>
      <c r="M63" s="35">
        <f t="shared" si="18"/>
        <v>1</v>
      </c>
      <c r="N63" s="35">
        <f t="shared" si="3"/>
        <v>1</v>
      </c>
      <c r="O63" s="35">
        <f t="shared" si="4"/>
        <v>1</v>
      </c>
      <c r="P63" s="36">
        <f t="shared" si="5"/>
        <v>1</v>
      </c>
      <c r="Q63" s="37" t="str">
        <f t="shared" si="6"/>
        <v>081 870 821</v>
      </c>
      <c r="R63" s="34" t="str">
        <f t="shared" si="7"/>
        <v>081870821</v>
      </c>
      <c r="S63" s="35" t="e">
        <f t="shared" si="8"/>
        <v>#VALUE!</v>
      </c>
      <c r="T63" s="34" t="str">
        <f t="shared" si="9"/>
        <v>081870821</v>
      </c>
      <c r="U63" s="38" t="str">
        <f t="shared" si="10"/>
        <v>081870821</v>
      </c>
      <c r="V63" s="35">
        <f t="shared" si="11"/>
        <v>1</v>
      </c>
      <c r="W63" s="39">
        <f t="shared" si="12"/>
        <v>1</v>
      </c>
      <c r="X63" s="35">
        <f t="shared" si="13"/>
        <v>1</v>
      </c>
      <c r="Y63" s="36">
        <f t="shared" si="14"/>
        <v>1</v>
      </c>
      <c r="Z63" s="39" t="str">
        <f t="shared" si="15"/>
        <v/>
      </c>
      <c r="AA63" s="36">
        <f t="shared" si="16"/>
        <v>1</v>
      </c>
    </row>
    <row r="64" spans="1:27" ht="60" customHeight="1">
      <c r="A64" s="2">
        <v>62</v>
      </c>
      <c r="B64" s="2" t="s">
        <v>195</v>
      </c>
      <c r="C64" s="2" t="s">
        <v>1170</v>
      </c>
      <c r="D64" s="2" t="s">
        <v>196</v>
      </c>
      <c r="E64" s="10" t="s">
        <v>1119</v>
      </c>
      <c r="F64" s="4" t="s">
        <v>197</v>
      </c>
      <c r="G64" s="6" t="s">
        <v>851</v>
      </c>
      <c r="H64" s="7" t="s">
        <v>852</v>
      </c>
      <c r="I64" s="2"/>
      <c r="J64" s="33"/>
      <c r="K64" s="34" t="str">
        <f t="shared" si="17"/>
        <v>030995414</v>
      </c>
      <c r="L64" s="34" t="str">
        <f t="shared" si="1"/>
        <v>030995414</v>
      </c>
      <c r="M64" s="35">
        <f t="shared" si="18"/>
        <v>1</v>
      </c>
      <c r="N64" s="35">
        <f t="shared" si="3"/>
        <v>1</v>
      </c>
      <c r="O64" s="35">
        <f t="shared" si="4"/>
        <v>1</v>
      </c>
      <c r="P64" s="36">
        <f t="shared" si="5"/>
        <v>1</v>
      </c>
      <c r="Q64" s="37" t="str">
        <f t="shared" si="6"/>
        <v>087 935 648</v>
      </c>
      <c r="R64" s="34" t="str">
        <f t="shared" si="7"/>
        <v>087935648</v>
      </c>
      <c r="S64" s="35" t="e">
        <f t="shared" si="8"/>
        <v>#VALUE!</v>
      </c>
      <c r="T64" s="34" t="str">
        <f t="shared" si="9"/>
        <v>087935648</v>
      </c>
      <c r="U64" s="38" t="str">
        <f t="shared" si="10"/>
        <v>087935648</v>
      </c>
      <c r="V64" s="35">
        <f t="shared" si="11"/>
        <v>1</v>
      </c>
      <c r="W64" s="39">
        <f t="shared" si="12"/>
        <v>1</v>
      </c>
      <c r="X64" s="35">
        <f t="shared" si="13"/>
        <v>1</v>
      </c>
      <c r="Y64" s="36">
        <f t="shared" si="14"/>
        <v>1</v>
      </c>
      <c r="Z64" s="39" t="str">
        <f t="shared" si="15"/>
        <v/>
      </c>
      <c r="AA64" s="36">
        <f t="shared" si="16"/>
        <v>1</v>
      </c>
    </row>
    <row r="65" spans="1:27" ht="60" customHeight="1">
      <c r="A65" s="2">
        <v>63</v>
      </c>
      <c r="B65" s="2" t="s">
        <v>198</v>
      </c>
      <c r="C65" s="2" t="s">
        <v>1172</v>
      </c>
      <c r="D65" s="2" t="s">
        <v>199</v>
      </c>
      <c r="E65" s="10" t="s">
        <v>1119</v>
      </c>
      <c r="F65" s="4" t="s">
        <v>200</v>
      </c>
      <c r="G65" s="6" t="s">
        <v>853</v>
      </c>
      <c r="H65" s="7" t="s">
        <v>854</v>
      </c>
      <c r="I65" s="2"/>
      <c r="J65" s="33"/>
      <c r="K65" s="34" t="str">
        <f t="shared" si="17"/>
        <v>020945362</v>
      </c>
      <c r="L65" s="34" t="str">
        <f t="shared" si="1"/>
        <v>020945362</v>
      </c>
      <c r="M65" s="35">
        <f t="shared" si="18"/>
        <v>1</v>
      </c>
      <c r="N65" s="35">
        <f t="shared" si="3"/>
        <v>1</v>
      </c>
      <c r="O65" s="35">
        <f t="shared" si="4"/>
        <v>1</v>
      </c>
      <c r="P65" s="36">
        <f t="shared" si="5"/>
        <v>1</v>
      </c>
      <c r="Q65" s="37" t="str">
        <f t="shared" si="6"/>
        <v>015 492 103</v>
      </c>
      <c r="R65" s="34" t="str">
        <f t="shared" si="7"/>
        <v>015492103</v>
      </c>
      <c r="S65" s="35" t="e">
        <f t="shared" si="8"/>
        <v>#VALUE!</v>
      </c>
      <c r="T65" s="34" t="str">
        <f t="shared" si="9"/>
        <v>015492103</v>
      </c>
      <c r="U65" s="38" t="str">
        <f t="shared" si="10"/>
        <v>015492103</v>
      </c>
      <c r="V65" s="35">
        <f t="shared" si="11"/>
        <v>1</v>
      </c>
      <c r="W65" s="39">
        <f t="shared" si="12"/>
        <v>1</v>
      </c>
      <c r="X65" s="35">
        <f t="shared" si="13"/>
        <v>1</v>
      </c>
      <c r="Y65" s="36">
        <f t="shared" si="14"/>
        <v>1</v>
      </c>
      <c r="Z65" s="39" t="str">
        <f t="shared" si="15"/>
        <v/>
      </c>
      <c r="AA65" s="36">
        <f t="shared" si="16"/>
        <v>1</v>
      </c>
    </row>
    <row r="66" spans="1:27" ht="60" customHeight="1">
      <c r="A66" s="2">
        <v>64</v>
      </c>
      <c r="B66" s="2" t="s">
        <v>201</v>
      </c>
      <c r="C66" s="2" t="s">
        <v>1170</v>
      </c>
      <c r="D66" s="2" t="s">
        <v>34</v>
      </c>
      <c r="E66" s="10" t="s">
        <v>1119</v>
      </c>
      <c r="F66" s="4" t="s">
        <v>202</v>
      </c>
      <c r="G66" s="6">
        <v>21297607</v>
      </c>
      <c r="H66" s="7" t="s">
        <v>855</v>
      </c>
      <c r="I66" s="2"/>
      <c r="J66" s="33"/>
      <c r="K66" s="34" t="str">
        <f t="shared" si="17"/>
        <v>21297607</v>
      </c>
      <c r="L66" s="34" t="str">
        <f t="shared" si="1"/>
        <v>021297607</v>
      </c>
      <c r="M66" s="35">
        <f t="shared" si="18"/>
        <v>1</v>
      </c>
      <c r="N66" s="35">
        <f t="shared" si="3"/>
        <v>1</v>
      </c>
      <c r="O66" s="35">
        <f t="shared" si="4"/>
        <v>1</v>
      </c>
      <c r="P66" s="36">
        <f t="shared" si="5"/>
        <v>1</v>
      </c>
      <c r="Q66" s="37" t="str">
        <f t="shared" si="6"/>
        <v>010 244 909</v>
      </c>
      <c r="R66" s="34" t="str">
        <f t="shared" si="7"/>
        <v>010244909</v>
      </c>
      <c r="S66" s="35" t="e">
        <f t="shared" si="8"/>
        <v>#VALUE!</v>
      </c>
      <c r="T66" s="34" t="str">
        <f t="shared" si="9"/>
        <v>010244909</v>
      </c>
      <c r="U66" s="38" t="str">
        <f t="shared" si="10"/>
        <v>010244909</v>
      </c>
      <c r="V66" s="35">
        <f t="shared" si="11"/>
        <v>1</v>
      </c>
      <c r="W66" s="39">
        <f t="shared" si="12"/>
        <v>1</v>
      </c>
      <c r="X66" s="35">
        <f t="shared" si="13"/>
        <v>1</v>
      </c>
      <c r="Y66" s="36">
        <f t="shared" si="14"/>
        <v>1</v>
      </c>
      <c r="Z66" s="39" t="str">
        <f t="shared" si="15"/>
        <v/>
      </c>
      <c r="AA66" s="36">
        <f t="shared" si="16"/>
        <v>1</v>
      </c>
    </row>
    <row r="67" spans="1:27" ht="60" customHeight="1">
      <c r="A67" s="2">
        <v>65</v>
      </c>
      <c r="B67" s="2" t="s">
        <v>203</v>
      </c>
      <c r="C67" s="2" t="s">
        <v>1170</v>
      </c>
      <c r="D67" s="2" t="s">
        <v>204</v>
      </c>
      <c r="E67" s="10" t="s">
        <v>1119</v>
      </c>
      <c r="F67" s="4" t="s">
        <v>205</v>
      </c>
      <c r="G67" s="6">
        <v>30678130</v>
      </c>
      <c r="H67" s="7" t="s">
        <v>856</v>
      </c>
      <c r="I67" s="2"/>
      <c r="J67" s="33"/>
      <c r="K67" s="34" t="str">
        <f t="shared" ref="K67:K91" si="19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67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30678130</v>
      </c>
      <c r="L67" s="34" t="str">
        <f t="shared" ref="L67:L130" si="20">IF(LEN(K67)&gt;9,"2",IF(LEN(K67)=8,"0"&amp;K67,K67))</f>
        <v>030678130</v>
      </c>
      <c r="M67" s="35">
        <f t="shared" si="18"/>
        <v>1</v>
      </c>
      <c r="N67" s="35">
        <f t="shared" ref="N67:N130" si="21">IF(L67="",2,1)</f>
        <v>1</v>
      </c>
      <c r="O67" s="35">
        <f t="shared" ref="O67:O130" si="22">IF(L67="បរទេស",1,IF(COUNTIF(L:L,$L67)&gt;1,2,1))</f>
        <v>1</v>
      </c>
      <c r="P67" s="36">
        <f t="shared" ref="P67:P130" si="23">MAX(M67:O67)</f>
        <v>1</v>
      </c>
      <c r="Q67" s="37" t="str">
        <f t="shared" ref="Q67:Q130" si="24">H67</f>
        <v>096 7 416 404</v>
      </c>
      <c r="R67" s="34" t="str">
        <f t="shared" ref="R67:R130" si="25">SUBSTITUTE(SUBSTITUTE(SUBSTITUTE(SUBSTITUTE(SUBSTITUTE(SUBSTITUTE(SUBSTITUTE(SUBSTITUTE(SUBSTITUTE(SUBSTITUTE(SUBSTITUTE(SUBSTITUTE(SUBSTITUTE(SUBSTITUTE(SUBSTITUTE(SUBSTITUTE(SUBSTITUTE(SUBSTITUTE(SUBSTITUTE(SUBSTITUTE(SUBSTITUTE(SUBSTITUTE(Q67,"១","1"),"២","2"),"៣","3"),"៤","4"),"៥","5"),"៦","6"),"៧","7"),"៨","8"),"៩","9"),"០","0")," ","")," ",""),"​",""),",","/"),"-",""),"(",""),")",""),"+855","0"),"(855)","0"),"O","0"),"o","0"),".","")</f>
        <v>0967416404</v>
      </c>
      <c r="S67" s="35" t="e">
        <f t="shared" ref="S67:S130" si="26">LEFT(R67, SEARCH("/",R67,1)-1)</f>
        <v>#VALUE!</v>
      </c>
      <c r="T67" s="34" t="str">
        <f t="shared" ref="T67:T130" si="27">IFERROR(S67,R67)</f>
        <v>0967416404</v>
      </c>
      <c r="U67" s="38" t="str">
        <f t="shared" ref="U67:U130" si="28">IF(LEFT(T67,5)="បរទេស","បរទេស",IF(LEFT(T67,3)="855","0"&amp;MID(T67,4,10),IF(LEFT(T67,1)="0",MID(T67,1,10),IF(LEFT(T67,1)&gt;=1,"0"&amp;MID(T67,1,10),T67))))</f>
        <v>0967416404</v>
      </c>
      <c r="V67" s="35">
        <f t="shared" ref="V67:V130" si="29">IF(U67="បរទេស",1,IF(OR(LEN(U67)=9,LEN(U67)=10),1,2))</f>
        <v>1</v>
      </c>
      <c r="W67" s="39">
        <f t="shared" ref="W67:W130" si="30">IF(U67="",2,1)</f>
        <v>1</v>
      </c>
      <c r="X67" s="35">
        <f t="shared" ref="X67:X130" si="31">IF(U67="បរទេស",1,IF(COUNTIF(U:U,$U67)&gt;1,2,1))</f>
        <v>1</v>
      </c>
      <c r="Y67" s="36">
        <f t="shared" ref="Y67:Y130" si="32">MAX(V67:X67)</f>
        <v>1</v>
      </c>
      <c r="Z67" s="39" t="str">
        <f t="shared" ref="Z67:Z130" si="33">IF(H67="បរទេស",2,"")</f>
        <v/>
      </c>
      <c r="AA67" s="36">
        <f t="shared" ref="AA67:AA130" si="34">MAX(J67,P67,Y67)</f>
        <v>1</v>
      </c>
    </row>
    <row r="68" spans="1:27" ht="60" customHeight="1">
      <c r="A68" s="2">
        <v>66</v>
      </c>
      <c r="B68" s="2" t="s">
        <v>206</v>
      </c>
      <c r="C68" s="2" t="s">
        <v>1170</v>
      </c>
      <c r="D68" s="2" t="s">
        <v>207</v>
      </c>
      <c r="E68" s="10" t="s">
        <v>1119</v>
      </c>
      <c r="F68" s="4" t="s">
        <v>208</v>
      </c>
      <c r="G68" s="6">
        <v>150678642</v>
      </c>
      <c r="H68" s="7" t="s">
        <v>857</v>
      </c>
      <c r="I68" s="2"/>
      <c r="J68" s="33"/>
      <c r="K68" s="34" t="str">
        <f t="shared" si="19"/>
        <v>150678642</v>
      </c>
      <c r="L68" s="34" t="str">
        <f t="shared" si="20"/>
        <v>150678642</v>
      </c>
      <c r="M68" s="35">
        <f t="shared" si="18"/>
        <v>1</v>
      </c>
      <c r="N68" s="35">
        <f t="shared" si="21"/>
        <v>1</v>
      </c>
      <c r="O68" s="35">
        <f t="shared" si="22"/>
        <v>1</v>
      </c>
      <c r="P68" s="36">
        <f t="shared" si="23"/>
        <v>1</v>
      </c>
      <c r="Q68" s="37" t="str">
        <f t="shared" si="24"/>
        <v>097 9 082 074</v>
      </c>
      <c r="R68" s="34" t="str">
        <f t="shared" si="25"/>
        <v>0979082074</v>
      </c>
      <c r="S68" s="35" t="e">
        <f t="shared" si="26"/>
        <v>#VALUE!</v>
      </c>
      <c r="T68" s="34" t="str">
        <f t="shared" si="27"/>
        <v>0979082074</v>
      </c>
      <c r="U68" s="38" t="str">
        <f t="shared" si="28"/>
        <v>0979082074</v>
      </c>
      <c r="V68" s="35">
        <f t="shared" si="29"/>
        <v>1</v>
      </c>
      <c r="W68" s="39">
        <f t="shared" si="30"/>
        <v>1</v>
      </c>
      <c r="X68" s="35">
        <f t="shared" si="31"/>
        <v>1</v>
      </c>
      <c r="Y68" s="36">
        <f t="shared" si="32"/>
        <v>1</v>
      </c>
      <c r="Z68" s="39" t="str">
        <f t="shared" si="33"/>
        <v/>
      </c>
      <c r="AA68" s="36">
        <f t="shared" si="34"/>
        <v>1</v>
      </c>
    </row>
    <row r="69" spans="1:27" ht="60" customHeight="1">
      <c r="A69" s="2">
        <v>67</v>
      </c>
      <c r="B69" s="2" t="s">
        <v>209</v>
      </c>
      <c r="C69" s="2" t="s">
        <v>1172</v>
      </c>
      <c r="D69" s="2" t="s">
        <v>210</v>
      </c>
      <c r="E69" s="10" t="s">
        <v>1119</v>
      </c>
      <c r="F69" s="4" t="s">
        <v>211</v>
      </c>
      <c r="G69" s="6">
        <v>90696966</v>
      </c>
      <c r="H69" s="7" t="s">
        <v>858</v>
      </c>
      <c r="I69" s="2"/>
      <c r="J69" s="33"/>
      <c r="K69" s="34" t="str">
        <f t="shared" si="19"/>
        <v>90696966</v>
      </c>
      <c r="L69" s="34" t="str">
        <f t="shared" si="20"/>
        <v>090696966</v>
      </c>
      <c r="M69" s="35">
        <f t="shared" si="18"/>
        <v>1</v>
      </c>
      <c r="N69" s="35">
        <f t="shared" si="21"/>
        <v>1</v>
      </c>
      <c r="O69" s="35">
        <f t="shared" si="22"/>
        <v>1</v>
      </c>
      <c r="P69" s="36">
        <f t="shared" si="23"/>
        <v>1</v>
      </c>
      <c r="Q69" s="37" t="str">
        <f t="shared" si="24"/>
        <v>097 4 799 449</v>
      </c>
      <c r="R69" s="34" t="str">
        <f t="shared" si="25"/>
        <v>0974799449</v>
      </c>
      <c r="S69" s="35" t="e">
        <f t="shared" si="26"/>
        <v>#VALUE!</v>
      </c>
      <c r="T69" s="34" t="str">
        <f t="shared" si="27"/>
        <v>0974799449</v>
      </c>
      <c r="U69" s="38" t="str">
        <f t="shared" si="28"/>
        <v>0974799449</v>
      </c>
      <c r="V69" s="35">
        <f t="shared" si="29"/>
        <v>1</v>
      </c>
      <c r="W69" s="39">
        <f t="shared" si="30"/>
        <v>1</v>
      </c>
      <c r="X69" s="35">
        <f t="shared" si="31"/>
        <v>1</v>
      </c>
      <c r="Y69" s="36">
        <f t="shared" si="32"/>
        <v>1</v>
      </c>
      <c r="Z69" s="39" t="str">
        <f t="shared" si="33"/>
        <v/>
      </c>
      <c r="AA69" s="36">
        <f t="shared" si="34"/>
        <v>1</v>
      </c>
    </row>
    <row r="70" spans="1:27" ht="60" customHeight="1">
      <c r="A70" s="2">
        <v>68</v>
      </c>
      <c r="B70" s="2" t="s">
        <v>212</v>
      </c>
      <c r="C70" s="2" t="s">
        <v>1170</v>
      </c>
      <c r="D70" s="2" t="s">
        <v>213</v>
      </c>
      <c r="E70" s="10" t="s">
        <v>1119</v>
      </c>
      <c r="F70" s="4" t="s">
        <v>214</v>
      </c>
      <c r="G70" s="6">
        <v>20155145</v>
      </c>
      <c r="H70" s="7" t="s">
        <v>859</v>
      </c>
      <c r="I70" s="2"/>
      <c r="J70" s="33"/>
      <c r="K70" s="34" t="str">
        <f t="shared" si="19"/>
        <v>20155145</v>
      </c>
      <c r="L70" s="34" t="str">
        <f t="shared" si="20"/>
        <v>020155145</v>
      </c>
      <c r="M70" s="35">
        <f t="shared" si="18"/>
        <v>1</v>
      </c>
      <c r="N70" s="35">
        <f t="shared" si="21"/>
        <v>1</v>
      </c>
      <c r="O70" s="35">
        <f t="shared" si="22"/>
        <v>1</v>
      </c>
      <c r="P70" s="36">
        <f t="shared" si="23"/>
        <v>1</v>
      </c>
      <c r="Q70" s="37" t="str">
        <f t="shared" si="24"/>
        <v>096 8 839 776</v>
      </c>
      <c r="R70" s="34" t="str">
        <f t="shared" si="25"/>
        <v>0968839776</v>
      </c>
      <c r="S70" s="35" t="e">
        <f t="shared" si="26"/>
        <v>#VALUE!</v>
      </c>
      <c r="T70" s="34" t="str">
        <f t="shared" si="27"/>
        <v>0968839776</v>
      </c>
      <c r="U70" s="38" t="str">
        <f t="shared" si="28"/>
        <v>0968839776</v>
      </c>
      <c r="V70" s="35">
        <f t="shared" si="29"/>
        <v>1</v>
      </c>
      <c r="W70" s="39">
        <f t="shared" si="30"/>
        <v>1</v>
      </c>
      <c r="X70" s="35">
        <f t="shared" si="31"/>
        <v>1</v>
      </c>
      <c r="Y70" s="36">
        <f t="shared" si="32"/>
        <v>1</v>
      </c>
      <c r="Z70" s="39" t="str">
        <f t="shared" si="33"/>
        <v/>
      </c>
      <c r="AA70" s="36">
        <f t="shared" si="34"/>
        <v>1</v>
      </c>
    </row>
    <row r="71" spans="1:27" ht="60" customHeight="1">
      <c r="A71" s="2">
        <v>69</v>
      </c>
      <c r="B71" s="2" t="s">
        <v>215</v>
      </c>
      <c r="C71" s="2" t="s">
        <v>1170</v>
      </c>
      <c r="D71" s="2" t="s">
        <v>216</v>
      </c>
      <c r="E71" s="10" t="s">
        <v>1119</v>
      </c>
      <c r="F71" s="4" t="s">
        <v>217</v>
      </c>
      <c r="G71" s="6">
        <v>51507818</v>
      </c>
      <c r="H71" s="7" t="s">
        <v>860</v>
      </c>
      <c r="I71" s="2"/>
      <c r="J71" s="33"/>
      <c r="K71" s="34" t="str">
        <f t="shared" si="19"/>
        <v>51507818</v>
      </c>
      <c r="L71" s="34" t="str">
        <f t="shared" si="20"/>
        <v>051507818</v>
      </c>
      <c r="M71" s="35">
        <f t="shared" si="18"/>
        <v>1</v>
      </c>
      <c r="N71" s="35">
        <f t="shared" si="21"/>
        <v>1</v>
      </c>
      <c r="O71" s="35">
        <f t="shared" si="22"/>
        <v>1</v>
      </c>
      <c r="P71" s="36">
        <f t="shared" si="23"/>
        <v>1</v>
      </c>
      <c r="Q71" s="37" t="str">
        <f t="shared" si="24"/>
        <v>070 309 834</v>
      </c>
      <c r="R71" s="34" t="str">
        <f t="shared" si="25"/>
        <v>070309834</v>
      </c>
      <c r="S71" s="35" t="e">
        <f t="shared" si="26"/>
        <v>#VALUE!</v>
      </c>
      <c r="T71" s="34" t="str">
        <f t="shared" si="27"/>
        <v>070309834</v>
      </c>
      <c r="U71" s="38" t="str">
        <f t="shared" si="28"/>
        <v>070309834</v>
      </c>
      <c r="V71" s="35">
        <f t="shared" si="29"/>
        <v>1</v>
      </c>
      <c r="W71" s="39">
        <f t="shared" si="30"/>
        <v>1</v>
      </c>
      <c r="X71" s="35">
        <f t="shared" si="31"/>
        <v>1</v>
      </c>
      <c r="Y71" s="36">
        <f t="shared" si="32"/>
        <v>1</v>
      </c>
      <c r="Z71" s="39" t="str">
        <f t="shared" si="33"/>
        <v/>
      </c>
      <c r="AA71" s="36">
        <f t="shared" si="34"/>
        <v>1</v>
      </c>
    </row>
    <row r="72" spans="1:27" ht="60" customHeight="1">
      <c r="A72" s="2">
        <v>70</v>
      </c>
      <c r="B72" s="2" t="s">
        <v>218</v>
      </c>
      <c r="C72" s="2" t="s">
        <v>1172</v>
      </c>
      <c r="D72" s="2" t="s">
        <v>219</v>
      </c>
      <c r="E72" s="10" t="s">
        <v>1119</v>
      </c>
      <c r="F72" s="4" t="s">
        <v>220</v>
      </c>
      <c r="G72" s="6">
        <v>30972563</v>
      </c>
      <c r="H72" s="7" t="s">
        <v>861</v>
      </c>
      <c r="I72" s="2"/>
      <c r="J72" s="33"/>
      <c r="K72" s="34" t="str">
        <f t="shared" si="19"/>
        <v>30972563</v>
      </c>
      <c r="L72" s="34" t="str">
        <f t="shared" si="20"/>
        <v>030972563</v>
      </c>
      <c r="M72" s="35">
        <f t="shared" si="18"/>
        <v>1</v>
      </c>
      <c r="N72" s="35">
        <f t="shared" si="21"/>
        <v>1</v>
      </c>
      <c r="O72" s="35">
        <f t="shared" si="22"/>
        <v>1</v>
      </c>
      <c r="P72" s="36">
        <f t="shared" si="23"/>
        <v>1</v>
      </c>
      <c r="Q72" s="37" t="str">
        <f t="shared" si="24"/>
        <v>096 9 428 611</v>
      </c>
      <c r="R72" s="34" t="str">
        <f t="shared" si="25"/>
        <v>0969428611</v>
      </c>
      <c r="S72" s="35" t="e">
        <f t="shared" si="26"/>
        <v>#VALUE!</v>
      </c>
      <c r="T72" s="34" t="str">
        <f t="shared" si="27"/>
        <v>0969428611</v>
      </c>
      <c r="U72" s="38" t="str">
        <f t="shared" si="28"/>
        <v>0969428611</v>
      </c>
      <c r="V72" s="35">
        <f t="shared" si="29"/>
        <v>1</v>
      </c>
      <c r="W72" s="39">
        <f t="shared" si="30"/>
        <v>1</v>
      </c>
      <c r="X72" s="35">
        <f t="shared" si="31"/>
        <v>1</v>
      </c>
      <c r="Y72" s="36">
        <f t="shared" si="32"/>
        <v>1</v>
      </c>
      <c r="Z72" s="39" t="str">
        <f t="shared" si="33"/>
        <v/>
      </c>
      <c r="AA72" s="36">
        <f t="shared" si="34"/>
        <v>1</v>
      </c>
    </row>
    <row r="73" spans="1:27" ht="60" customHeight="1">
      <c r="A73" s="2">
        <v>71</v>
      </c>
      <c r="B73" s="2" t="s">
        <v>221</v>
      </c>
      <c r="C73" s="2" t="s">
        <v>1170</v>
      </c>
      <c r="D73" s="2" t="s">
        <v>222</v>
      </c>
      <c r="E73" s="10" t="s">
        <v>1119</v>
      </c>
      <c r="F73" s="4" t="s">
        <v>223</v>
      </c>
      <c r="G73" s="6">
        <v>30545375</v>
      </c>
      <c r="H73" s="7" t="s">
        <v>862</v>
      </c>
      <c r="I73" s="2"/>
      <c r="J73" s="33"/>
      <c r="K73" s="34" t="str">
        <f t="shared" si="19"/>
        <v>30545375</v>
      </c>
      <c r="L73" s="34" t="str">
        <f t="shared" si="20"/>
        <v>030545375</v>
      </c>
      <c r="M73" s="35">
        <f t="shared" si="18"/>
        <v>1</v>
      </c>
      <c r="N73" s="35">
        <f t="shared" si="21"/>
        <v>1</v>
      </c>
      <c r="O73" s="35">
        <f t="shared" si="22"/>
        <v>1</v>
      </c>
      <c r="P73" s="36">
        <f t="shared" si="23"/>
        <v>1</v>
      </c>
      <c r="Q73" s="37" t="str">
        <f t="shared" si="24"/>
        <v>070 953 877</v>
      </c>
      <c r="R73" s="34" t="str">
        <f t="shared" si="25"/>
        <v>070953877</v>
      </c>
      <c r="S73" s="35" t="e">
        <f t="shared" si="26"/>
        <v>#VALUE!</v>
      </c>
      <c r="T73" s="34" t="str">
        <f t="shared" si="27"/>
        <v>070953877</v>
      </c>
      <c r="U73" s="38" t="str">
        <f t="shared" si="28"/>
        <v>070953877</v>
      </c>
      <c r="V73" s="35">
        <f t="shared" si="29"/>
        <v>1</v>
      </c>
      <c r="W73" s="39">
        <f t="shared" si="30"/>
        <v>1</v>
      </c>
      <c r="X73" s="35">
        <f t="shared" si="31"/>
        <v>1</v>
      </c>
      <c r="Y73" s="36">
        <f t="shared" si="32"/>
        <v>1</v>
      </c>
      <c r="Z73" s="39" t="str">
        <f t="shared" si="33"/>
        <v/>
      </c>
      <c r="AA73" s="36">
        <f t="shared" si="34"/>
        <v>1</v>
      </c>
    </row>
    <row r="74" spans="1:27" ht="60" customHeight="1">
      <c r="A74" s="2">
        <v>72</v>
      </c>
      <c r="B74" s="2" t="s">
        <v>224</v>
      </c>
      <c r="C74" s="2" t="s">
        <v>1170</v>
      </c>
      <c r="D74" s="2" t="s">
        <v>225</v>
      </c>
      <c r="E74" s="10" t="s">
        <v>1119</v>
      </c>
      <c r="F74" s="4" t="s">
        <v>226</v>
      </c>
      <c r="G74" s="6">
        <v>21112316</v>
      </c>
      <c r="H74" s="7" t="s">
        <v>863</v>
      </c>
      <c r="I74" s="2"/>
      <c r="J74" s="33"/>
      <c r="K74" s="34" t="str">
        <f t="shared" si="19"/>
        <v>21112316</v>
      </c>
      <c r="L74" s="34" t="str">
        <f t="shared" si="20"/>
        <v>021112316</v>
      </c>
      <c r="M74" s="35">
        <f t="shared" si="18"/>
        <v>1</v>
      </c>
      <c r="N74" s="35">
        <f t="shared" si="21"/>
        <v>1</v>
      </c>
      <c r="O74" s="35">
        <f t="shared" si="22"/>
        <v>1</v>
      </c>
      <c r="P74" s="36">
        <f t="shared" si="23"/>
        <v>1</v>
      </c>
      <c r="Q74" s="37" t="str">
        <f t="shared" si="24"/>
        <v>087 499 036</v>
      </c>
      <c r="R74" s="34" t="str">
        <f t="shared" si="25"/>
        <v>087499036</v>
      </c>
      <c r="S74" s="35" t="e">
        <f t="shared" si="26"/>
        <v>#VALUE!</v>
      </c>
      <c r="T74" s="34" t="str">
        <f t="shared" si="27"/>
        <v>087499036</v>
      </c>
      <c r="U74" s="38" t="str">
        <f t="shared" si="28"/>
        <v>087499036</v>
      </c>
      <c r="V74" s="35">
        <f t="shared" si="29"/>
        <v>1</v>
      </c>
      <c r="W74" s="39">
        <f t="shared" si="30"/>
        <v>1</v>
      </c>
      <c r="X74" s="35">
        <f t="shared" si="31"/>
        <v>1</v>
      </c>
      <c r="Y74" s="36">
        <f t="shared" si="32"/>
        <v>1</v>
      </c>
      <c r="Z74" s="39" t="str">
        <f t="shared" si="33"/>
        <v/>
      </c>
      <c r="AA74" s="36">
        <f t="shared" si="34"/>
        <v>1</v>
      </c>
    </row>
    <row r="75" spans="1:27" ht="60" customHeight="1">
      <c r="A75" s="2">
        <v>73</v>
      </c>
      <c r="B75" s="2" t="s">
        <v>227</v>
      </c>
      <c r="C75" s="2" t="s">
        <v>1170</v>
      </c>
      <c r="D75" s="2" t="s">
        <v>228</v>
      </c>
      <c r="E75" s="10" t="s">
        <v>1119</v>
      </c>
      <c r="F75" s="4" t="s">
        <v>229</v>
      </c>
      <c r="G75" s="6">
        <v>20981324</v>
      </c>
      <c r="H75" s="7" t="s">
        <v>864</v>
      </c>
      <c r="I75" s="2"/>
      <c r="J75" s="33"/>
      <c r="K75" s="34" t="str">
        <f t="shared" si="19"/>
        <v>20981324</v>
      </c>
      <c r="L75" s="34" t="str">
        <f t="shared" si="20"/>
        <v>020981324</v>
      </c>
      <c r="M75" s="35">
        <f t="shared" si="18"/>
        <v>1</v>
      </c>
      <c r="N75" s="35">
        <f t="shared" si="21"/>
        <v>1</v>
      </c>
      <c r="O75" s="35">
        <f t="shared" si="22"/>
        <v>1</v>
      </c>
      <c r="P75" s="36">
        <f t="shared" si="23"/>
        <v>1</v>
      </c>
      <c r="Q75" s="37" t="str">
        <f t="shared" si="24"/>
        <v>096 6 684 004</v>
      </c>
      <c r="R75" s="34" t="str">
        <f t="shared" si="25"/>
        <v>0966684004</v>
      </c>
      <c r="S75" s="35" t="e">
        <f t="shared" si="26"/>
        <v>#VALUE!</v>
      </c>
      <c r="T75" s="34" t="str">
        <f t="shared" si="27"/>
        <v>0966684004</v>
      </c>
      <c r="U75" s="38" t="str">
        <f t="shared" si="28"/>
        <v>0966684004</v>
      </c>
      <c r="V75" s="35">
        <f t="shared" si="29"/>
        <v>1</v>
      </c>
      <c r="W75" s="39">
        <f t="shared" si="30"/>
        <v>1</v>
      </c>
      <c r="X75" s="35">
        <f t="shared" si="31"/>
        <v>1</v>
      </c>
      <c r="Y75" s="36">
        <f t="shared" si="32"/>
        <v>1</v>
      </c>
      <c r="Z75" s="39" t="str">
        <f t="shared" si="33"/>
        <v/>
      </c>
      <c r="AA75" s="36">
        <f t="shared" si="34"/>
        <v>1</v>
      </c>
    </row>
    <row r="76" spans="1:27" ht="60" customHeight="1">
      <c r="A76" s="2">
        <v>74</v>
      </c>
      <c r="B76" s="2" t="s">
        <v>230</v>
      </c>
      <c r="C76" s="2" t="s">
        <v>1170</v>
      </c>
      <c r="D76" s="2" t="s">
        <v>231</v>
      </c>
      <c r="E76" s="10" t="s">
        <v>1119</v>
      </c>
      <c r="F76" s="4" t="s">
        <v>232</v>
      </c>
      <c r="G76" s="6">
        <v>30882935</v>
      </c>
      <c r="H76" s="7" t="s">
        <v>865</v>
      </c>
      <c r="I76" s="2"/>
      <c r="J76" s="33"/>
      <c r="K76" s="34" t="str">
        <f t="shared" si="19"/>
        <v>30882935</v>
      </c>
      <c r="L76" s="34" t="str">
        <f t="shared" si="20"/>
        <v>030882935</v>
      </c>
      <c r="M76" s="35">
        <f t="shared" si="18"/>
        <v>1</v>
      </c>
      <c r="N76" s="35">
        <f t="shared" si="21"/>
        <v>1</v>
      </c>
      <c r="O76" s="35">
        <f t="shared" si="22"/>
        <v>1</v>
      </c>
      <c r="P76" s="36">
        <f t="shared" si="23"/>
        <v>1</v>
      </c>
      <c r="Q76" s="37" t="str">
        <f t="shared" si="24"/>
        <v>086 386 226</v>
      </c>
      <c r="R76" s="34" t="str">
        <f t="shared" si="25"/>
        <v>086386226</v>
      </c>
      <c r="S76" s="35" t="e">
        <f t="shared" si="26"/>
        <v>#VALUE!</v>
      </c>
      <c r="T76" s="34" t="str">
        <f t="shared" si="27"/>
        <v>086386226</v>
      </c>
      <c r="U76" s="38" t="str">
        <f t="shared" si="28"/>
        <v>086386226</v>
      </c>
      <c r="V76" s="35">
        <f t="shared" si="29"/>
        <v>1</v>
      </c>
      <c r="W76" s="39">
        <f t="shared" si="30"/>
        <v>1</v>
      </c>
      <c r="X76" s="35">
        <f t="shared" si="31"/>
        <v>1</v>
      </c>
      <c r="Y76" s="36">
        <f t="shared" si="32"/>
        <v>1</v>
      </c>
      <c r="Z76" s="39" t="str">
        <f t="shared" si="33"/>
        <v/>
      </c>
      <c r="AA76" s="36">
        <f t="shared" si="34"/>
        <v>1</v>
      </c>
    </row>
    <row r="77" spans="1:27" ht="60" customHeight="1">
      <c r="A77" s="2">
        <v>75</v>
      </c>
      <c r="B77" s="2" t="s">
        <v>233</v>
      </c>
      <c r="C77" s="2" t="s">
        <v>1170</v>
      </c>
      <c r="D77" s="2" t="s">
        <v>234</v>
      </c>
      <c r="E77" s="10" t="s">
        <v>1119</v>
      </c>
      <c r="F77" s="4" t="s">
        <v>235</v>
      </c>
      <c r="G77" s="6">
        <v>51616496</v>
      </c>
      <c r="H77" s="7" t="s">
        <v>866</v>
      </c>
      <c r="I77" s="2"/>
      <c r="J77" s="33"/>
      <c r="K77" s="34" t="str">
        <f t="shared" si="19"/>
        <v>51616496</v>
      </c>
      <c r="L77" s="34" t="str">
        <f t="shared" si="20"/>
        <v>051616496</v>
      </c>
      <c r="M77" s="35">
        <f t="shared" si="18"/>
        <v>1</v>
      </c>
      <c r="N77" s="35">
        <f t="shared" si="21"/>
        <v>1</v>
      </c>
      <c r="O77" s="35">
        <f t="shared" si="22"/>
        <v>1</v>
      </c>
      <c r="P77" s="36">
        <f t="shared" si="23"/>
        <v>1</v>
      </c>
      <c r="Q77" s="37" t="str">
        <f t="shared" si="24"/>
        <v>069 959 034</v>
      </c>
      <c r="R77" s="34" t="str">
        <f t="shared" si="25"/>
        <v>069959034</v>
      </c>
      <c r="S77" s="35" t="e">
        <f t="shared" si="26"/>
        <v>#VALUE!</v>
      </c>
      <c r="T77" s="34" t="str">
        <f t="shared" si="27"/>
        <v>069959034</v>
      </c>
      <c r="U77" s="38" t="str">
        <f t="shared" si="28"/>
        <v>069959034</v>
      </c>
      <c r="V77" s="35">
        <f t="shared" si="29"/>
        <v>1</v>
      </c>
      <c r="W77" s="39">
        <f t="shared" si="30"/>
        <v>1</v>
      </c>
      <c r="X77" s="35">
        <f t="shared" si="31"/>
        <v>1</v>
      </c>
      <c r="Y77" s="36">
        <f t="shared" si="32"/>
        <v>1</v>
      </c>
      <c r="Z77" s="39" t="str">
        <f t="shared" si="33"/>
        <v/>
      </c>
      <c r="AA77" s="36">
        <f t="shared" si="34"/>
        <v>1</v>
      </c>
    </row>
    <row r="78" spans="1:27" ht="60" customHeight="1">
      <c r="A78" s="2">
        <v>76</v>
      </c>
      <c r="B78" s="2" t="s">
        <v>236</v>
      </c>
      <c r="C78" s="2" t="s">
        <v>1170</v>
      </c>
      <c r="D78" s="2" t="s">
        <v>237</v>
      </c>
      <c r="E78" s="10" t="s">
        <v>1119</v>
      </c>
      <c r="F78" s="4" t="s">
        <v>238</v>
      </c>
      <c r="G78" s="6">
        <v>30114131</v>
      </c>
      <c r="H78" s="7" t="s">
        <v>867</v>
      </c>
      <c r="I78" s="2"/>
      <c r="J78" s="33"/>
      <c r="K78" s="34" t="str">
        <f t="shared" si="19"/>
        <v>30114131</v>
      </c>
      <c r="L78" s="34" t="str">
        <f t="shared" si="20"/>
        <v>030114131</v>
      </c>
      <c r="M78" s="35">
        <f t="shared" si="18"/>
        <v>1</v>
      </c>
      <c r="N78" s="35">
        <f t="shared" si="21"/>
        <v>1</v>
      </c>
      <c r="O78" s="35">
        <f t="shared" si="22"/>
        <v>1</v>
      </c>
      <c r="P78" s="36">
        <f t="shared" si="23"/>
        <v>1</v>
      </c>
      <c r="Q78" s="37" t="str">
        <f t="shared" si="24"/>
        <v>070 851 375</v>
      </c>
      <c r="R78" s="34" t="str">
        <f t="shared" si="25"/>
        <v>070851375</v>
      </c>
      <c r="S78" s="35" t="e">
        <f t="shared" si="26"/>
        <v>#VALUE!</v>
      </c>
      <c r="T78" s="34" t="str">
        <f t="shared" si="27"/>
        <v>070851375</v>
      </c>
      <c r="U78" s="38" t="str">
        <f t="shared" si="28"/>
        <v>070851375</v>
      </c>
      <c r="V78" s="35">
        <f t="shared" si="29"/>
        <v>1</v>
      </c>
      <c r="W78" s="39">
        <f t="shared" si="30"/>
        <v>1</v>
      </c>
      <c r="X78" s="35">
        <f t="shared" si="31"/>
        <v>1</v>
      </c>
      <c r="Y78" s="36">
        <f t="shared" si="32"/>
        <v>1</v>
      </c>
      <c r="Z78" s="39" t="str">
        <f t="shared" si="33"/>
        <v/>
      </c>
      <c r="AA78" s="36">
        <f t="shared" si="34"/>
        <v>1</v>
      </c>
    </row>
    <row r="79" spans="1:27" ht="60" customHeight="1">
      <c r="A79" s="2">
        <v>77</v>
      </c>
      <c r="B79" s="2" t="s">
        <v>239</v>
      </c>
      <c r="C79" s="2" t="s">
        <v>1170</v>
      </c>
      <c r="D79" s="2" t="s">
        <v>49</v>
      </c>
      <c r="E79" s="10" t="s">
        <v>1119</v>
      </c>
      <c r="F79" s="4" t="s">
        <v>240</v>
      </c>
      <c r="G79" s="6">
        <v>21115568</v>
      </c>
      <c r="H79" s="7" t="s">
        <v>868</v>
      </c>
      <c r="I79" s="2"/>
      <c r="J79" s="33"/>
      <c r="K79" s="34" t="str">
        <f t="shared" si="19"/>
        <v>21115568</v>
      </c>
      <c r="L79" s="34" t="str">
        <f t="shared" si="20"/>
        <v>021115568</v>
      </c>
      <c r="M79" s="35">
        <f t="shared" si="18"/>
        <v>1</v>
      </c>
      <c r="N79" s="35">
        <f t="shared" si="21"/>
        <v>1</v>
      </c>
      <c r="O79" s="35">
        <f t="shared" si="22"/>
        <v>1</v>
      </c>
      <c r="P79" s="36">
        <f t="shared" si="23"/>
        <v>1</v>
      </c>
      <c r="Q79" s="37" t="str">
        <f t="shared" si="24"/>
        <v>010 887 985</v>
      </c>
      <c r="R79" s="34" t="str">
        <f t="shared" si="25"/>
        <v>010887985</v>
      </c>
      <c r="S79" s="35" t="e">
        <f t="shared" si="26"/>
        <v>#VALUE!</v>
      </c>
      <c r="T79" s="34" t="str">
        <f t="shared" si="27"/>
        <v>010887985</v>
      </c>
      <c r="U79" s="38" t="str">
        <f t="shared" si="28"/>
        <v>010887985</v>
      </c>
      <c r="V79" s="35">
        <f t="shared" si="29"/>
        <v>1</v>
      </c>
      <c r="W79" s="39">
        <f t="shared" si="30"/>
        <v>1</v>
      </c>
      <c r="X79" s="35">
        <f t="shared" si="31"/>
        <v>1</v>
      </c>
      <c r="Y79" s="36">
        <f t="shared" si="32"/>
        <v>1</v>
      </c>
      <c r="Z79" s="39" t="str">
        <f t="shared" si="33"/>
        <v/>
      </c>
      <c r="AA79" s="36">
        <f t="shared" si="34"/>
        <v>1</v>
      </c>
    </row>
    <row r="80" spans="1:27" ht="60" customHeight="1">
      <c r="A80" s="2">
        <v>78</v>
      </c>
      <c r="B80" s="2" t="s">
        <v>241</v>
      </c>
      <c r="C80" s="2" t="s">
        <v>1172</v>
      </c>
      <c r="D80" s="2" t="s">
        <v>242</v>
      </c>
      <c r="E80" s="10" t="s">
        <v>1119</v>
      </c>
      <c r="F80" s="4" t="s">
        <v>243</v>
      </c>
      <c r="G80" s="6">
        <v>110264540</v>
      </c>
      <c r="H80" s="7" t="s">
        <v>869</v>
      </c>
      <c r="I80" s="2"/>
      <c r="J80" s="33"/>
      <c r="K80" s="34" t="str">
        <f t="shared" si="19"/>
        <v>110264540</v>
      </c>
      <c r="L80" s="34" t="str">
        <f t="shared" si="20"/>
        <v>110264540</v>
      </c>
      <c r="M80" s="35">
        <f t="shared" si="18"/>
        <v>1</v>
      </c>
      <c r="N80" s="35">
        <f t="shared" si="21"/>
        <v>1</v>
      </c>
      <c r="O80" s="35">
        <f t="shared" si="22"/>
        <v>1</v>
      </c>
      <c r="P80" s="36">
        <f t="shared" si="23"/>
        <v>1</v>
      </c>
      <c r="Q80" s="37" t="str">
        <f t="shared" si="24"/>
        <v>081 814 533</v>
      </c>
      <c r="R80" s="34" t="str">
        <f t="shared" si="25"/>
        <v>081814533</v>
      </c>
      <c r="S80" s="35" t="e">
        <f t="shared" si="26"/>
        <v>#VALUE!</v>
      </c>
      <c r="T80" s="34" t="str">
        <f t="shared" si="27"/>
        <v>081814533</v>
      </c>
      <c r="U80" s="38" t="str">
        <f t="shared" si="28"/>
        <v>081814533</v>
      </c>
      <c r="V80" s="35">
        <f t="shared" si="29"/>
        <v>1</v>
      </c>
      <c r="W80" s="39">
        <f t="shared" si="30"/>
        <v>1</v>
      </c>
      <c r="X80" s="35">
        <f t="shared" si="31"/>
        <v>1</v>
      </c>
      <c r="Y80" s="36">
        <f t="shared" si="32"/>
        <v>1</v>
      </c>
      <c r="Z80" s="39" t="str">
        <f t="shared" si="33"/>
        <v/>
      </c>
      <c r="AA80" s="36">
        <f t="shared" si="34"/>
        <v>1</v>
      </c>
    </row>
    <row r="81" spans="1:27" ht="60" customHeight="1">
      <c r="A81" s="2">
        <v>79</v>
      </c>
      <c r="B81" s="2" t="s">
        <v>244</v>
      </c>
      <c r="C81" s="2" t="s">
        <v>1170</v>
      </c>
      <c r="D81" s="2" t="s">
        <v>245</v>
      </c>
      <c r="E81" s="10" t="s">
        <v>1119</v>
      </c>
      <c r="F81" s="4" t="s">
        <v>246</v>
      </c>
      <c r="G81" s="6">
        <v>21161649</v>
      </c>
      <c r="H81" s="7" t="s">
        <v>870</v>
      </c>
      <c r="I81" s="2"/>
      <c r="J81" s="33"/>
      <c r="K81" s="34" t="str">
        <f t="shared" si="19"/>
        <v>21161649</v>
      </c>
      <c r="L81" s="34" t="str">
        <f t="shared" si="20"/>
        <v>021161649</v>
      </c>
      <c r="M81" s="35">
        <f t="shared" si="18"/>
        <v>1</v>
      </c>
      <c r="N81" s="35">
        <f t="shared" si="21"/>
        <v>1</v>
      </c>
      <c r="O81" s="35">
        <f t="shared" si="22"/>
        <v>1</v>
      </c>
      <c r="P81" s="36">
        <f t="shared" si="23"/>
        <v>1</v>
      </c>
      <c r="Q81" s="37" t="str">
        <f t="shared" si="24"/>
        <v>096 3 668 365</v>
      </c>
      <c r="R81" s="34" t="str">
        <f t="shared" si="25"/>
        <v>0963668365</v>
      </c>
      <c r="S81" s="35" t="e">
        <f t="shared" si="26"/>
        <v>#VALUE!</v>
      </c>
      <c r="T81" s="34" t="str">
        <f t="shared" si="27"/>
        <v>0963668365</v>
      </c>
      <c r="U81" s="38" t="str">
        <f t="shared" si="28"/>
        <v>0963668365</v>
      </c>
      <c r="V81" s="35">
        <f t="shared" si="29"/>
        <v>1</v>
      </c>
      <c r="W81" s="39">
        <f t="shared" si="30"/>
        <v>1</v>
      </c>
      <c r="X81" s="35">
        <f t="shared" si="31"/>
        <v>1</v>
      </c>
      <c r="Y81" s="36">
        <f t="shared" si="32"/>
        <v>1</v>
      </c>
      <c r="Z81" s="39" t="str">
        <f t="shared" si="33"/>
        <v/>
      </c>
      <c r="AA81" s="36">
        <f t="shared" si="34"/>
        <v>1</v>
      </c>
    </row>
    <row r="82" spans="1:27" ht="60" customHeight="1">
      <c r="A82" s="2">
        <v>80</v>
      </c>
      <c r="B82" s="2" t="s">
        <v>247</v>
      </c>
      <c r="C82" s="2" t="s">
        <v>1172</v>
      </c>
      <c r="D82" s="2" t="s">
        <v>248</v>
      </c>
      <c r="E82" s="10" t="s">
        <v>1119</v>
      </c>
      <c r="F82" s="4" t="s">
        <v>249</v>
      </c>
      <c r="G82" s="6">
        <v>30729256</v>
      </c>
      <c r="H82" s="7" t="s">
        <v>871</v>
      </c>
      <c r="I82" s="2"/>
      <c r="J82" s="33"/>
      <c r="K82" s="34" t="str">
        <f t="shared" si="19"/>
        <v>30729256</v>
      </c>
      <c r="L82" s="34" t="str">
        <f t="shared" si="20"/>
        <v>030729256</v>
      </c>
      <c r="M82" s="35">
        <f t="shared" si="18"/>
        <v>1</v>
      </c>
      <c r="N82" s="35">
        <f t="shared" si="21"/>
        <v>1</v>
      </c>
      <c r="O82" s="35">
        <f t="shared" si="22"/>
        <v>1</v>
      </c>
      <c r="P82" s="36">
        <f t="shared" si="23"/>
        <v>1</v>
      </c>
      <c r="Q82" s="37" t="str">
        <f t="shared" si="24"/>
        <v>097 2 027 996</v>
      </c>
      <c r="R82" s="34" t="str">
        <f t="shared" si="25"/>
        <v>0972027996</v>
      </c>
      <c r="S82" s="35" t="e">
        <f t="shared" si="26"/>
        <v>#VALUE!</v>
      </c>
      <c r="T82" s="34" t="str">
        <f t="shared" si="27"/>
        <v>0972027996</v>
      </c>
      <c r="U82" s="38" t="str">
        <f t="shared" si="28"/>
        <v>0972027996</v>
      </c>
      <c r="V82" s="35">
        <f t="shared" si="29"/>
        <v>1</v>
      </c>
      <c r="W82" s="39">
        <f t="shared" si="30"/>
        <v>1</v>
      </c>
      <c r="X82" s="35">
        <f t="shared" si="31"/>
        <v>1</v>
      </c>
      <c r="Y82" s="36">
        <f t="shared" si="32"/>
        <v>1</v>
      </c>
      <c r="Z82" s="39" t="str">
        <f t="shared" si="33"/>
        <v/>
      </c>
      <c r="AA82" s="36">
        <f t="shared" si="34"/>
        <v>1</v>
      </c>
    </row>
    <row r="83" spans="1:27" ht="60" customHeight="1">
      <c r="A83" s="2">
        <v>81</v>
      </c>
      <c r="B83" s="2" t="s">
        <v>250</v>
      </c>
      <c r="C83" s="2" t="s">
        <v>1170</v>
      </c>
      <c r="D83" s="2" t="s">
        <v>251</v>
      </c>
      <c r="E83" s="10" t="s">
        <v>1119</v>
      </c>
      <c r="F83" s="4" t="s">
        <v>252</v>
      </c>
      <c r="G83" s="6">
        <v>20170899</v>
      </c>
      <c r="H83" s="7" t="s">
        <v>872</v>
      </c>
      <c r="I83" s="2"/>
      <c r="J83" s="33"/>
      <c r="K83" s="34" t="str">
        <f t="shared" si="19"/>
        <v>20170899</v>
      </c>
      <c r="L83" s="34" t="str">
        <f t="shared" si="20"/>
        <v>020170899</v>
      </c>
      <c r="M83" s="35">
        <f t="shared" si="18"/>
        <v>1</v>
      </c>
      <c r="N83" s="35">
        <f t="shared" si="21"/>
        <v>1</v>
      </c>
      <c r="O83" s="35">
        <f t="shared" si="22"/>
        <v>1</v>
      </c>
      <c r="P83" s="36">
        <f t="shared" si="23"/>
        <v>1</v>
      </c>
      <c r="Q83" s="37" t="str">
        <f t="shared" si="24"/>
        <v>012 289 874</v>
      </c>
      <c r="R83" s="34" t="str">
        <f t="shared" si="25"/>
        <v>012289874</v>
      </c>
      <c r="S83" s="35" t="e">
        <f t="shared" si="26"/>
        <v>#VALUE!</v>
      </c>
      <c r="T83" s="34" t="str">
        <f t="shared" si="27"/>
        <v>012289874</v>
      </c>
      <c r="U83" s="38" t="str">
        <f t="shared" si="28"/>
        <v>012289874</v>
      </c>
      <c r="V83" s="35">
        <f t="shared" si="29"/>
        <v>1</v>
      </c>
      <c r="W83" s="39">
        <f t="shared" si="30"/>
        <v>1</v>
      </c>
      <c r="X83" s="35">
        <f t="shared" si="31"/>
        <v>1</v>
      </c>
      <c r="Y83" s="36">
        <f t="shared" si="32"/>
        <v>1</v>
      </c>
      <c r="Z83" s="39" t="str">
        <f t="shared" si="33"/>
        <v/>
      </c>
      <c r="AA83" s="36">
        <f t="shared" si="34"/>
        <v>1</v>
      </c>
    </row>
    <row r="84" spans="1:27" ht="60" customHeight="1">
      <c r="A84" s="2">
        <v>82</v>
      </c>
      <c r="B84" s="2" t="s">
        <v>253</v>
      </c>
      <c r="C84" s="2" t="s">
        <v>1170</v>
      </c>
      <c r="D84" s="2" t="s">
        <v>254</v>
      </c>
      <c r="E84" s="10" t="s">
        <v>1119</v>
      </c>
      <c r="F84" s="4" t="s">
        <v>255</v>
      </c>
      <c r="G84" s="6">
        <v>20096689</v>
      </c>
      <c r="H84" s="7" t="s">
        <v>873</v>
      </c>
      <c r="I84" s="2"/>
      <c r="J84" s="33"/>
      <c r="K84" s="34" t="str">
        <f t="shared" si="19"/>
        <v>20096689</v>
      </c>
      <c r="L84" s="34" t="str">
        <f t="shared" si="20"/>
        <v>020096689</v>
      </c>
      <c r="M84" s="35">
        <f t="shared" si="18"/>
        <v>1</v>
      </c>
      <c r="N84" s="35">
        <f t="shared" si="21"/>
        <v>1</v>
      </c>
      <c r="O84" s="35">
        <f t="shared" si="22"/>
        <v>1</v>
      </c>
      <c r="P84" s="36">
        <f t="shared" si="23"/>
        <v>1</v>
      </c>
      <c r="Q84" s="37" t="str">
        <f t="shared" si="24"/>
        <v>096 9 099 210</v>
      </c>
      <c r="R84" s="34" t="str">
        <f t="shared" si="25"/>
        <v>0969099210</v>
      </c>
      <c r="S84" s="35" t="e">
        <f t="shared" si="26"/>
        <v>#VALUE!</v>
      </c>
      <c r="T84" s="34" t="str">
        <f t="shared" si="27"/>
        <v>0969099210</v>
      </c>
      <c r="U84" s="38" t="str">
        <f t="shared" si="28"/>
        <v>0969099210</v>
      </c>
      <c r="V84" s="35">
        <f t="shared" si="29"/>
        <v>1</v>
      </c>
      <c r="W84" s="39">
        <f t="shared" si="30"/>
        <v>1</v>
      </c>
      <c r="X84" s="35">
        <f t="shared" si="31"/>
        <v>1</v>
      </c>
      <c r="Y84" s="36">
        <f t="shared" si="32"/>
        <v>1</v>
      </c>
      <c r="Z84" s="39" t="str">
        <f t="shared" si="33"/>
        <v/>
      </c>
      <c r="AA84" s="36">
        <f t="shared" si="34"/>
        <v>1</v>
      </c>
    </row>
    <row r="85" spans="1:27" ht="60" customHeight="1">
      <c r="A85" s="2">
        <v>83</v>
      </c>
      <c r="B85" s="2" t="s">
        <v>256</v>
      </c>
      <c r="C85" s="2" t="s">
        <v>1170</v>
      </c>
      <c r="D85" s="2" t="s">
        <v>257</v>
      </c>
      <c r="E85" s="10" t="s">
        <v>1119</v>
      </c>
      <c r="F85" s="4" t="s">
        <v>258</v>
      </c>
      <c r="G85" s="6" t="s">
        <v>874</v>
      </c>
      <c r="H85" s="7" t="s">
        <v>875</v>
      </c>
      <c r="I85" s="2"/>
      <c r="J85" s="33"/>
      <c r="K85" s="34" t="str">
        <f t="shared" si="19"/>
        <v>021132670</v>
      </c>
      <c r="L85" s="34" t="str">
        <f t="shared" si="20"/>
        <v>021132670</v>
      </c>
      <c r="M85" s="35">
        <f t="shared" si="18"/>
        <v>1</v>
      </c>
      <c r="N85" s="35">
        <f t="shared" si="21"/>
        <v>1</v>
      </c>
      <c r="O85" s="35">
        <f t="shared" si="22"/>
        <v>1</v>
      </c>
      <c r="P85" s="36">
        <f t="shared" si="23"/>
        <v>1</v>
      </c>
      <c r="Q85" s="37" t="str">
        <f t="shared" si="24"/>
        <v>010 314 533</v>
      </c>
      <c r="R85" s="34" t="str">
        <f t="shared" si="25"/>
        <v>010314533</v>
      </c>
      <c r="S85" s="35" t="e">
        <f t="shared" si="26"/>
        <v>#VALUE!</v>
      </c>
      <c r="T85" s="34" t="str">
        <f t="shared" si="27"/>
        <v>010314533</v>
      </c>
      <c r="U85" s="38" t="str">
        <f t="shared" si="28"/>
        <v>010314533</v>
      </c>
      <c r="V85" s="35">
        <f t="shared" si="29"/>
        <v>1</v>
      </c>
      <c r="W85" s="39">
        <f t="shared" si="30"/>
        <v>1</v>
      </c>
      <c r="X85" s="35">
        <f t="shared" si="31"/>
        <v>1</v>
      </c>
      <c r="Y85" s="36">
        <f t="shared" si="32"/>
        <v>1</v>
      </c>
      <c r="Z85" s="39" t="str">
        <f t="shared" si="33"/>
        <v/>
      </c>
      <c r="AA85" s="36">
        <f t="shared" si="34"/>
        <v>1</v>
      </c>
    </row>
    <row r="86" spans="1:27" ht="60" customHeight="1">
      <c r="A86" s="2">
        <v>84</v>
      </c>
      <c r="B86" s="2" t="s">
        <v>259</v>
      </c>
      <c r="C86" s="2" t="s">
        <v>1172</v>
      </c>
      <c r="D86" s="2" t="s">
        <v>260</v>
      </c>
      <c r="E86" s="10" t="s">
        <v>1119</v>
      </c>
      <c r="F86" s="4" t="s">
        <v>261</v>
      </c>
      <c r="G86" s="6" t="s">
        <v>876</v>
      </c>
      <c r="H86" s="7" t="s">
        <v>877</v>
      </c>
      <c r="I86" s="2"/>
      <c r="J86" s="33"/>
      <c r="K86" s="34" t="str">
        <f t="shared" si="19"/>
        <v>030515406</v>
      </c>
      <c r="L86" s="34" t="str">
        <f t="shared" si="20"/>
        <v>030515406</v>
      </c>
      <c r="M86" s="35">
        <f t="shared" si="18"/>
        <v>1</v>
      </c>
      <c r="N86" s="35">
        <f t="shared" si="21"/>
        <v>1</v>
      </c>
      <c r="O86" s="35">
        <f t="shared" si="22"/>
        <v>1</v>
      </c>
      <c r="P86" s="36">
        <f t="shared" si="23"/>
        <v>1</v>
      </c>
      <c r="Q86" s="37" t="str">
        <f t="shared" si="24"/>
        <v>099 368 828</v>
      </c>
      <c r="R86" s="34" t="str">
        <f t="shared" si="25"/>
        <v>099368828</v>
      </c>
      <c r="S86" s="35" t="e">
        <f t="shared" si="26"/>
        <v>#VALUE!</v>
      </c>
      <c r="T86" s="34" t="str">
        <f t="shared" si="27"/>
        <v>099368828</v>
      </c>
      <c r="U86" s="38" t="str">
        <f t="shared" si="28"/>
        <v>099368828</v>
      </c>
      <c r="V86" s="35">
        <f t="shared" si="29"/>
        <v>1</v>
      </c>
      <c r="W86" s="39">
        <f t="shared" si="30"/>
        <v>1</v>
      </c>
      <c r="X86" s="35">
        <f t="shared" si="31"/>
        <v>1</v>
      </c>
      <c r="Y86" s="36">
        <f t="shared" si="32"/>
        <v>1</v>
      </c>
      <c r="Z86" s="39" t="str">
        <f t="shared" si="33"/>
        <v/>
      </c>
      <c r="AA86" s="36">
        <f t="shared" si="34"/>
        <v>1</v>
      </c>
    </row>
    <row r="87" spans="1:27" ht="60" customHeight="1">
      <c r="A87" s="2">
        <v>85</v>
      </c>
      <c r="B87" s="2" t="s">
        <v>262</v>
      </c>
      <c r="C87" s="2" t="s">
        <v>1170</v>
      </c>
      <c r="D87" s="2" t="s">
        <v>263</v>
      </c>
      <c r="E87" s="10" t="s">
        <v>1119</v>
      </c>
      <c r="F87" s="4" t="s">
        <v>264</v>
      </c>
      <c r="G87" s="6">
        <v>20946551</v>
      </c>
      <c r="H87" s="7" t="s">
        <v>878</v>
      </c>
      <c r="I87" s="2"/>
      <c r="J87" s="33"/>
      <c r="K87" s="34" t="str">
        <f t="shared" si="19"/>
        <v>20946551</v>
      </c>
      <c r="L87" s="34" t="str">
        <f t="shared" si="20"/>
        <v>020946551</v>
      </c>
      <c r="M87" s="35">
        <f t="shared" si="18"/>
        <v>1</v>
      </c>
      <c r="N87" s="35">
        <f t="shared" si="21"/>
        <v>1</v>
      </c>
      <c r="O87" s="35">
        <f t="shared" si="22"/>
        <v>1</v>
      </c>
      <c r="P87" s="36">
        <f t="shared" si="23"/>
        <v>1</v>
      </c>
      <c r="Q87" s="37" t="str">
        <f t="shared" si="24"/>
        <v>086 514 921</v>
      </c>
      <c r="R87" s="34" t="str">
        <f t="shared" si="25"/>
        <v>086514921</v>
      </c>
      <c r="S87" s="35" t="e">
        <f t="shared" si="26"/>
        <v>#VALUE!</v>
      </c>
      <c r="T87" s="34" t="str">
        <f t="shared" si="27"/>
        <v>086514921</v>
      </c>
      <c r="U87" s="38" t="str">
        <f t="shared" si="28"/>
        <v>086514921</v>
      </c>
      <c r="V87" s="35">
        <f t="shared" si="29"/>
        <v>1</v>
      </c>
      <c r="W87" s="39">
        <f t="shared" si="30"/>
        <v>1</v>
      </c>
      <c r="X87" s="35">
        <f t="shared" si="31"/>
        <v>1</v>
      </c>
      <c r="Y87" s="36">
        <f t="shared" si="32"/>
        <v>1</v>
      </c>
      <c r="Z87" s="39" t="str">
        <f t="shared" si="33"/>
        <v/>
      </c>
      <c r="AA87" s="36">
        <f t="shared" si="34"/>
        <v>1</v>
      </c>
    </row>
    <row r="88" spans="1:27" ht="60" customHeight="1">
      <c r="A88" s="2">
        <v>86</v>
      </c>
      <c r="B88" s="2" t="s">
        <v>265</v>
      </c>
      <c r="C88" s="2" t="s">
        <v>1170</v>
      </c>
      <c r="D88" s="2" t="s">
        <v>266</v>
      </c>
      <c r="E88" s="10" t="s">
        <v>1119</v>
      </c>
      <c r="F88" s="4" t="s">
        <v>267</v>
      </c>
      <c r="G88" s="6" t="s">
        <v>879</v>
      </c>
      <c r="H88" s="7" t="s">
        <v>880</v>
      </c>
      <c r="I88" s="2"/>
      <c r="J88" s="33"/>
      <c r="K88" s="34" t="str">
        <f t="shared" si="19"/>
        <v>020090677</v>
      </c>
      <c r="L88" s="34" t="str">
        <f t="shared" si="20"/>
        <v>020090677</v>
      </c>
      <c r="M88" s="35">
        <f t="shared" si="18"/>
        <v>1</v>
      </c>
      <c r="N88" s="35">
        <f t="shared" si="21"/>
        <v>1</v>
      </c>
      <c r="O88" s="35">
        <f t="shared" si="22"/>
        <v>1</v>
      </c>
      <c r="P88" s="36">
        <f t="shared" si="23"/>
        <v>1</v>
      </c>
      <c r="Q88" s="37" t="str">
        <f t="shared" si="24"/>
        <v>088 6 164 360</v>
      </c>
      <c r="R88" s="34" t="str">
        <f t="shared" si="25"/>
        <v>0886164360</v>
      </c>
      <c r="S88" s="35" t="e">
        <f t="shared" si="26"/>
        <v>#VALUE!</v>
      </c>
      <c r="T88" s="34" t="str">
        <f t="shared" si="27"/>
        <v>0886164360</v>
      </c>
      <c r="U88" s="38" t="str">
        <f t="shared" si="28"/>
        <v>0886164360</v>
      </c>
      <c r="V88" s="35">
        <f t="shared" si="29"/>
        <v>1</v>
      </c>
      <c r="W88" s="39">
        <f t="shared" si="30"/>
        <v>1</v>
      </c>
      <c r="X88" s="35">
        <f t="shared" si="31"/>
        <v>1</v>
      </c>
      <c r="Y88" s="36">
        <f t="shared" si="32"/>
        <v>1</v>
      </c>
      <c r="Z88" s="39" t="str">
        <f t="shared" si="33"/>
        <v/>
      </c>
      <c r="AA88" s="36">
        <f t="shared" si="34"/>
        <v>1</v>
      </c>
    </row>
    <row r="89" spans="1:27" ht="60" customHeight="1">
      <c r="A89" s="2">
        <v>87</v>
      </c>
      <c r="B89" s="2" t="s">
        <v>268</v>
      </c>
      <c r="C89" s="2" t="s">
        <v>1170</v>
      </c>
      <c r="D89" s="2" t="s">
        <v>269</v>
      </c>
      <c r="E89" s="10" t="s">
        <v>1119</v>
      </c>
      <c r="F89" s="4" t="s">
        <v>270</v>
      </c>
      <c r="G89" s="6" t="s">
        <v>881</v>
      </c>
      <c r="H89" s="7" t="s">
        <v>882</v>
      </c>
      <c r="I89" s="2"/>
      <c r="J89" s="33"/>
      <c r="K89" s="34" t="str">
        <f t="shared" si="19"/>
        <v>050378189</v>
      </c>
      <c r="L89" s="34" t="str">
        <f t="shared" si="20"/>
        <v>050378189</v>
      </c>
      <c r="M89" s="35">
        <f t="shared" si="18"/>
        <v>1</v>
      </c>
      <c r="N89" s="35">
        <f t="shared" si="21"/>
        <v>1</v>
      </c>
      <c r="O89" s="35">
        <f t="shared" si="22"/>
        <v>1</v>
      </c>
      <c r="P89" s="36">
        <f t="shared" si="23"/>
        <v>1</v>
      </c>
      <c r="Q89" s="37" t="str">
        <f t="shared" si="24"/>
        <v>096 2 428 636</v>
      </c>
      <c r="R89" s="34" t="str">
        <f t="shared" si="25"/>
        <v>0962428636</v>
      </c>
      <c r="S89" s="35" t="e">
        <f t="shared" si="26"/>
        <v>#VALUE!</v>
      </c>
      <c r="T89" s="34" t="str">
        <f t="shared" si="27"/>
        <v>0962428636</v>
      </c>
      <c r="U89" s="38" t="str">
        <f t="shared" si="28"/>
        <v>0962428636</v>
      </c>
      <c r="V89" s="35">
        <f t="shared" si="29"/>
        <v>1</v>
      </c>
      <c r="W89" s="39">
        <f t="shared" si="30"/>
        <v>1</v>
      </c>
      <c r="X89" s="35">
        <f t="shared" si="31"/>
        <v>1</v>
      </c>
      <c r="Y89" s="36">
        <f t="shared" si="32"/>
        <v>1</v>
      </c>
      <c r="Z89" s="39" t="str">
        <f t="shared" si="33"/>
        <v/>
      </c>
      <c r="AA89" s="36">
        <f t="shared" si="34"/>
        <v>1</v>
      </c>
    </row>
    <row r="90" spans="1:27" ht="60" customHeight="1">
      <c r="A90" s="2">
        <v>88</v>
      </c>
      <c r="B90" s="2" t="s">
        <v>271</v>
      </c>
      <c r="C90" s="2" t="s">
        <v>1172</v>
      </c>
      <c r="D90" s="2" t="s">
        <v>272</v>
      </c>
      <c r="E90" s="10" t="s">
        <v>1119</v>
      </c>
      <c r="F90" s="4" t="s">
        <v>273</v>
      </c>
      <c r="G90" s="6">
        <v>51087680</v>
      </c>
      <c r="H90" s="7" t="s">
        <v>883</v>
      </c>
      <c r="I90" s="2"/>
      <c r="J90" s="33"/>
      <c r="K90" s="34" t="str">
        <f t="shared" si="19"/>
        <v>51087680</v>
      </c>
      <c r="L90" s="34" t="str">
        <f t="shared" si="20"/>
        <v>051087680</v>
      </c>
      <c r="M90" s="35">
        <f t="shared" si="18"/>
        <v>1</v>
      </c>
      <c r="N90" s="35">
        <f t="shared" si="21"/>
        <v>1</v>
      </c>
      <c r="O90" s="35">
        <f t="shared" si="22"/>
        <v>1</v>
      </c>
      <c r="P90" s="36">
        <f t="shared" si="23"/>
        <v>1</v>
      </c>
      <c r="Q90" s="37" t="str">
        <f t="shared" si="24"/>
        <v>088 8 336 777</v>
      </c>
      <c r="R90" s="34" t="str">
        <f t="shared" si="25"/>
        <v>0888336777</v>
      </c>
      <c r="S90" s="35" t="e">
        <f t="shared" si="26"/>
        <v>#VALUE!</v>
      </c>
      <c r="T90" s="34" t="str">
        <f t="shared" si="27"/>
        <v>0888336777</v>
      </c>
      <c r="U90" s="38" t="str">
        <f t="shared" si="28"/>
        <v>0888336777</v>
      </c>
      <c r="V90" s="35">
        <f t="shared" si="29"/>
        <v>1</v>
      </c>
      <c r="W90" s="39">
        <f t="shared" si="30"/>
        <v>1</v>
      </c>
      <c r="X90" s="35">
        <f t="shared" si="31"/>
        <v>1</v>
      </c>
      <c r="Y90" s="36">
        <f t="shared" si="32"/>
        <v>1</v>
      </c>
      <c r="Z90" s="39" t="str">
        <f t="shared" si="33"/>
        <v/>
      </c>
      <c r="AA90" s="36">
        <f t="shared" si="34"/>
        <v>1</v>
      </c>
    </row>
    <row r="91" spans="1:27" ht="60" customHeight="1">
      <c r="A91" s="2">
        <v>89</v>
      </c>
      <c r="B91" s="2" t="s">
        <v>274</v>
      </c>
      <c r="C91" s="2" t="s">
        <v>1170</v>
      </c>
      <c r="D91" s="2" t="s">
        <v>275</v>
      </c>
      <c r="E91" s="10" t="s">
        <v>1119</v>
      </c>
      <c r="F91" s="4" t="s">
        <v>276</v>
      </c>
      <c r="G91" s="6">
        <v>30532366</v>
      </c>
      <c r="H91" s="7" t="s">
        <v>884</v>
      </c>
      <c r="I91" s="2"/>
      <c r="J91" s="33"/>
      <c r="K91" s="34" t="str">
        <f t="shared" si="19"/>
        <v>30532366</v>
      </c>
      <c r="L91" s="34" t="str">
        <f t="shared" si="20"/>
        <v>030532366</v>
      </c>
      <c r="M91" s="35">
        <f t="shared" si="18"/>
        <v>1</v>
      </c>
      <c r="N91" s="35">
        <f t="shared" si="21"/>
        <v>1</v>
      </c>
      <c r="O91" s="35">
        <f t="shared" si="22"/>
        <v>1</v>
      </c>
      <c r="P91" s="36">
        <f t="shared" si="23"/>
        <v>1</v>
      </c>
      <c r="Q91" s="37" t="str">
        <f t="shared" si="24"/>
        <v>096 2 764 177</v>
      </c>
      <c r="R91" s="34" t="str">
        <f t="shared" si="25"/>
        <v>0962764177</v>
      </c>
      <c r="S91" s="35" t="e">
        <f t="shared" si="26"/>
        <v>#VALUE!</v>
      </c>
      <c r="T91" s="34" t="str">
        <f t="shared" si="27"/>
        <v>0962764177</v>
      </c>
      <c r="U91" s="38" t="str">
        <f t="shared" si="28"/>
        <v>0962764177</v>
      </c>
      <c r="V91" s="35">
        <f t="shared" si="29"/>
        <v>1</v>
      </c>
      <c r="W91" s="39">
        <f t="shared" si="30"/>
        <v>1</v>
      </c>
      <c r="X91" s="35">
        <f t="shared" si="31"/>
        <v>1</v>
      </c>
      <c r="Y91" s="36">
        <f t="shared" si="32"/>
        <v>1</v>
      </c>
      <c r="Z91" s="39" t="str">
        <f t="shared" si="33"/>
        <v/>
      </c>
      <c r="AA91" s="36">
        <f t="shared" si="34"/>
        <v>1</v>
      </c>
    </row>
    <row r="92" spans="1:27" ht="60" customHeight="1">
      <c r="A92" s="2">
        <v>90</v>
      </c>
      <c r="B92" s="2" t="s">
        <v>277</v>
      </c>
      <c r="C92" s="2" t="s">
        <v>1170</v>
      </c>
      <c r="D92" s="2" t="s">
        <v>278</v>
      </c>
      <c r="E92" s="10" t="s">
        <v>1119</v>
      </c>
      <c r="F92" s="4" t="s">
        <v>279</v>
      </c>
      <c r="G92" s="6">
        <v>1116641</v>
      </c>
      <c r="H92" s="7" t="s">
        <v>885</v>
      </c>
      <c r="I92" s="2"/>
      <c r="J92" s="33"/>
      <c r="K92" s="45" t="s">
        <v>1173</v>
      </c>
      <c r="L92" s="34" t="str">
        <f t="shared" si="20"/>
        <v>001116641</v>
      </c>
      <c r="M92" s="35">
        <f t="shared" si="18"/>
        <v>1</v>
      </c>
      <c r="N92" s="35">
        <f t="shared" si="21"/>
        <v>1</v>
      </c>
      <c r="O92" s="35">
        <f t="shared" si="22"/>
        <v>1</v>
      </c>
      <c r="P92" s="36">
        <f t="shared" si="23"/>
        <v>1</v>
      </c>
      <c r="Q92" s="37" t="str">
        <f t="shared" si="24"/>
        <v>070 747 645</v>
      </c>
      <c r="R92" s="34" t="str">
        <f t="shared" si="25"/>
        <v>070747645</v>
      </c>
      <c r="S92" s="35" t="e">
        <f t="shared" si="26"/>
        <v>#VALUE!</v>
      </c>
      <c r="T92" s="34" t="str">
        <f t="shared" si="27"/>
        <v>070747645</v>
      </c>
      <c r="U92" s="38" t="str">
        <f t="shared" si="28"/>
        <v>070747645</v>
      </c>
      <c r="V92" s="35">
        <f t="shared" si="29"/>
        <v>1</v>
      </c>
      <c r="W92" s="39">
        <f t="shared" si="30"/>
        <v>1</v>
      </c>
      <c r="X92" s="35">
        <f t="shared" si="31"/>
        <v>1</v>
      </c>
      <c r="Y92" s="36">
        <f t="shared" si="32"/>
        <v>1</v>
      </c>
      <c r="Z92" s="39" t="str">
        <f t="shared" si="33"/>
        <v/>
      </c>
      <c r="AA92" s="36">
        <f t="shared" si="34"/>
        <v>1</v>
      </c>
    </row>
    <row r="93" spans="1:27" ht="60" customHeight="1">
      <c r="A93" s="2">
        <v>91</v>
      </c>
      <c r="B93" s="2" t="s">
        <v>280</v>
      </c>
      <c r="C93" s="2" t="s">
        <v>1172</v>
      </c>
      <c r="D93" s="2" t="s">
        <v>281</v>
      </c>
      <c r="E93" s="10" t="s">
        <v>1119</v>
      </c>
      <c r="F93" s="4" t="s">
        <v>282</v>
      </c>
      <c r="G93" s="6">
        <v>21211930</v>
      </c>
      <c r="H93" s="7" t="s">
        <v>886</v>
      </c>
      <c r="I93" s="2"/>
      <c r="J93" s="33"/>
      <c r="K93" s="34" t="str">
        <f t="shared" ref="K93:K131" si="35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93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21211930</v>
      </c>
      <c r="L93" s="34" t="str">
        <f t="shared" si="20"/>
        <v>021211930</v>
      </c>
      <c r="M93" s="35">
        <f t="shared" si="18"/>
        <v>1</v>
      </c>
      <c r="N93" s="35">
        <f t="shared" si="21"/>
        <v>1</v>
      </c>
      <c r="O93" s="35">
        <f t="shared" si="22"/>
        <v>1</v>
      </c>
      <c r="P93" s="36">
        <f t="shared" si="23"/>
        <v>1</v>
      </c>
      <c r="Q93" s="37" t="str">
        <f t="shared" si="24"/>
        <v>070 391 976</v>
      </c>
      <c r="R93" s="34" t="str">
        <f t="shared" si="25"/>
        <v>070391976</v>
      </c>
      <c r="S93" s="35" t="e">
        <f t="shared" si="26"/>
        <v>#VALUE!</v>
      </c>
      <c r="T93" s="34" t="str">
        <f t="shared" si="27"/>
        <v>070391976</v>
      </c>
      <c r="U93" s="38" t="str">
        <f t="shared" si="28"/>
        <v>070391976</v>
      </c>
      <c r="V93" s="35">
        <f t="shared" si="29"/>
        <v>1</v>
      </c>
      <c r="W93" s="39">
        <f t="shared" si="30"/>
        <v>1</v>
      </c>
      <c r="X93" s="35">
        <f t="shared" si="31"/>
        <v>1</v>
      </c>
      <c r="Y93" s="36">
        <f t="shared" si="32"/>
        <v>1</v>
      </c>
      <c r="Z93" s="39" t="str">
        <f t="shared" si="33"/>
        <v/>
      </c>
      <c r="AA93" s="36">
        <f t="shared" si="34"/>
        <v>1</v>
      </c>
    </row>
    <row r="94" spans="1:27" ht="60" customHeight="1">
      <c r="A94" s="2">
        <v>92</v>
      </c>
      <c r="B94" s="2" t="s">
        <v>283</v>
      </c>
      <c r="C94" s="2" t="s">
        <v>1172</v>
      </c>
      <c r="D94" s="2" t="s">
        <v>284</v>
      </c>
      <c r="E94" s="10" t="s">
        <v>1119</v>
      </c>
      <c r="F94" s="4" t="s">
        <v>285</v>
      </c>
      <c r="G94" s="6">
        <v>250281716</v>
      </c>
      <c r="H94" s="7" t="s">
        <v>887</v>
      </c>
      <c r="I94" s="2"/>
      <c r="J94" s="33"/>
      <c r="K94" s="34" t="str">
        <f t="shared" si="35"/>
        <v>250281716</v>
      </c>
      <c r="L94" s="34" t="str">
        <f t="shared" si="20"/>
        <v>250281716</v>
      </c>
      <c r="M94" s="35">
        <f t="shared" si="18"/>
        <v>1</v>
      </c>
      <c r="N94" s="35">
        <f t="shared" si="21"/>
        <v>1</v>
      </c>
      <c r="O94" s="35">
        <f t="shared" si="22"/>
        <v>1</v>
      </c>
      <c r="P94" s="36">
        <f t="shared" si="23"/>
        <v>1</v>
      </c>
      <c r="Q94" s="37" t="str">
        <f t="shared" si="24"/>
        <v>071 2 835 345</v>
      </c>
      <c r="R94" s="34" t="str">
        <f t="shared" si="25"/>
        <v>0712835345</v>
      </c>
      <c r="S94" s="35" t="e">
        <f t="shared" si="26"/>
        <v>#VALUE!</v>
      </c>
      <c r="T94" s="34" t="str">
        <f t="shared" si="27"/>
        <v>0712835345</v>
      </c>
      <c r="U94" s="38" t="str">
        <f t="shared" si="28"/>
        <v>0712835345</v>
      </c>
      <c r="V94" s="35">
        <f t="shared" si="29"/>
        <v>1</v>
      </c>
      <c r="W94" s="39">
        <f t="shared" si="30"/>
        <v>1</v>
      </c>
      <c r="X94" s="35">
        <f t="shared" si="31"/>
        <v>1</v>
      </c>
      <c r="Y94" s="36">
        <f t="shared" si="32"/>
        <v>1</v>
      </c>
      <c r="Z94" s="39" t="str">
        <f t="shared" si="33"/>
        <v/>
      </c>
      <c r="AA94" s="36">
        <f t="shared" si="34"/>
        <v>1</v>
      </c>
    </row>
    <row r="95" spans="1:27" ht="60" customHeight="1">
      <c r="A95" s="2">
        <v>93</v>
      </c>
      <c r="B95" s="2" t="s">
        <v>286</v>
      </c>
      <c r="C95" s="2" t="s">
        <v>1170</v>
      </c>
      <c r="D95" s="2" t="s">
        <v>287</v>
      </c>
      <c r="E95" s="10" t="s">
        <v>1119</v>
      </c>
      <c r="F95" s="4" t="s">
        <v>288</v>
      </c>
      <c r="G95" s="6">
        <v>51519327</v>
      </c>
      <c r="H95" s="7" t="s">
        <v>888</v>
      </c>
      <c r="I95" s="2"/>
      <c r="J95" s="33"/>
      <c r="K95" s="34" t="str">
        <f t="shared" si="35"/>
        <v>51519327</v>
      </c>
      <c r="L95" s="34" t="str">
        <f t="shared" si="20"/>
        <v>051519327</v>
      </c>
      <c r="M95" s="35">
        <f t="shared" si="18"/>
        <v>1</v>
      </c>
      <c r="N95" s="35">
        <f t="shared" si="21"/>
        <v>1</v>
      </c>
      <c r="O95" s="35">
        <f t="shared" si="22"/>
        <v>1</v>
      </c>
      <c r="P95" s="36">
        <f t="shared" si="23"/>
        <v>1</v>
      </c>
      <c r="Q95" s="37" t="str">
        <f t="shared" si="24"/>
        <v>070 518 373</v>
      </c>
      <c r="R95" s="34" t="str">
        <f t="shared" si="25"/>
        <v>070518373</v>
      </c>
      <c r="S95" s="35" t="e">
        <f t="shared" si="26"/>
        <v>#VALUE!</v>
      </c>
      <c r="T95" s="34" t="str">
        <f t="shared" si="27"/>
        <v>070518373</v>
      </c>
      <c r="U95" s="38" t="str">
        <f t="shared" si="28"/>
        <v>070518373</v>
      </c>
      <c r="V95" s="35">
        <f t="shared" si="29"/>
        <v>1</v>
      </c>
      <c r="W95" s="39">
        <f t="shared" si="30"/>
        <v>1</v>
      </c>
      <c r="X95" s="35">
        <f t="shared" si="31"/>
        <v>1</v>
      </c>
      <c r="Y95" s="36">
        <f t="shared" si="32"/>
        <v>1</v>
      </c>
      <c r="Z95" s="39" t="str">
        <f t="shared" si="33"/>
        <v/>
      </c>
      <c r="AA95" s="36">
        <f t="shared" si="34"/>
        <v>1</v>
      </c>
    </row>
    <row r="96" spans="1:27" ht="60" customHeight="1">
      <c r="A96" s="2">
        <v>94</v>
      </c>
      <c r="B96" s="2" t="s">
        <v>289</v>
      </c>
      <c r="C96" s="2" t="s">
        <v>1170</v>
      </c>
      <c r="D96" s="2" t="s">
        <v>290</v>
      </c>
      <c r="E96" s="10" t="s">
        <v>1119</v>
      </c>
      <c r="F96" s="4" t="s">
        <v>291</v>
      </c>
      <c r="G96" s="6">
        <v>50283987</v>
      </c>
      <c r="H96" s="7" t="s">
        <v>889</v>
      </c>
      <c r="I96" s="2"/>
      <c r="J96" s="33"/>
      <c r="K96" s="34" t="str">
        <f t="shared" si="35"/>
        <v>50283987</v>
      </c>
      <c r="L96" s="34" t="str">
        <f t="shared" si="20"/>
        <v>050283987</v>
      </c>
      <c r="M96" s="35">
        <f t="shared" si="18"/>
        <v>1</v>
      </c>
      <c r="N96" s="35">
        <f t="shared" si="21"/>
        <v>1</v>
      </c>
      <c r="O96" s="35">
        <f t="shared" si="22"/>
        <v>1</v>
      </c>
      <c r="P96" s="36">
        <f t="shared" si="23"/>
        <v>1</v>
      </c>
      <c r="Q96" s="37" t="str">
        <f t="shared" si="24"/>
        <v>096​ 6 635 733</v>
      </c>
      <c r="R96" s="34" t="str">
        <f t="shared" si="25"/>
        <v>0966635733</v>
      </c>
      <c r="S96" s="35" t="e">
        <f t="shared" si="26"/>
        <v>#VALUE!</v>
      </c>
      <c r="T96" s="34" t="str">
        <f t="shared" si="27"/>
        <v>0966635733</v>
      </c>
      <c r="U96" s="38" t="str">
        <f t="shared" si="28"/>
        <v>0966635733</v>
      </c>
      <c r="V96" s="35">
        <f t="shared" si="29"/>
        <v>1</v>
      </c>
      <c r="W96" s="39">
        <f t="shared" si="30"/>
        <v>1</v>
      </c>
      <c r="X96" s="35">
        <f t="shared" si="31"/>
        <v>1</v>
      </c>
      <c r="Y96" s="36">
        <f t="shared" si="32"/>
        <v>1</v>
      </c>
      <c r="Z96" s="39" t="str">
        <f t="shared" si="33"/>
        <v/>
      </c>
      <c r="AA96" s="36">
        <f t="shared" si="34"/>
        <v>1</v>
      </c>
    </row>
    <row r="97" spans="1:27" ht="60" customHeight="1">
      <c r="A97" s="2">
        <v>95</v>
      </c>
      <c r="B97" s="2" t="s">
        <v>292</v>
      </c>
      <c r="C97" s="2" t="s">
        <v>1170</v>
      </c>
      <c r="D97" s="2" t="s">
        <v>293</v>
      </c>
      <c r="E97" s="10" t="s">
        <v>1119</v>
      </c>
      <c r="F97" s="4" t="s">
        <v>294</v>
      </c>
      <c r="G97" s="6">
        <v>21137243</v>
      </c>
      <c r="H97" s="7" t="s">
        <v>890</v>
      </c>
      <c r="I97" s="2"/>
      <c r="J97" s="33"/>
      <c r="K97" s="34" t="str">
        <f t="shared" si="35"/>
        <v>21137243</v>
      </c>
      <c r="L97" s="34" t="str">
        <f t="shared" si="20"/>
        <v>021137243</v>
      </c>
      <c r="M97" s="35">
        <f t="shared" si="18"/>
        <v>1</v>
      </c>
      <c r="N97" s="35">
        <f t="shared" si="21"/>
        <v>1</v>
      </c>
      <c r="O97" s="35">
        <f t="shared" si="22"/>
        <v>1</v>
      </c>
      <c r="P97" s="36">
        <f t="shared" si="23"/>
        <v>1</v>
      </c>
      <c r="Q97" s="37" t="str">
        <f t="shared" si="24"/>
        <v>011 331 296</v>
      </c>
      <c r="R97" s="34" t="str">
        <f t="shared" si="25"/>
        <v>011331296</v>
      </c>
      <c r="S97" s="35" t="e">
        <f t="shared" si="26"/>
        <v>#VALUE!</v>
      </c>
      <c r="T97" s="34" t="str">
        <f t="shared" si="27"/>
        <v>011331296</v>
      </c>
      <c r="U97" s="38" t="str">
        <f t="shared" si="28"/>
        <v>011331296</v>
      </c>
      <c r="V97" s="35">
        <f t="shared" si="29"/>
        <v>1</v>
      </c>
      <c r="W97" s="39">
        <f t="shared" si="30"/>
        <v>1</v>
      </c>
      <c r="X97" s="35">
        <f t="shared" si="31"/>
        <v>1</v>
      </c>
      <c r="Y97" s="36">
        <f t="shared" si="32"/>
        <v>1</v>
      </c>
      <c r="Z97" s="39" t="str">
        <f t="shared" si="33"/>
        <v/>
      </c>
      <c r="AA97" s="36">
        <f t="shared" si="34"/>
        <v>1</v>
      </c>
    </row>
    <row r="98" spans="1:27" ht="60" customHeight="1">
      <c r="A98" s="2">
        <v>96</v>
      </c>
      <c r="B98" s="2" t="s">
        <v>295</v>
      </c>
      <c r="C98" s="2" t="s">
        <v>1172</v>
      </c>
      <c r="D98" s="2" t="s">
        <v>296</v>
      </c>
      <c r="E98" s="10" t="s">
        <v>1119</v>
      </c>
      <c r="F98" s="4" t="s">
        <v>297</v>
      </c>
      <c r="G98" s="6">
        <v>11181687</v>
      </c>
      <c r="H98" s="7" t="s">
        <v>891</v>
      </c>
      <c r="I98" s="2"/>
      <c r="J98" s="33"/>
      <c r="K98" s="34" t="str">
        <f t="shared" si="35"/>
        <v>11181687</v>
      </c>
      <c r="L98" s="34" t="str">
        <f t="shared" si="20"/>
        <v>011181687</v>
      </c>
      <c r="M98" s="35">
        <f t="shared" si="18"/>
        <v>1</v>
      </c>
      <c r="N98" s="35">
        <f t="shared" si="21"/>
        <v>1</v>
      </c>
      <c r="O98" s="35">
        <f t="shared" si="22"/>
        <v>1</v>
      </c>
      <c r="P98" s="36">
        <f t="shared" si="23"/>
        <v>1</v>
      </c>
      <c r="Q98" s="37" t="str">
        <f t="shared" si="24"/>
        <v>096 8 523 240</v>
      </c>
      <c r="R98" s="34" t="str">
        <f t="shared" si="25"/>
        <v>0968523240</v>
      </c>
      <c r="S98" s="35" t="e">
        <f t="shared" si="26"/>
        <v>#VALUE!</v>
      </c>
      <c r="T98" s="34" t="str">
        <f t="shared" si="27"/>
        <v>0968523240</v>
      </c>
      <c r="U98" s="38" t="str">
        <f t="shared" si="28"/>
        <v>0968523240</v>
      </c>
      <c r="V98" s="35">
        <f t="shared" si="29"/>
        <v>1</v>
      </c>
      <c r="W98" s="39">
        <f t="shared" si="30"/>
        <v>1</v>
      </c>
      <c r="X98" s="35">
        <f t="shared" si="31"/>
        <v>1</v>
      </c>
      <c r="Y98" s="36">
        <f t="shared" si="32"/>
        <v>1</v>
      </c>
      <c r="Z98" s="39" t="str">
        <f t="shared" si="33"/>
        <v/>
      </c>
      <c r="AA98" s="36">
        <f t="shared" si="34"/>
        <v>1</v>
      </c>
    </row>
    <row r="99" spans="1:27" ht="60" customHeight="1">
      <c r="A99" s="2">
        <v>97</v>
      </c>
      <c r="B99" s="2" t="s">
        <v>298</v>
      </c>
      <c r="C99" s="2" t="s">
        <v>1170</v>
      </c>
      <c r="D99" s="2" t="s">
        <v>299</v>
      </c>
      <c r="E99" s="10" t="s">
        <v>1119</v>
      </c>
      <c r="F99" s="4" t="s">
        <v>300</v>
      </c>
      <c r="G99" s="6">
        <v>150856084</v>
      </c>
      <c r="H99" s="7" t="s">
        <v>892</v>
      </c>
      <c r="I99" s="2"/>
      <c r="J99" s="33"/>
      <c r="K99" s="34" t="str">
        <f t="shared" si="35"/>
        <v>150856084</v>
      </c>
      <c r="L99" s="34" t="str">
        <f t="shared" si="20"/>
        <v>150856084</v>
      </c>
      <c r="M99" s="35">
        <f t="shared" si="18"/>
        <v>1</v>
      </c>
      <c r="N99" s="35">
        <f t="shared" si="21"/>
        <v>1</v>
      </c>
      <c r="O99" s="35">
        <f t="shared" si="22"/>
        <v>1</v>
      </c>
      <c r="P99" s="36">
        <f t="shared" si="23"/>
        <v>1</v>
      </c>
      <c r="Q99" s="37" t="str">
        <f t="shared" si="24"/>
        <v>088 7 895 559</v>
      </c>
      <c r="R99" s="34" t="str">
        <f t="shared" si="25"/>
        <v>0887895559</v>
      </c>
      <c r="S99" s="35" t="e">
        <f t="shared" si="26"/>
        <v>#VALUE!</v>
      </c>
      <c r="T99" s="34" t="str">
        <f t="shared" si="27"/>
        <v>0887895559</v>
      </c>
      <c r="U99" s="38" t="str">
        <f t="shared" si="28"/>
        <v>0887895559</v>
      </c>
      <c r="V99" s="35">
        <f t="shared" si="29"/>
        <v>1</v>
      </c>
      <c r="W99" s="39">
        <f t="shared" si="30"/>
        <v>1</v>
      </c>
      <c r="X99" s="35">
        <f t="shared" si="31"/>
        <v>1</v>
      </c>
      <c r="Y99" s="36">
        <f t="shared" si="32"/>
        <v>1</v>
      </c>
      <c r="Z99" s="39" t="str">
        <f t="shared" si="33"/>
        <v/>
      </c>
      <c r="AA99" s="36">
        <f t="shared" si="34"/>
        <v>1</v>
      </c>
    </row>
    <row r="100" spans="1:27" ht="60" customHeight="1">
      <c r="A100" s="2">
        <v>98</v>
      </c>
      <c r="B100" s="2" t="s">
        <v>301</v>
      </c>
      <c r="C100" s="2" t="s">
        <v>1170</v>
      </c>
      <c r="D100" s="2" t="s">
        <v>302</v>
      </c>
      <c r="E100" s="10" t="s">
        <v>1119</v>
      </c>
      <c r="F100" s="4" t="s">
        <v>303</v>
      </c>
      <c r="G100" s="6">
        <v>31048622</v>
      </c>
      <c r="H100" s="7" t="s">
        <v>893</v>
      </c>
      <c r="I100" s="2"/>
      <c r="J100" s="33"/>
      <c r="K100" s="34" t="str">
        <f t="shared" si="35"/>
        <v>31048622</v>
      </c>
      <c r="L100" s="34" t="str">
        <f t="shared" si="20"/>
        <v>031048622</v>
      </c>
      <c r="M100" s="35">
        <f t="shared" si="18"/>
        <v>1</v>
      </c>
      <c r="N100" s="35">
        <f t="shared" si="21"/>
        <v>1</v>
      </c>
      <c r="O100" s="35">
        <f t="shared" si="22"/>
        <v>1</v>
      </c>
      <c r="P100" s="36">
        <f t="shared" si="23"/>
        <v>1</v>
      </c>
      <c r="Q100" s="37" t="str">
        <f t="shared" si="24"/>
        <v>086 570 803</v>
      </c>
      <c r="R100" s="34" t="str">
        <f t="shared" si="25"/>
        <v>086570803</v>
      </c>
      <c r="S100" s="35" t="e">
        <f t="shared" si="26"/>
        <v>#VALUE!</v>
      </c>
      <c r="T100" s="34" t="str">
        <f t="shared" si="27"/>
        <v>086570803</v>
      </c>
      <c r="U100" s="38" t="str">
        <f t="shared" si="28"/>
        <v>086570803</v>
      </c>
      <c r="V100" s="35">
        <f t="shared" si="29"/>
        <v>1</v>
      </c>
      <c r="W100" s="39">
        <f t="shared" si="30"/>
        <v>1</v>
      </c>
      <c r="X100" s="35">
        <f t="shared" si="31"/>
        <v>1</v>
      </c>
      <c r="Y100" s="36">
        <f t="shared" si="32"/>
        <v>1</v>
      </c>
      <c r="Z100" s="39" t="str">
        <f t="shared" si="33"/>
        <v/>
      </c>
      <c r="AA100" s="36">
        <f t="shared" si="34"/>
        <v>1</v>
      </c>
    </row>
    <row r="101" spans="1:27" ht="60" customHeight="1">
      <c r="A101" s="2">
        <v>99</v>
      </c>
      <c r="B101" s="2" t="s">
        <v>304</v>
      </c>
      <c r="C101" s="2" t="s">
        <v>1172</v>
      </c>
      <c r="D101" s="2" t="s">
        <v>305</v>
      </c>
      <c r="E101" s="10" t="s">
        <v>1119</v>
      </c>
      <c r="F101" s="4" t="s">
        <v>306</v>
      </c>
      <c r="G101" s="6">
        <v>21137244</v>
      </c>
      <c r="H101" s="7" t="s">
        <v>894</v>
      </c>
      <c r="I101" s="2"/>
      <c r="J101" s="33"/>
      <c r="K101" s="34" t="str">
        <f t="shared" si="35"/>
        <v>21137244</v>
      </c>
      <c r="L101" s="34" t="str">
        <f t="shared" si="20"/>
        <v>021137244</v>
      </c>
      <c r="M101" s="35">
        <f t="shared" si="18"/>
        <v>1</v>
      </c>
      <c r="N101" s="35">
        <f t="shared" si="21"/>
        <v>1</v>
      </c>
      <c r="O101" s="35">
        <f t="shared" si="22"/>
        <v>1</v>
      </c>
      <c r="P101" s="36">
        <f t="shared" si="23"/>
        <v>1</v>
      </c>
      <c r="Q101" s="37" t="str">
        <f t="shared" si="24"/>
        <v>011 817 750</v>
      </c>
      <c r="R101" s="34" t="str">
        <f t="shared" si="25"/>
        <v>011817750</v>
      </c>
      <c r="S101" s="35" t="e">
        <f t="shared" si="26"/>
        <v>#VALUE!</v>
      </c>
      <c r="T101" s="34" t="str">
        <f t="shared" si="27"/>
        <v>011817750</v>
      </c>
      <c r="U101" s="38" t="str">
        <f t="shared" si="28"/>
        <v>011817750</v>
      </c>
      <c r="V101" s="35">
        <f t="shared" si="29"/>
        <v>1</v>
      </c>
      <c r="W101" s="39">
        <f t="shared" si="30"/>
        <v>1</v>
      </c>
      <c r="X101" s="35">
        <f t="shared" si="31"/>
        <v>1</v>
      </c>
      <c r="Y101" s="36">
        <f t="shared" si="32"/>
        <v>1</v>
      </c>
      <c r="Z101" s="39" t="str">
        <f t="shared" si="33"/>
        <v/>
      </c>
      <c r="AA101" s="36">
        <f t="shared" si="34"/>
        <v>1</v>
      </c>
    </row>
    <row r="102" spans="1:27" ht="60" customHeight="1">
      <c r="A102" s="2">
        <v>100</v>
      </c>
      <c r="B102" s="2" t="s">
        <v>307</v>
      </c>
      <c r="C102" s="2" t="s">
        <v>1170</v>
      </c>
      <c r="D102" s="2" t="s">
        <v>308</v>
      </c>
      <c r="E102" s="10" t="s">
        <v>1119</v>
      </c>
      <c r="F102" s="4" t="s">
        <v>309</v>
      </c>
      <c r="G102" s="6">
        <v>130126796</v>
      </c>
      <c r="H102" s="7" t="s">
        <v>895</v>
      </c>
      <c r="I102" s="2"/>
      <c r="J102" s="33"/>
      <c r="K102" s="34" t="str">
        <f t="shared" si="35"/>
        <v>130126796</v>
      </c>
      <c r="L102" s="34" t="str">
        <f t="shared" si="20"/>
        <v>130126796</v>
      </c>
      <c r="M102" s="35">
        <f t="shared" si="18"/>
        <v>1</v>
      </c>
      <c r="N102" s="35">
        <f t="shared" si="21"/>
        <v>1</v>
      </c>
      <c r="O102" s="35">
        <f t="shared" si="22"/>
        <v>1</v>
      </c>
      <c r="P102" s="36">
        <f t="shared" si="23"/>
        <v>1</v>
      </c>
      <c r="Q102" s="37" t="str">
        <f t="shared" si="24"/>
        <v>010 526 031</v>
      </c>
      <c r="R102" s="34" t="str">
        <f t="shared" si="25"/>
        <v>010526031</v>
      </c>
      <c r="S102" s="35" t="e">
        <f t="shared" si="26"/>
        <v>#VALUE!</v>
      </c>
      <c r="T102" s="34" t="str">
        <f t="shared" si="27"/>
        <v>010526031</v>
      </c>
      <c r="U102" s="38" t="str">
        <f t="shared" si="28"/>
        <v>010526031</v>
      </c>
      <c r="V102" s="35">
        <f t="shared" si="29"/>
        <v>1</v>
      </c>
      <c r="W102" s="39">
        <f t="shared" si="30"/>
        <v>1</v>
      </c>
      <c r="X102" s="35">
        <f t="shared" si="31"/>
        <v>1</v>
      </c>
      <c r="Y102" s="36">
        <f t="shared" si="32"/>
        <v>1</v>
      </c>
      <c r="Z102" s="39" t="str">
        <f t="shared" si="33"/>
        <v/>
      </c>
      <c r="AA102" s="36">
        <f t="shared" si="34"/>
        <v>1</v>
      </c>
    </row>
    <row r="103" spans="1:27" ht="60" customHeight="1">
      <c r="A103" s="2">
        <v>101</v>
      </c>
      <c r="B103" s="2" t="s">
        <v>310</v>
      </c>
      <c r="C103" s="2" t="s">
        <v>1170</v>
      </c>
      <c r="D103" s="2" t="s">
        <v>311</v>
      </c>
      <c r="E103" s="10" t="s">
        <v>1119</v>
      </c>
      <c r="F103" s="4" t="s">
        <v>312</v>
      </c>
      <c r="G103" s="6">
        <v>11039896</v>
      </c>
      <c r="H103" s="7" t="s">
        <v>896</v>
      </c>
      <c r="I103" s="2"/>
      <c r="J103" s="33"/>
      <c r="K103" s="34" t="str">
        <f t="shared" si="35"/>
        <v>11039896</v>
      </c>
      <c r="L103" s="34" t="str">
        <f t="shared" si="20"/>
        <v>011039896</v>
      </c>
      <c r="M103" s="35">
        <f t="shared" si="18"/>
        <v>1</v>
      </c>
      <c r="N103" s="35">
        <f t="shared" si="21"/>
        <v>1</v>
      </c>
      <c r="O103" s="35">
        <f t="shared" si="22"/>
        <v>1</v>
      </c>
      <c r="P103" s="36">
        <f t="shared" si="23"/>
        <v>1</v>
      </c>
      <c r="Q103" s="37" t="str">
        <f t="shared" si="24"/>
        <v>070 223 706</v>
      </c>
      <c r="R103" s="34" t="str">
        <f t="shared" si="25"/>
        <v>070223706</v>
      </c>
      <c r="S103" s="35" t="e">
        <f t="shared" si="26"/>
        <v>#VALUE!</v>
      </c>
      <c r="T103" s="34" t="str">
        <f t="shared" si="27"/>
        <v>070223706</v>
      </c>
      <c r="U103" s="38" t="str">
        <f t="shared" si="28"/>
        <v>070223706</v>
      </c>
      <c r="V103" s="35">
        <f t="shared" si="29"/>
        <v>1</v>
      </c>
      <c r="W103" s="39">
        <f t="shared" si="30"/>
        <v>1</v>
      </c>
      <c r="X103" s="35">
        <f t="shared" si="31"/>
        <v>1</v>
      </c>
      <c r="Y103" s="36">
        <f t="shared" si="32"/>
        <v>1</v>
      </c>
      <c r="Z103" s="39" t="str">
        <f t="shared" si="33"/>
        <v/>
      </c>
      <c r="AA103" s="36">
        <f t="shared" si="34"/>
        <v>1</v>
      </c>
    </row>
    <row r="104" spans="1:27" ht="60" customHeight="1">
      <c r="A104" s="2">
        <v>102</v>
      </c>
      <c r="B104" s="2" t="s">
        <v>313</v>
      </c>
      <c r="C104" s="2" t="s">
        <v>1170</v>
      </c>
      <c r="D104" s="2" t="s">
        <v>314</v>
      </c>
      <c r="E104" s="10" t="s">
        <v>1120</v>
      </c>
      <c r="F104" s="4" t="s">
        <v>315</v>
      </c>
      <c r="G104" s="6">
        <v>20893181</v>
      </c>
      <c r="H104" s="7" t="s">
        <v>897</v>
      </c>
      <c r="I104" s="2"/>
      <c r="J104" s="33"/>
      <c r="K104" s="34" t="str">
        <f t="shared" si="35"/>
        <v>20893181</v>
      </c>
      <c r="L104" s="34" t="str">
        <f t="shared" si="20"/>
        <v>020893181</v>
      </c>
      <c r="M104" s="35">
        <f t="shared" si="18"/>
        <v>1</v>
      </c>
      <c r="N104" s="35">
        <f t="shared" si="21"/>
        <v>1</v>
      </c>
      <c r="O104" s="35">
        <f t="shared" si="22"/>
        <v>1</v>
      </c>
      <c r="P104" s="36">
        <f t="shared" si="23"/>
        <v>1</v>
      </c>
      <c r="Q104" s="37" t="str">
        <f t="shared" si="24"/>
        <v>099 712 804</v>
      </c>
      <c r="R104" s="34" t="str">
        <f t="shared" si="25"/>
        <v>099712804</v>
      </c>
      <c r="S104" s="35" t="e">
        <f t="shared" si="26"/>
        <v>#VALUE!</v>
      </c>
      <c r="T104" s="34" t="str">
        <f t="shared" si="27"/>
        <v>099712804</v>
      </c>
      <c r="U104" s="38" t="str">
        <f t="shared" si="28"/>
        <v>099712804</v>
      </c>
      <c r="V104" s="35">
        <f t="shared" si="29"/>
        <v>1</v>
      </c>
      <c r="W104" s="39">
        <f t="shared" si="30"/>
        <v>1</v>
      </c>
      <c r="X104" s="35">
        <f t="shared" si="31"/>
        <v>1</v>
      </c>
      <c r="Y104" s="36">
        <f t="shared" si="32"/>
        <v>1</v>
      </c>
      <c r="Z104" s="39" t="str">
        <f t="shared" si="33"/>
        <v/>
      </c>
      <c r="AA104" s="36">
        <f t="shared" si="34"/>
        <v>1</v>
      </c>
    </row>
    <row r="105" spans="1:27" ht="60" customHeight="1">
      <c r="A105" s="2">
        <v>103</v>
      </c>
      <c r="B105" s="2" t="s">
        <v>316</v>
      </c>
      <c r="C105" s="2" t="s">
        <v>1170</v>
      </c>
      <c r="D105" s="2" t="s">
        <v>317</v>
      </c>
      <c r="E105" s="10" t="s">
        <v>1120</v>
      </c>
      <c r="F105" s="4" t="s">
        <v>318</v>
      </c>
      <c r="G105" s="6">
        <v>101174529</v>
      </c>
      <c r="H105" s="7" t="s">
        <v>898</v>
      </c>
      <c r="I105" s="2"/>
      <c r="J105" s="33"/>
      <c r="K105" s="34" t="str">
        <f t="shared" si="35"/>
        <v>101174529</v>
      </c>
      <c r="L105" s="34" t="str">
        <f t="shared" si="20"/>
        <v>101174529</v>
      </c>
      <c r="M105" s="35">
        <f t="shared" si="18"/>
        <v>1</v>
      </c>
      <c r="N105" s="35">
        <f t="shared" si="21"/>
        <v>1</v>
      </c>
      <c r="O105" s="35">
        <f t="shared" si="22"/>
        <v>1</v>
      </c>
      <c r="P105" s="36">
        <f t="shared" si="23"/>
        <v>1</v>
      </c>
      <c r="Q105" s="37" t="str">
        <f t="shared" si="24"/>
        <v>093 424 059</v>
      </c>
      <c r="R105" s="34" t="str">
        <f t="shared" si="25"/>
        <v>093424059</v>
      </c>
      <c r="S105" s="35" t="e">
        <f t="shared" si="26"/>
        <v>#VALUE!</v>
      </c>
      <c r="T105" s="34" t="str">
        <f t="shared" si="27"/>
        <v>093424059</v>
      </c>
      <c r="U105" s="38" t="str">
        <f t="shared" si="28"/>
        <v>093424059</v>
      </c>
      <c r="V105" s="35">
        <f t="shared" si="29"/>
        <v>1</v>
      </c>
      <c r="W105" s="39">
        <f t="shared" si="30"/>
        <v>1</v>
      </c>
      <c r="X105" s="35">
        <f t="shared" si="31"/>
        <v>1</v>
      </c>
      <c r="Y105" s="36">
        <f t="shared" si="32"/>
        <v>1</v>
      </c>
      <c r="Z105" s="39" t="str">
        <f t="shared" si="33"/>
        <v/>
      </c>
      <c r="AA105" s="36">
        <f t="shared" si="34"/>
        <v>1</v>
      </c>
    </row>
    <row r="106" spans="1:27" ht="60" customHeight="1">
      <c r="A106" s="2">
        <v>104</v>
      </c>
      <c r="B106" s="2" t="s">
        <v>319</v>
      </c>
      <c r="C106" s="2" t="s">
        <v>1170</v>
      </c>
      <c r="D106" s="2" t="s">
        <v>320</v>
      </c>
      <c r="E106" s="10" t="s">
        <v>1120</v>
      </c>
      <c r="F106" s="4" t="s">
        <v>321</v>
      </c>
      <c r="G106" s="6" t="s">
        <v>899</v>
      </c>
      <c r="H106" s="7" t="s">
        <v>900</v>
      </c>
      <c r="I106" s="2"/>
      <c r="J106" s="33"/>
      <c r="K106" s="34" t="str">
        <f t="shared" si="35"/>
        <v>150866827</v>
      </c>
      <c r="L106" s="34" t="str">
        <f t="shared" si="20"/>
        <v>150866827</v>
      </c>
      <c r="M106" s="35">
        <f t="shared" si="18"/>
        <v>1</v>
      </c>
      <c r="N106" s="35">
        <f t="shared" si="21"/>
        <v>1</v>
      </c>
      <c r="O106" s="35">
        <f t="shared" si="22"/>
        <v>1</v>
      </c>
      <c r="P106" s="36">
        <f t="shared" si="23"/>
        <v>1</v>
      </c>
      <c r="Q106" s="37" t="str">
        <f t="shared" si="24"/>
        <v>097 5 373 342</v>
      </c>
      <c r="R106" s="34" t="str">
        <f t="shared" si="25"/>
        <v>0975373342</v>
      </c>
      <c r="S106" s="35" t="e">
        <f t="shared" si="26"/>
        <v>#VALUE!</v>
      </c>
      <c r="T106" s="34" t="str">
        <f t="shared" si="27"/>
        <v>0975373342</v>
      </c>
      <c r="U106" s="38" t="str">
        <f t="shared" si="28"/>
        <v>0975373342</v>
      </c>
      <c r="V106" s="35">
        <f t="shared" si="29"/>
        <v>1</v>
      </c>
      <c r="W106" s="39">
        <f t="shared" si="30"/>
        <v>1</v>
      </c>
      <c r="X106" s="35">
        <f t="shared" si="31"/>
        <v>1</v>
      </c>
      <c r="Y106" s="36">
        <f t="shared" si="32"/>
        <v>1</v>
      </c>
      <c r="Z106" s="39" t="str">
        <f t="shared" si="33"/>
        <v/>
      </c>
      <c r="AA106" s="36">
        <f t="shared" si="34"/>
        <v>1</v>
      </c>
    </row>
    <row r="107" spans="1:27" ht="60" customHeight="1">
      <c r="A107" s="2">
        <v>105</v>
      </c>
      <c r="B107" s="2" t="s">
        <v>322</v>
      </c>
      <c r="C107" s="2" t="s">
        <v>1172</v>
      </c>
      <c r="D107" s="2" t="s">
        <v>323</v>
      </c>
      <c r="E107" s="10" t="s">
        <v>1120</v>
      </c>
      <c r="F107" s="4" t="s">
        <v>324</v>
      </c>
      <c r="G107" s="6" t="s">
        <v>901</v>
      </c>
      <c r="H107" s="7" t="s">
        <v>902</v>
      </c>
      <c r="I107" s="2"/>
      <c r="J107" s="33"/>
      <c r="K107" s="34" t="str">
        <f t="shared" si="35"/>
        <v>030535328</v>
      </c>
      <c r="L107" s="34" t="str">
        <f t="shared" si="20"/>
        <v>030535328</v>
      </c>
      <c r="M107" s="35">
        <f t="shared" si="18"/>
        <v>1</v>
      </c>
      <c r="N107" s="35">
        <f t="shared" si="21"/>
        <v>1</v>
      </c>
      <c r="O107" s="35">
        <f t="shared" si="22"/>
        <v>1</v>
      </c>
      <c r="P107" s="36">
        <f t="shared" si="23"/>
        <v>1</v>
      </c>
      <c r="Q107" s="37" t="str">
        <f t="shared" si="24"/>
        <v>096 9 748 277</v>
      </c>
      <c r="R107" s="34" t="str">
        <f t="shared" si="25"/>
        <v>0969748277</v>
      </c>
      <c r="S107" s="35" t="e">
        <f t="shared" si="26"/>
        <v>#VALUE!</v>
      </c>
      <c r="T107" s="34" t="str">
        <f t="shared" si="27"/>
        <v>0969748277</v>
      </c>
      <c r="U107" s="38" t="str">
        <f t="shared" si="28"/>
        <v>0969748277</v>
      </c>
      <c r="V107" s="35">
        <f t="shared" si="29"/>
        <v>1</v>
      </c>
      <c r="W107" s="39">
        <f t="shared" si="30"/>
        <v>1</v>
      </c>
      <c r="X107" s="35">
        <f t="shared" si="31"/>
        <v>1</v>
      </c>
      <c r="Y107" s="36">
        <f t="shared" si="32"/>
        <v>1</v>
      </c>
      <c r="Z107" s="39" t="str">
        <f t="shared" si="33"/>
        <v/>
      </c>
      <c r="AA107" s="36">
        <f t="shared" si="34"/>
        <v>1</v>
      </c>
    </row>
    <row r="108" spans="1:27" ht="60" customHeight="1">
      <c r="A108" s="2">
        <v>106</v>
      </c>
      <c r="B108" s="2" t="s">
        <v>325</v>
      </c>
      <c r="C108" s="2" t="s">
        <v>1170</v>
      </c>
      <c r="D108" s="2" t="s">
        <v>326</v>
      </c>
      <c r="E108" s="10" t="s">
        <v>1120</v>
      </c>
      <c r="F108" s="4" t="s">
        <v>327</v>
      </c>
      <c r="G108" s="6" t="s">
        <v>903</v>
      </c>
      <c r="H108" s="7" t="s">
        <v>904</v>
      </c>
      <c r="I108" s="2"/>
      <c r="J108" s="33"/>
      <c r="K108" s="34" t="str">
        <f t="shared" si="35"/>
        <v>030930202</v>
      </c>
      <c r="L108" s="34" t="str">
        <f t="shared" si="20"/>
        <v>030930202</v>
      </c>
      <c r="M108" s="35">
        <f t="shared" si="18"/>
        <v>1</v>
      </c>
      <c r="N108" s="35">
        <f t="shared" si="21"/>
        <v>1</v>
      </c>
      <c r="O108" s="35">
        <f t="shared" si="22"/>
        <v>1</v>
      </c>
      <c r="P108" s="36">
        <f t="shared" si="23"/>
        <v>1</v>
      </c>
      <c r="Q108" s="37" t="str">
        <f t="shared" si="24"/>
        <v>070 248 707</v>
      </c>
      <c r="R108" s="34" t="str">
        <f t="shared" si="25"/>
        <v>070248707</v>
      </c>
      <c r="S108" s="35" t="e">
        <f t="shared" si="26"/>
        <v>#VALUE!</v>
      </c>
      <c r="T108" s="34" t="str">
        <f t="shared" si="27"/>
        <v>070248707</v>
      </c>
      <c r="U108" s="38" t="str">
        <f t="shared" si="28"/>
        <v>070248707</v>
      </c>
      <c r="V108" s="35">
        <f t="shared" si="29"/>
        <v>1</v>
      </c>
      <c r="W108" s="39">
        <f t="shared" si="30"/>
        <v>1</v>
      </c>
      <c r="X108" s="35">
        <f t="shared" si="31"/>
        <v>1</v>
      </c>
      <c r="Y108" s="36">
        <f t="shared" si="32"/>
        <v>1</v>
      </c>
      <c r="Z108" s="39" t="str">
        <f t="shared" si="33"/>
        <v/>
      </c>
      <c r="AA108" s="36">
        <f t="shared" si="34"/>
        <v>1</v>
      </c>
    </row>
    <row r="109" spans="1:27" ht="60" customHeight="1">
      <c r="A109" s="2">
        <v>107</v>
      </c>
      <c r="B109" s="2" t="s">
        <v>328</v>
      </c>
      <c r="C109" s="2" t="s">
        <v>1172</v>
      </c>
      <c r="D109" s="2" t="s">
        <v>329</v>
      </c>
      <c r="E109" s="10" t="s">
        <v>1120</v>
      </c>
      <c r="F109" s="4" t="s">
        <v>330</v>
      </c>
      <c r="G109" s="6">
        <v>31026048</v>
      </c>
      <c r="H109" s="7" t="s">
        <v>905</v>
      </c>
      <c r="I109" s="2"/>
      <c r="J109" s="33"/>
      <c r="K109" s="34" t="str">
        <f t="shared" si="35"/>
        <v>31026048</v>
      </c>
      <c r="L109" s="34" t="str">
        <f t="shared" si="20"/>
        <v>031026048</v>
      </c>
      <c r="M109" s="35">
        <f t="shared" si="18"/>
        <v>1</v>
      </c>
      <c r="N109" s="35">
        <f t="shared" si="21"/>
        <v>1</v>
      </c>
      <c r="O109" s="35">
        <f t="shared" si="22"/>
        <v>1</v>
      </c>
      <c r="P109" s="36">
        <f t="shared" si="23"/>
        <v>1</v>
      </c>
      <c r="Q109" s="37" t="str">
        <f t="shared" si="24"/>
        <v>015 678 418</v>
      </c>
      <c r="R109" s="34" t="str">
        <f t="shared" si="25"/>
        <v>015678418</v>
      </c>
      <c r="S109" s="35" t="e">
        <f t="shared" si="26"/>
        <v>#VALUE!</v>
      </c>
      <c r="T109" s="34" t="str">
        <f t="shared" si="27"/>
        <v>015678418</v>
      </c>
      <c r="U109" s="38" t="str">
        <f t="shared" si="28"/>
        <v>015678418</v>
      </c>
      <c r="V109" s="35">
        <f t="shared" si="29"/>
        <v>1</v>
      </c>
      <c r="W109" s="39">
        <f t="shared" si="30"/>
        <v>1</v>
      </c>
      <c r="X109" s="35">
        <f t="shared" si="31"/>
        <v>1</v>
      </c>
      <c r="Y109" s="36">
        <f t="shared" si="32"/>
        <v>1</v>
      </c>
      <c r="Z109" s="39" t="str">
        <f t="shared" si="33"/>
        <v/>
      </c>
      <c r="AA109" s="36">
        <f t="shared" si="34"/>
        <v>1</v>
      </c>
    </row>
    <row r="110" spans="1:27" ht="60" customHeight="1">
      <c r="A110" s="2">
        <v>108</v>
      </c>
      <c r="B110" s="2" t="s">
        <v>331</v>
      </c>
      <c r="C110" s="2" t="s">
        <v>1172</v>
      </c>
      <c r="D110" s="2" t="s">
        <v>332</v>
      </c>
      <c r="E110" s="10" t="s">
        <v>1120</v>
      </c>
      <c r="F110" s="4" t="s">
        <v>333</v>
      </c>
      <c r="G110" s="6" t="s">
        <v>906</v>
      </c>
      <c r="H110" s="7" t="s">
        <v>907</v>
      </c>
      <c r="I110" s="2"/>
      <c r="J110" s="33"/>
      <c r="K110" s="34" t="str">
        <f t="shared" si="35"/>
        <v>020889239</v>
      </c>
      <c r="L110" s="34" t="str">
        <f t="shared" si="20"/>
        <v>020889239</v>
      </c>
      <c r="M110" s="35">
        <f t="shared" si="18"/>
        <v>1</v>
      </c>
      <c r="N110" s="35">
        <f t="shared" si="21"/>
        <v>1</v>
      </c>
      <c r="O110" s="35">
        <f t="shared" si="22"/>
        <v>1</v>
      </c>
      <c r="P110" s="36">
        <f t="shared" si="23"/>
        <v>1</v>
      </c>
      <c r="Q110" s="37" t="str">
        <f t="shared" si="24"/>
        <v>016 892 360</v>
      </c>
      <c r="R110" s="34" t="str">
        <f t="shared" si="25"/>
        <v>016892360</v>
      </c>
      <c r="S110" s="35" t="e">
        <f t="shared" si="26"/>
        <v>#VALUE!</v>
      </c>
      <c r="T110" s="34" t="str">
        <f t="shared" si="27"/>
        <v>016892360</v>
      </c>
      <c r="U110" s="38" t="str">
        <f t="shared" si="28"/>
        <v>016892360</v>
      </c>
      <c r="V110" s="35">
        <f t="shared" si="29"/>
        <v>1</v>
      </c>
      <c r="W110" s="39">
        <f t="shared" si="30"/>
        <v>1</v>
      </c>
      <c r="X110" s="35">
        <f t="shared" si="31"/>
        <v>1</v>
      </c>
      <c r="Y110" s="36">
        <f t="shared" si="32"/>
        <v>1</v>
      </c>
      <c r="Z110" s="39" t="str">
        <f t="shared" si="33"/>
        <v/>
      </c>
      <c r="AA110" s="36">
        <f t="shared" si="34"/>
        <v>1</v>
      </c>
    </row>
    <row r="111" spans="1:27" ht="60" customHeight="1">
      <c r="A111" s="2">
        <v>109</v>
      </c>
      <c r="B111" s="2" t="s">
        <v>334</v>
      </c>
      <c r="C111" s="2" t="s">
        <v>1170</v>
      </c>
      <c r="D111" s="2" t="s">
        <v>335</v>
      </c>
      <c r="E111" s="10" t="s">
        <v>1120</v>
      </c>
      <c r="F111" s="4" t="s">
        <v>336</v>
      </c>
      <c r="G111" s="6">
        <v>40343745</v>
      </c>
      <c r="H111" s="7" t="s">
        <v>908</v>
      </c>
      <c r="I111" s="2"/>
      <c r="J111" s="33"/>
      <c r="K111" s="34" t="str">
        <f t="shared" si="35"/>
        <v>40343745</v>
      </c>
      <c r="L111" s="34" t="str">
        <f t="shared" si="20"/>
        <v>040343745</v>
      </c>
      <c r="M111" s="35">
        <f t="shared" si="18"/>
        <v>1</v>
      </c>
      <c r="N111" s="35">
        <f t="shared" si="21"/>
        <v>1</v>
      </c>
      <c r="O111" s="35">
        <f t="shared" si="22"/>
        <v>1</v>
      </c>
      <c r="P111" s="36">
        <f t="shared" si="23"/>
        <v>1</v>
      </c>
      <c r="Q111" s="37" t="str">
        <f t="shared" si="24"/>
        <v>015 212 602</v>
      </c>
      <c r="R111" s="34" t="str">
        <f t="shared" si="25"/>
        <v>015212602</v>
      </c>
      <c r="S111" s="35" t="e">
        <f t="shared" si="26"/>
        <v>#VALUE!</v>
      </c>
      <c r="T111" s="34" t="str">
        <f t="shared" si="27"/>
        <v>015212602</v>
      </c>
      <c r="U111" s="38" t="str">
        <f t="shared" si="28"/>
        <v>015212602</v>
      </c>
      <c r="V111" s="35">
        <f t="shared" si="29"/>
        <v>1</v>
      </c>
      <c r="W111" s="39">
        <f t="shared" si="30"/>
        <v>1</v>
      </c>
      <c r="X111" s="35">
        <f t="shared" si="31"/>
        <v>1</v>
      </c>
      <c r="Y111" s="36">
        <f t="shared" si="32"/>
        <v>1</v>
      </c>
      <c r="Z111" s="39" t="str">
        <f t="shared" si="33"/>
        <v/>
      </c>
      <c r="AA111" s="36">
        <f t="shared" si="34"/>
        <v>1</v>
      </c>
    </row>
    <row r="112" spans="1:27" ht="60" customHeight="1">
      <c r="A112" s="2">
        <v>110</v>
      </c>
      <c r="B112" s="2" t="s">
        <v>337</v>
      </c>
      <c r="C112" s="2" t="s">
        <v>1170</v>
      </c>
      <c r="D112" s="2" t="s">
        <v>338</v>
      </c>
      <c r="E112" s="10" t="s">
        <v>1120</v>
      </c>
      <c r="F112" s="4" t="s">
        <v>339</v>
      </c>
      <c r="G112" s="6">
        <v>0</v>
      </c>
      <c r="H112" s="7" t="s">
        <v>909</v>
      </c>
      <c r="I112" s="2"/>
      <c r="J112" s="33"/>
      <c r="K112" s="34" t="str">
        <f t="shared" si="35"/>
        <v>0</v>
      </c>
      <c r="L112" s="34" t="str">
        <f t="shared" si="20"/>
        <v>0</v>
      </c>
      <c r="M112" s="35">
        <f t="shared" si="18"/>
        <v>2</v>
      </c>
      <c r="N112" s="35">
        <f t="shared" si="21"/>
        <v>1</v>
      </c>
      <c r="O112" s="35">
        <f t="shared" si="22"/>
        <v>1</v>
      </c>
      <c r="P112" s="36">
        <f t="shared" si="23"/>
        <v>2</v>
      </c>
      <c r="Q112" s="37" t="str">
        <f t="shared" si="24"/>
        <v>097 2 781 670</v>
      </c>
      <c r="R112" s="34" t="str">
        <f t="shared" si="25"/>
        <v>0972781670</v>
      </c>
      <c r="S112" s="35" t="e">
        <f t="shared" si="26"/>
        <v>#VALUE!</v>
      </c>
      <c r="T112" s="34" t="str">
        <f t="shared" si="27"/>
        <v>0972781670</v>
      </c>
      <c r="U112" s="38" t="str">
        <f t="shared" si="28"/>
        <v>0972781670</v>
      </c>
      <c r="V112" s="35">
        <f t="shared" si="29"/>
        <v>1</v>
      </c>
      <c r="W112" s="39">
        <f t="shared" si="30"/>
        <v>1</v>
      </c>
      <c r="X112" s="35">
        <f t="shared" si="31"/>
        <v>1</v>
      </c>
      <c r="Y112" s="36">
        <f t="shared" si="32"/>
        <v>1</v>
      </c>
      <c r="Z112" s="39" t="str">
        <f t="shared" si="33"/>
        <v/>
      </c>
      <c r="AA112" s="36">
        <f t="shared" si="34"/>
        <v>2</v>
      </c>
    </row>
    <row r="113" spans="1:27" ht="60" customHeight="1">
      <c r="A113" s="2">
        <v>111</v>
      </c>
      <c r="B113" s="2" t="s">
        <v>340</v>
      </c>
      <c r="C113" s="2" t="s">
        <v>1170</v>
      </c>
      <c r="D113" s="2" t="s">
        <v>341</v>
      </c>
      <c r="E113" s="10" t="s">
        <v>1120</v>
      </c>
      <c r="F113" s="4" t="s">
        <v>342</v>
      </c>
      <c r="G113" s="6" t="s">
        <v>910</v>
      </c>
      <c r="H113" s="7" t="s">
        <v>911</v>
      </c>
      <c r="I113" s="2"/>
      <c r="J113" s="33"/>
      <c r="K113" s="34" t="str">
        <f t="shared" si="35"/>
        <v>021287259</v>
      </c>
      <c r="L113" s="34" t="str">
        <f t="shared" si="20"/>
        <v>021287259</v>
      </c>
      <c r="M113" s="35">
        <f t="shared" si="18"/>
        <v>1</v>
      </c>
      <c r="N113" s="35">
        <f t="shared" si="21"/>
        <v>1</v>
      </c>
      <c r="O113" s="35">
        <f t="shared" si="22"/>
        <v>1</v>
      </c>
      <c r="P113" s="36">
        <f t="shared" si="23"/>
        <v>1</v>
      </c>
      <c r="Q113" s="37" t="str">
        <f t="shared" si="24"/>
        <v>096 9 314 682</v>
      </c>
      <c r="R113" s="34" t="str">
        <f t="shared" si="25"/>
        <v>0969314682</v>
      </c>
      <c r="S113" s="35" t="e">
        <f t="shared" si="26"/>
        <v>#VALUE!</v>
      </c>
      <c r="T113" s="34" t="str">
        <f t="shared" si="27"/>
        <v>0969314682</v>
      </c>
      <c r="U113" s="38" t="str">
        <f t="shared" si="28"/>
        <v>0969314682</v>
      </c>
      <c r="V113" s="35">
        <f t="shared" si="29"/>
        <v>1</v>
      </c>
      <c r="W113" s="39">
        <f t="shared" si="30"/>
        <v>1</v>
      </c>
      <c r="X113" s="35">
        <f t="shared" si="31"/>
        <v>1</v>
      </c>
      <c r="Y113" s="36">
        <f t="shared" si="32"/>
        <v>1</v>
      </c>
      <c r="Z113" s="39" t="str">
        <f t="shared" si="33"/>
        <v/>
      </c>
      <c r="AA113" s="36">
        <f t="shared" si="34"/>
        <v>1</v>
      </c>
    </row>
    <row r="114" spans="1:27" ht="60" customHeight="1">
      <c r="A114" s="2">
        <v>112</v>
      </c>
      <c r="B114" s="2" t="s">
        <v>343</v>
      </c>
      <c r="C114" s="2" t="s">
        <v>1172</v>
      </c>
      <c r="D114" s="2" t="s">
        <v>344</v>
      </c>
      <c r="E114" s="10" t="s">
        <v>1120</v>
      </c>
      <c r="F114" s="4" t="s">
        <v>345</v>
      </c>
      <c r="G114" s="6">
        <v>20981219</v>
      </c>
      <c r="H114" s="7" t="s">
        <v>912</v>
      </c>
      <c r="I114" s="2"/>
      <c r="J114" s="33"/>
      <c r="K114" s="34" t="str">
        <f t="shared" si="35"/>
        <v>20981219</v>
      </c>
      <c r="L114" s="34" t="str">
        <f t="shared" si="20"/>
        <v>020981219</v>
      </c>
      <c r="M114" s="35">
        <f t="shared" si="18"/>
        <v>1</v>
      </c>
      <c r="N114" s="35">
        <f t="shared" si="21"/>
        <v>1</v>
      </c>
      <c r="O114" s="35">
        <f t="shared" si="22"/>
        <v>1</v>
      </c>
      <c r="P114" s="36">
        <f t="shared" si="23"/>
        <v>1</v>
      </c>
      <c r="Q114" s="37" t="str">
        <f t="shared" si="24"/>
        <v>096 2 749 425</v>
      </c>
      <c r="R114" s="34" t="str">
        <f t="shared" si="25"/>
        <v>0962749425</v>
      </c>
      <c r="S114" s="35" t="e">
        <f t="shared" si="26"/>
        <v>#VALUE!</v>
      </c>
      <c r="T114" s="34" t="str">
        <f t="shared" si="27"/>
        <v>0962749425</v>
      </c>
      <c r="U114" s="38" t="str">
        <f t="shared" si="28"/>
        <v>0962749425</v>
      </c>
      <c r="V114" s="35">
        <f t="shared" si="29"/>
        <v>1</v>
      </c>
      <c r="W114" s="39">
        <f t="shared" si="30"/>
        <v>1</v>
      </c>
      <c r="X114" s="35">
        <f t="shared" si="31"/>
        <v>1</v>
      </c>
      <c r="Y114" s="36">
        <f t="shared" si="32"/>
        <v>1</v>
      </c>
      <c r="Z114" s="39" t="str">
        <f t="shared" si="33"/>
        <v/>
      </c>
      <c r="AA114" s="36">
        <f t="shared" si="34"/>
        <v>1</v>
      </c>
    </row>
    <row r="115" spans="1:27" ht="60" customHeight="1">
      <c r="A115" s="2">
        <v>113</v>
      </c>
      <c r="B115" s="2" t="s">
        <v>346</v>
      </c>
      <c r="C115" s="2" t="s">
        <v>1170</v>
      </c>
      <c r="D115" s="2" t="s">
        <v>347</v>
      </c>
      <c r="E115" s="10" t="s">
        <v>1120</v>
      </c>
      <c r="F115" s="4" t="s">
        <v>348</v>
      </c>
      <c r="G115" s="6" t="s">
        <v>913</v>
      </c>
      <c r="H115" s="7" t="s">
        <v>914</v>
      </c>
      <c r="I115" s="2"/>
      <c r="J115" s="33"/>
      <c r="K115" s="34" t="str">
        <f t="shared" si="35"/>
        <v>062219656</v>
      </c>
      <c r="L115" s="34" t="str">
        <f t="shared" si="20"/>
        <v>062219656</v>
      </c>
      <c r="M115" s="35">
        <f t="shared" si="18"/>
        <v>1</v>
      </c>
      <c r="N115" s="35">
        <f t="shared" si="21"/>
        <v>1</v>
      </c>
      <c r="O115" s="35">
        <f t="shared" si="22"/>
        <v>1</v>
      </c>
      <c r="P115" s="36">
        <f t="shared" si="23"/>
        <v>1</v>
      </c>
      <c r="Q115" s="37" t="str">
        <f t="shared" si="24"/>
        <v>099 403 613</v>
      </c>
      <c r="R115" s="34" t="str">
        <f t="shared" si="25"/>
        <v>099403613</v>
      </c>
      <c r="S115" s="35" t="e">
        <f t="shared" si="26"/>
        <v>#VALUE!</v>
      </c>
      <c r="T115" s="34" t="str">
        <f t="shared" si="27"/>
        <v>099403613</v>
      </c>
      <c r="U115" s="38" t="str">
        <f t="shared" si="28"/>
        <v>099403613</v>
      </c>
      <c r="V115" s="35">
        <f t="shared" si="29"/>
        <v>1</v>
      </c>
      <c r="W115" s="39">
        <f t="shared" si="30"/>
        <v>1</v>
      </c>
      <c r="X115" s="35">
        <f t="shared" si="31"/>
        <v>1</v>
      </c>
      <c r="Y115" s="36">
        <f t="shared" si="32"/>
        <v>1</v>
      </c>
      <c r="Z115" s="39" t="str">
        <f t="shared" si="33"/>
        <v/>
      </c>
      <c r="AA115" s="36">
        <f t="shared" si="34"/>
        <v>1</v>
      </c>
    </row>
    <row r="116" spans="1:27" ht="60" customHeight="1">
      <c r="A116" s="2">
        <v>114</v>
      </c>
      <c r="B116" s="2" t="s">
        <v>349</v>
      </c>
      <c r="C116" s="2" t="s">
        <v>1170</v>
      </c>
      <c r="D116" s="2" t="s">
        <v>350</v>
      </c>
      <c r="E116" s="10" t="s">
        <v>1120</v>
      </c>
      <c r="F116" s="4" t="s">
        <v>351</v>
      </c>
      <c r="G116" s="6" t="s">
        <v>915</v>
      </c>
      <c r="H116" s="7" t="s">
        <v>916</v>
      </c>
      <c r="I116" s="2"/>
      <c r="J116" s="33"/>
      <c r="K116" s="34" t="str">
        <f t="shared" si="35"/>
        <v>021292126</v>
      </c>
      <c r="L116" s="34" t="str">
        <f t="shared" si="20"/>
        <v>021292126</v>
      </c>
      <c r="M116" s="35">
        <f t="shared" ref="M116:M179" si="36">IF(L116="បរទេស",1,IF((LEN($L116)-9)=0,1,2))</f>
        <v>1</v>
      </c>
      <c r="N116" s="35">
        <f t="shared" si="21"/>
        <v>1</v>
      </c>
      <c r="O116" s="35">
        <f t="shared" si="22"/>
        <v>1</v>
      </c>
      <c r="P116" s="36">
        <f t="shared" si="23"/>
        <v>1</v>
      </c>
      <c r="Q116" s="37" t="str">
        <f t="shared" si="24"/>
        <v>081 684 850</v>
      </c>
      <c r="R116" s="34" t="str">
        <f t="shared" si="25"/>
        <v>081684850</v>
      </c>
      <c r="S116" s="35" t="e">
        <f t="shared" si="26"/>
        <v>#VALUE!</v>
      </c>
      <c r="T116" s="34" t="str">
        <f t="shared" si="27"/>
        <v>081684850</v>
      </c>
      <c r="U116" s="38" t="str">
        <f t="shared" si="28"/>
        <v>081684850</v>
      </c>
      <c r="V116" s="35">
        <f t="shared" si="29"/>
        <v>1</v>
      </c>
      <c r="W116" s="39">
        <f t="shared" si="30"/>
        <v>1</v>
      </c>
      <c r="X116" s="35">
        <f t="shared" si="31"/>
        <v>1</v>
      </c>
      <c r="Y116" s="36">
        <f t="shared" si="32"/>
        <v>1</v>
      </c>
      <c r="Z116" s="39" t="str">
        <f t="shared" si="33"/>
        <v/>
      </c>
      <c r="AA116" s="36">
        <f t="shared" si="34"/>
        <v>1</v>
      </c>
    </row>
    <row r="117" spans="1:27" ht="60" customHeight="1">
      <c r="A117" s="2">
        <v>115</v>
      </c>
      <c r="B117" s="2" t="s">
        <v>352</v>
      </c>
      <c r="C117" s="2" t="s">
        <v>1170</v>
      </c>
      <c r="D117" s="2" t="s">
        <v>19</v>
      </c>
      <c r="E117" s="10" t="s">
        <v>1120</v>
      </c>
      <c r="F117" s="4" t="s">
        <v>353</v>
      </c>
      <c r="G117" s="6" t="s">
        <v>917</v>
      </c>
      <c r="H117" s="7" t="s">
        <v>918</v>
      </c>
      <c r="I117" s="2"/>
      <c r="J117" s="33"/>
      <c r="K117" s="34" t="str">
        <f t="shared" si="35"/>
        <v>200012704</v>
      </c>
      <c r="L117" s="34" t="str">
        <f t="shared" si="20"/>
        <v>200012704</v>
      </c>
      <c r="M117" s="35">
        <f t="shared" si="36"/>
        <v>1</v>
      </c>
      <c r="N117" s="35">
        <f t="shared" si="21"/>
        <v>1</v>
      </c>
      <c r="O117" s="35">
        <f t="shared" si="22"/>
        <v>1</v>
      </c>
      <c r="P117" s="36">
        <f t="shared" si="23"/>
        <v>1</v>
      </c>
      <c r="Q117" s="37" t="str">
        <f t="shared" si="24"/>
        <v>097 9 758 081</v>
      </c>
      <c r="R117" s="34" t="str">
        <f t="shared" si="25"/>
        <v>0979758081</v>
      </c>
      <c r="S117" s="35" t="e">
        <f t="shared" si="26"/>
        <v>#VALUE!</v>
      </c>
      <c r="T117" s="34" t="str">
        <f t="shared" si="27"/>
        <v>0979758081</v>
      </c>
      <c r="U117" s="38" t="str">
        <f t="shared" si="28"/>
        <v>0979758081</v>
      </c>
      <c r="V117" s="35">
        <f t="shared" si="29"/>
        <v>1</v>
      </c>
      <c r="W117" s="39">
        <f t="shared" si="30"/>
        <v>1</v>
      </c>
      <c r="X117" s="35">
        <f t="shared" si="31"/>
        <v>1</v>
      </c>
      <c r="Y117" s="36">
        <f t="shared" si="32"/>
        <v>1</v>
      </c>
      <c r="Z117" s="39" t="str">
        <f t="shared" si="33"/>
        <v/>
      </c>
      <c r="AA117" s="36">
        <f t="shared" si="34"/>
        <v>1</v>
      </c>
    </row>
    <row r="118" spans="1:27" ht="60" customHeight="1">
      <c r="A118" s="2">
        <v>116</v>
      </c>
      <c r="B118" s="2" t="s">
        <v>354</v>
      </c>
      <c r="C118" s="2" t="s">
        <v>1170</v>
      </c>
      <c r="D118" s="2" t="s">
        <v>355</v>
      </c>
      <c r="E118" s="10" t="s">
        <v>1120</v>
      </c>
      <c r="F118" s="4" t="s">
        <v>356</v>
      </c>
      <c r="G118" s="6" t="s">
        <v>919</v>
      </c>
      <c r="H118" s="7" t="s">
        <v>920</v>
      </c>
      <c r="I118" s="2"/>
      <c r="J118" s="33"/>
      <c r="K118" s="34" t="str">
        <f t="shared" si="35"/>
        <v>051609236</v>
      </c>
      <c r="L118" s="34" t="str">
        <f t="shared" si="20"/>
        <v>051609236</v>
      </c>
      <c r="M118" s="35">
        <f t="shared" si="36"/>
        <v>1</v>
      </c>
      <c r="N118" s="35">
        <f t="shared" si="21"/>
        <v>1</v>
      </c>
      <c r="O118" s="35">
        <f t="shared" si="22"/>
        <v>1</v>
      </c>
      <c r="P118" s="36">
        <f t="shared" si="23"/>
        <v>1</v>
      </c>
      <c r="Q118" s="37" t="str">
        <f t="shared" si="24"/>
        <v>090 564 703</v>
      </c>
      <c r="R118" s="34" t="str">
        <f t="shared" si="25"/>
        <v>090564703</v>
      </c>
      <c r="S118" s="35" t="e">
        <f t="shared" si="26"/>
        <v>#VALUE!</v>
      </c>
      <c r="T118" s="34" t="str">
        <f t="shared" si="27"/>
        <v>090564703</v>
      </c>
      <c r="U118" s="38" t="str">
        <f t="shared" si="28"/>
        <v>090564703</v>
      </c>
      <c r="V118" s="35">
        <f t="shared" si="29"/>
        <v>1</v>
      </c>
      <c r="W118" s="39">
        <f t="shared" si="30"/>
        <v>1</v>
      </c>
      <c r="X118" s="35">
        <f t="shared" si="31"/>
        <v>1</v>
      </c>
      <c r="Y118" s="36">
        <f t="shared" si="32"/>
        <v>1</v>
      </c>
      <c r="Z118" s="39" t="str">
        <f t="shared" si="33"/>
        <v/>
      </c>
      <c r="AA118" s="36">
        <f t="shared" si="34"/>
        <v>1</v>
      </c>
    </row>
    <row r="119" spans="1:27" ht="60" customHeight="1">
      <c r="A119" s="2">
        <v>117</v>
      </c>
      <c r="B119" s="2" t="s">
        <v>357</v>
      </c>
      <c r="C119" s="2" t="s">
        <v>1170</v>
      </c>
      <c r="D119" s="2" t="s">
        <v>358</v>
      </c>
      <c r="E119" s="10" t="s">
        <v>1120</v>
      </c>
      <c r="F119" s="4" t="s">
        <v>359</v>
      </c>
      <c r="G119" s="6">
        <v>61807475</v>
      </c>
      <c r="H119" s="7" t="s">
        <v>921</v>
      </c>
      <c r="I119" s="2"/>
      <c r="J119" s="33"/>
      <c r="K119" s="34" t="str">
        <f t="shared" si="35"/>
        <v>61807475</v>
      </c>
      <c r="L119" s="34" t="str">
        <f t="shared" si="20"/>
        <v>061807475</v>
      </c>
      <c r="M119" s="35">
        <f t="shared" si="36"/>
        <v>1</v>
      </c>
      <c r="N119" s="35">
        <f t="shared" si="21"/>
        <v>1</v>
      </c>
      <c r="O119" s="35">
        <f t="shared" si="22"/>
        <v>1</v>
      </c>
      <c r="P119" s="36">
        <f t="shared" si="23"/>
        <v>1</v>
      </c>
      <c r="Q119" s="37" t="str">
        <f t="shared" si="24"/>
        <v>085 511 339</v>
      </c>
      <c r="R119" s="34" t="str">
        <f t="shared" si="25"/>
        <v>085511339</v>
      </c>
      <c r="S119" s="35" t="e">
        <f t="shared" si="26"/>
        <v>#VALUE!</v>
      </c>
      <c r="T119" s="34" t="str">
        <f t="shared" si="27"/>
        <v>085511339</v>
      </c>
      <c r="U119" s="38" t="str">
        <f t="shared" si="28"/>
        <v>085511339</v>
      </c>
      <c r="V119" s="35">
        <f t="shared" si="29"/>
        <v>1</v>
      </c>
      <c r="W119" s="39">
        <f t="shared" si="30"/>
        <v>1</v>
      </c>
      <c r="X119" s="35">
        <f t="shared" si="31"/>
        <v>1</v>
      </c>
      <c r="Y119" s="36">
        <f t="shared" si="32"/>
        <v>1</v>
      </c>
      <c r="Z119" s="39" t="str">
        <f t="shared" si="33"/>
        <v/>
      </c>
      <c r="AA119" s="36">
        <f t="shared" si="34"/>
        <v>1</v>
      </c>
    </row>
    <row r="120" spans="1:27" ht="60" customHeight="1">
      <c r="A120" s="2">
        <v>118</v>
      </c>
      <c r="B120" s="2" t="s">
        <v>360</v>
      </c>
      <c r="C120" s="2" t="s">
        <v>1170</v>
      </c>
      <c r="D120" s="2" t="s">
        <v>361</v>
      </c>
      <c r="E120" s="10" t="s">
        <v>1120</v>
      </c>
      <c r="F120" s="4" t="s">
        <v>362</v>
      </c>
      <c r="G120" s="6" t="s">
        <v>922</v>
      </c>
      <c r="H120" s="7" t="s">
        <v>923</v>
      </c>
      <c r="I120" s="2"/>
      <c r="J120" s="33"/>
      <c r="K120" s="34" t="str">
        <f t="shared" si="35"/>
        <v>011153514</v>
      </c>
      <c r="L120" s="34" t="str">
        <f t="shared" si="20"/>
        <v>011153514</v>
      </c>
      <c r="M120" s="35">
        <f t="shared" si="36"/>
        <v>1</v>
      </c>
      <c r="N120" s="35">
        <f t="shared" si="21"/>
        <v>1</v>
      </c>
      <c r="O120" s="35">
        <f t="shared" si="22"/>
        <v>1</v>
      </c>
      <c r="P120" s="36">
        <f t="shared" si="23"/>
        <v>1</v>
      </c>
      <c r="Q120" s="37" t="str">
        <f t="shared" si="24"/>
        <v>015 426 722</v>
      </c>
      <c r="R120" s="34" t="str">
        <f t="shared" si="25"/>
        <v>015426722</v>
      </c>
      <c r="S120" s="35" t="e">
        <f t="shared" si="26"/>
        <v>#VALUE!</v>
      </c>
      <c r="T120" s="34" t="str">
        <f t="shared" si="27"/>
        <v>015426722</v>
      </c>
      <c r="U120" s="38" t="str">
        <f t="shared" si="28"/>
        <v>015426722</v>
      </c>
      <c r="V120" s="35">
        <f t="shared" si="29"/>
        <v>1</v>
      </c>
      <c r="W120" s="39">
        <f t="shared" si="30"/>
        <v>1</v>
      </c>
      <c r="X120" s="35">
        <f t="shared" si="31"/>
        <v>1</v>
      </c>
      <c r="Y120" s="36">
        <f t="shared" si="32"/>
        <v>1</v>
      </c>
      <c r="Z120" s="39" t="str">
        <f t="shared" si="33"/>
        <v/>
      </c>
      <c r="AA120" s="36">
        <f t="shared" si="34"/>
        <v>1</v>
      </c>
    </row>
    <row r="121" spans="1:27" ht="60" customHeight="1">
      <c r="A121" s="2">
        <v>119</v>
      </c>
      <c r="B121" s="2" t="s">
        <v>363</v>
      </c>
      <c r="C121" s="2" t="s">
        <v>1170</v>
      </c>
      <c r="D121" s="2" t="s">
        <v>364</v>
      </c>
      <c r="E121" s="10" t="s">
        <v>1120</v>
      </c>
      <c r="F121" s="4" t="s">
        <v>365</v>
      </c>
      <c r="G121" s="6" t="s">
        <v>924</v>
      </c>
      <c r="H121" s="7" t="s">
        <v>925</v>
      </c>
      <c r="I121" s="2"/>
      <c r="J121" s="33"/>
      <c r="K121" s="34" t="str">
        <f t="shared" si="35"/>
        <v>020596852</v>
      </c>
      <c r="L121" s="34" t="str">
        <f t="shared" si="20"/>
        <v>020596852</v>
      </c>
      <c r="M121" s="35">
        <f t="shared" si="36"/>
        <v>1</v>
      </c>
      <c r="N121" s="35">
        <f t="shared" si="21"/>
        <v>1</v>
      </c>
      <c r="O121" s="35">
        <f t="shared" si="22"/>
        <v>1</v>
      </c>
      <c r="P121" s="36">
        <f t="shared" si="23"/>
        <v>1</v>
      </c>
      <c r="Q121" s="37" t="str">
        <f t="shared" si="24"/>
        <v>070 949 734</v>
      </c>
      <c r="R121" s="34" t="str">
        <f t="shared" si="25"/>
        <v>070949734</v>
      </c>
      <c r="S121" s="35" t="e">
        <f t="shared" si="26"/>
        <v>#VALUE!</v>
      </c>
      <c r="T121" s="34" t="str">
        <f t="shared" si="27"/>
        <v>070949734</v>
      </c>
      <c r="U121" s="38" t="str">
        <f t="shared" si="28"/>
        <v>070949734</v>
      </c>
      <c r="V121" s="35">
        <f t="shared" si="29"/>
        <v>1</v>
      </c>
      <c r="W121" s="39">
        <f t="shared" si="30"/>
        <v>1</v>
      </c>
      <c r="X121" s="35">
        <f t="shared" si="31"/>
        <v>1</v>
      </c>
      <c r="Y121" s="36">
        <f t="shared" si="32"/>
        <v>1</v>
      </c>
      <c r="Z121" s="39" t="str">
        <f t="shared" si="33"/>
        <v/>
      </c>
      <c r="AA121" s="36">
        <f t="shared" si="34"/>
        <v>1</v>
      </c>
    </row>
    <row r="122" spans="1:27" ht="60" customHeight="1">
      <c r="A122" s="2">
        <v>120</v>
      </c>
      <c r="B122" s="2" t="s">
        <v>366</v>
      </c>
      <c r="C122" s="2" t="s">
        <v>1170</v>
      </c>
      <c r="D122" s="2" t="s">
        <v>367</v>
      </c>
      <c r="E122" s="10" t="s">
        <v>1120</v>
      </c>
      <c r="F122" s="4" t="s">
        <v>368</v>
      </c>
      <c r="G122" s="6">
        <v>11157583</v>
      </c>
      <c r="H122" s="7" t="s">
        <v>926</v>
      </c>
      <c r="I122" s="2"/>
      <c r="J122" s="33"/>
      <c r="K122" s="34" t="str">
        <f t="shared" si="35"/>
        <v>11157583</v>
      </c>
      <c r="L122" s="34" t="str">
        <f t="shared" si="20"/>
        <v>011157583</v>
      </c>
      <c r="M122" s="35">
        <f t="shared" si="36"/>
        <v>1</v>
      </c>
      <c r="N122" s="35">
        <f t="shared" si="21"/>
        <v>1</v>
      </c>
      <c r="O122" s="35">
        <f t="shared" si="22"/>
        <v>1</v>
      </c>
      <c r="P122" s="36">
        <f t="shared" si="23"/>
        <v>1</v>
      </c>
      <c r="Q122" s="37" t="str">
        <f t="shared" si="24"/>
        <v>015 528 688</v>
      </c>
      <c r="R122" s="34" t="str">
        <f t="shared" si="25"/>
        <v>015528688</v>
      </c>
      <c r="S122" s="35" t="e">
        <f t="shared" si="26"/>
        <v>#VALUE!</v>
      </c>
      <c r="T122" s="34" t="str">
        <f t="shared" si="27"/>
        <v>015528688</v>
      </c>
      <c r="U122" s="38" t="str">
        <f t="shared" si="28"/>
        <v>015528688</v>
      </c>
      <c r="V122" s="35">
        <f t="shared" si="29"/>
        <v>1</v>
      </c>
      <c r="W122" s="39">
        <f t="shared" si="30"/>
        <v>1</v>
      </c>
      <c r="X122" s="35">
        <f t="shared" si="31"/>
        <v>1</v>
      </c>
      <c r="Y122" s="36">
        <f t="shared" si="32"/>
        <v>1</v>
      </c>
      <c r="Z122" s="39" t="str">
        <f t="shared" si="33"/>
        <v/>
      </c>
      <c r="AA122" s="36">
        <f t="shared" si="34"/>
        <v>1</v>
      </c>
    </row>
    <row r="123" spans="1:27" ht="60" customHeight="1">
      <c r="A123" s="2">
        <v>121</v>
      </c>
      <c r="B123" s="2" t="s">
        <v>369</v>
      </c>
      <c r="C123" s="2" t="s">
        <v>1172</v>
      </c>
      <c r="D123" s="2" t="s">
        <v>370</v>
      </c>
      <c r="E123" s="10" t="s">
        <v>1120</v>
      </c>
      <c r="F123" s="4" t="s">
        <v>371</v>
      </c>
      <c r="G123" s="6">
        <v>150527367</v>
      </c>
      <c r="H123" s="7" t="s">
        <v>927</v>
      </c>
      <c r="I123" s="2"/>
      <c r="J123" s="33"/>
      <c r="K123" s="34" t="str">
        <f t="shared" si="35"/>
        <v>150527367</v>
      </c>
      <c r="L123" s="34" t="str">
        <f t="shared" si="20"/>
        <v>150527367</v>
      </c>
      <c r="M123" s="35">
        <f t="shared" si="36"/>
        <v>1</v>
      </c>
      <c r="N123" s="35">
        <f t="shared" si="21"/>
        <v>1</v>
      </c>
      <c r="O123" s="35">
        <f t="shared" si="22"/>
        <v>1</v>
      </c>
      <c r="P123" s="36">
        <f t="shared" si="23"/>
        <v>1</v>
      </c>
      <c r="Q123" s="37" t="str">
        <f t="shared" si="24"/>
        <v>097 6 529 593</v>
      </c>
      <c r="R123" s="34" t="str">
        <f t="shared" si="25"/>
        <v>0976529593</v>
      </c>
      <c r="S123" s="35" t="e">
        <f t="shared" si="26"/>
        <v>#VALUE!</v>
      </c>
      <c r="T123" s="34" t="str">
        <f t="shared" si="27"/>
        <v>0976529593</v>
      </c>
      <c r="U123" s="38" t="str">
        <f t="shared" si="28"/>
        <v>0976529593</v>
      </c>
      <c r="V123" s="35">
        <f t="shared" si="29"/>
        <v>1</v>
      </c>
      <c r="W123" s="39">
        <f t="shared" si="30"/>
        <v>1</v>
      </c>
      <c r="X123" s="35">
        <f t="shared" si="31"/>
        <v>1</v>
      </c>
      <c r="Y123" s="36">
        <f t="shared" si="32"/>
        <v>1</v>
      </c>
      <c r="Z123" s="39" t="str">
        <f t="shared" si="33"/>
        <v/>
      </c>
      <c r="AA123" s="36">
        <f t="shared" si="34"/>
        <v>1</v>
      </c>
    </row>
    <row r="124" spans="1:27" ht="60" customHeight="1">
      <c r="A124" s="2">
        <v>122</v>
      </c>
      <c r="B124" s="2" t="s">
        <v>372</v>
      </c>
      <c r="C124" s="2" t="s">
        <v>1170</v>
      </c>
      <c r="D124" s="2" t="s">
        <v>373</v>
      </c>
      <c r="E124" s="10" t="s">
        <v>1120</v>
      </c>
      <c r="F124" s="4" t="s">
        <v>374</v>
      </c>
      <c r="G124" s="6" t="s">
        <v>928</v>
      </c>
      <c r="H124" s="7" t="s">
        <v>929</v>
      </c>
      <c r="I124" s="2"/>
      <c r="J124" s="33"/>
      <c r="K124" s="34" t="str">
        <f t="shared" si="35"/>
        <v>061465270</v>
      </c>
      <c r="L124" s="34" t="str">
        <f t="shared" si="20"/>
        <v>061465270</v>
      </c>
      <c r="M124" s="35">
        <f t="shared" si="36"/>
        <v>1</v>
      </c>
      <c r="N124" s="35">
        <f t="shared" si="21"/>
        <v>1</v>
      </c>
      <c r="O124" s="35">
        <f t="shared" si="22"/>
        <v>1</v>
      </c>
      <c r="P124" s="36">
        <f t="shared" si="23"/>
        <v>1</v>
      </c>
      <c r="Q124" s="37" t="str">
        <f t="shared" si="24"/>
        <v>097 4 813 587</v>
      </c>
      <c r="R124" s="34" t="str">
        <f t="shared" si="25"/>
        <v>0974813587</v>
      </c>
      <c r="S124" s="35" t="e">
        <f t="shared" si="26"/>
        <v>#VALUE!</v>
      </c>
      <c r="T124" s="34" t="str">
        <f t="shared" si="27"/>
        <v>0974813587</v>
      </c>
      <c r="U124" s="38" t="str">
        <f t="shared" si="28"/>
        <v>0974813587</v>
      </c>
      <c r="V124" s="35">
        <f t="shared" si="29"/>
        <v>1</v>
      </c>
      <c r="W124" s="39">
        <f t="shared" si="30"/>
        <v>1</v>
      </c>
      <c r="X124" s="35">
        <f t="shared" si="31"/>
        <v>1</v>
      </c>
      <c r="Y124" s="36">
        <f t="shared" si="32"/>
        <v>1</v>
      </c>
      <c r="Z124" s="39" t="str">
        <f t="shared" si="33"/>
        <v/>
      </c>
      <c r="AA124" s="36">
        <f t="shared" si="34"/>
        <v>1</v>
      </c>
    </row>
    <row r="125" spans="1:27" ht="60" customHeight="1">
      <c r="A125" s="2">
        <v>123</v>
      </c>
      <c r="B125" s="2" t="s">
        <v>375</v>
      </c>
      <c r="C125" s="2" t="s">
        <v>1172</v>
      </c>
      <c r="D125" s="2" t="s">
        <v>376</v>
      </c>
      <c r="E125" s="10" t="s">
        <v>1120</v>
      </c>
      <c r="F125" s="4" t="s">
        <v>377</v>
      </c>
      <c r="G125" s="6">
        <v>21245547</v>
      </c>
      <c r="H125" s="7" t="s">
        <v>930</v>
      </c>
      <c r="I125" s="2"/>
      <c r="J125" s="33"/>
      <c r="K125" s="34" t="str">
        <f t="shared" si="35"/>
        <v>21245547</v>
      </c>
      <c r="L125" s="34" t="str">
        <f t="shared" si="20"/>
        <v>021245547</v>
      </c>
      <c r="M125" s="35">
        <f t="shared" si="36"/>
        <v>1</v>
      </c>
      <c r="N125" s="35">
        <f t="shared" si="21"/>
        <v>1</v>
      </c>
      <c r="O125" s="35">
        <f t="shared" si="22"/>
        <v>1</v>
      </c>
      <c r="P125" s="36">
        <f t="shared" si="23"/>
        <v>1</v>
      </c>
      <c r="Q125" s="37" t="str">
        <f t="shared" si="24"/>
        <v>087 264 149</v>
      </c>
      <c r="R125" s="34" t="str">
        <f t="shared" si="25"/>
        <v>087264149</v>
      </c>
      <c r="S125" s="35" t="e">
        <f t="shared" si="26"/>
        <v>#VALUE!</v>
      </c>
      <c r="T125" s="34" t="str">
        <f t="shared" si="27"/>
        <v>087264149</v>
      </c>
      <c r="U125" s="38" t="str">
        <f t="shared" si="28"/>
        <v>087264149</v>
      </c>
      <c r="V125" s="35">
        <f t="shared" si="29"/>
        <v>1</v>
      </c>
      <c r="W125" s="39">
        <f t="shared" si="30"/>
        <v>1</v>
      </c>
      <c r="X125" s="35">
        <f t="shared" si="31"/>
        <v>1</v>
      </c>
      <c r="Y125" s="36">
        <f t="shared" si="32"/>
        <v>1</v>
      </c>
      <c r="Z125" s="39" t="str">
        <f t="shared" si="33"/>
        <v/>
      </c>
      <c r="AA125" s="36">
        <f t="shared" si="34"/>
        <v>1</v>
      </c>
    </row>
    <row r="126" spans="1:27" ht="60" customHeight="1">
      <c r="A126" s="2">
        <v>124</v>
      </c>
      <c r="B126" s="2" t="s">
        <v>378</v>
      </c>
      <c r="C126" s="2" t="s">
        <v>1170</v>
      </c>
      <c r="D126" s="2" t="s">
        <v>379</v>
      </c>
      <c r="E126" s="10" t="s">
        <v>1120</v>
      </c>
      <c r="F126" s="4" t="s">
        <v>380</v>
      </c>
      <c r="G126" s="6">
        <v>62104070</v>
      </c>
      <c r="H126" s="7" t="s">
        <v>931</v>
      </c>
      <c r="I126" s="2"/>
      <c r="J126" s="33"/>
      <c r="K126" s="34" t="str">
        <f t="shared" si="35"/>
        <v>62104070</v>
      </c>
      <c r="L126" s="34" t="str">
        <f t="shared" si="20"/>
        <v>062104070</v>
      </c>
      <c r="M126" s="35">
        <f t="shared" si="36"/>
        <v>1</v>
      </c>
      <c r="N126" s="35">
        <f t="shared" si="21"/>
        <v>1</v>
      </c>
      <c r="O126" s="35">
        <f t="shared" si="22"/>
        <v>1</v>
      </c>
      <c r="P126" s="36">
        <f t="shared" si="23"/>
        <v>1</v>
      </c>
      <c r="Q126" s="37" t="str">
        <f t="shared" si="24"/>
        <v>085 545 185</v>
      </c>
      <c r="R126" s="34" t="str">
        <f t="shared" si="25"/>
        <v>085545185</v>
      </c>
      <c r="S126" s="35" t="e">
        <f t="shared" si="26"/>
        <v>#VALUE!</v>
      </c>
      <c r="T126" s="34" t="str">
        <f t="shared" si="27"/>
        <v>085545185</v>
      </c>
      <c r="U126" s="38" t="str">
        <f t="shared" si="28"/>
        <v>085545185</v>
      </c>
      <c r="V126" s="35">
        <f t="shared" si="29"/>
        <v>1</v>
      </c>
      <c r="W126" s="39">
        <f t="shared" si="30"/>
        <v>1</v>
      </c>
      <c r="X126" s="35">
        <f t="shared" si="31"/>
        <v>1</v>
      </c>
      <c r="Y126" s="36">
        <f t="shared" si="32"/>
        <v>1</v>
      </c>
      <c r="Z126" s="39" t="str">
        <f t="shared" si="33"/>
        <v/>
      </c>
      <c r="AA126" s="36">
        <f t="shared" si="34"/>
        <v>1</v>
      </c>
    </row>
    <row r="127" spans="1:27" ht="60" customHeight="1">
      <c r="A127" s="2">
        <v>125</v>
      </c>
      <c r="B127" s="2" t="s">
        <v>381</v>
      </c>
      <c r="C127" s="2" t="s">
        <v>1170</v>
      </c>
      <c r="D127" s="2" t="s">
        <v>382</v>
      </c>
      <c r="E127" s="10" t="s">
        <v>1120</v>
      </c>
      <c r="F127" s="4" t="s">
        <v>383</v>
      </c>
      <c r="G127" s="6">
        <v>51246922</v>
      </c>
      <c r="H127" s="7" t="s">
        <v>932</v>
      </c>
      <c r="I127" s="2"/>
      <c r="J127" s="33"/>
      <c r="K127" s="34" t="str">
        <f t="shared" si="35"/>
        <v>51246922</v>
      </c>
      <c r="L127" s="34" t="str">
        <f t="shared" si="20"/>
        <v>051246922</v>
      </c>
      <c r="M127" s="35">
        <f t="shared" si="36"/>
        <v>1</v>
      </c>
      <c r="N127" s="35">
        <f t="shared" si="21"/>
        <v>1</v>
      </c>
      <c r="O127" s="35">
        <f t="shared" si="22"/>
        <v>1</v>
      </c>
      <c r="P127" s="36">
        <f t="shared" si="23"/>
        <v>1</v>
      </c>
      <c r="Q127" s="37" t="str">
        <f t="shared" si="24"/>
        <v>010 980 595</v>
      </c>
      <c r="R127" s="34" t="str">
        <f t="shared" si="25"/>
        <v>010980595</v>
      </c>
      <c r="S127" s="35" t="e">
        <f t="shared" si="26"/>
        <v>#VALUE!</v>
      </c>
      <c r="T127" s="34" t="str">
        <f t="shared" si="27"/>
        <v>010980595</v>
      </c>
      <c r="U127" s="38" t="str">
        <f t="shared" si="28"/>
        <v>010980595</v>
      </c>
      <c r="V127" s="35">
        <f t="shared" si="29"/>
        <v>1</v>
      </c>
      <c r="W127" s="39">
        <f t="shared" si="30"/>
        <v>1</v>
      </c>
      <c r="X127" s="35">
        <f t="shared" si="31"/>
        <v>1</v>
      </c>
      <c r="Y127" s="36">
        <f t="shared" si="32"/>
        <v>1</v>
      </c>
      <c r="Z127" s="39" t="str">
        <f t="shared" si="33"/>
        <v/>
      </c>
      <c r="AA127" s="36">
        <f t="shared" si="34"/>
        <v>1</v>
      </c>
    </row>
    <row r="128" spans="1:27" ht="60" customHeight="1">
      <c r="A128" s="2">
        <v>126</v>
      </c>
      <c r="B128" s="2" t="s">
        <v>384</v>
      </c>
      <c r="C128" s="2" t="s">
        <v>1172</v>
      </c>
      <c r="D128" s="2" t="s">
        <v>385</v>
      </c>
      <c r="E128" s="10" t="s">
        <v>1120</v>
      </c>
      <c r="F128" s="4" t="s">
        <v>386</v>
      </c>
      <c r="G128" s="6">
        <v>20901595</v>
      </c>
      <c r="H128" s="7" t="s">
        <v>933</v>
      </c>
      <c r="I128" s="2"/>
      <c r="J128" s="33"/>
      <c r="K128" s="34" t="str">
        <f t="shared" si="35"/>
        <v>20901595</v>
      </c>
      <c r="L128" s="34" t="str">
        <f t="shared" si="20"/>
        <v>020901595</v>
      </c>
      <c r="M128" s="35">
        <f t="shared" si="36"/>
        <v>1</v>
      </c>
      <c r="N128" s="35">
        <f t="shared" si="21"/>
        <v>1</v>
      </c>
      <c r="O128" s="35">
        <f t="shared" si="22"/>
        <v>1</v>
      </c>
      <c r="P128" s="36">
        <f t="shared" si="23"/>
        <v>1</v>
      </c>
      <c r="Q128" s="37" t="str">
        <f t="shared" si="24"/>
        <v>096 5 113 211</v>
      </c>
      <c r="R128" s="34" t="str">
        <f t="shared" si="25"/>
        <v>0965113211</v>
      </c>
      <c r="S128" s="35" t="e">
        <f t="shared" si="26"/>
        <v>#VALUE!</v>
      </c>
      <c r="T128" s="34" t="str">
        <f t="shared" si="27"/>
        <v>0965113211</v>
      </c>
      <c r="U128" s="38" t="str">
        <f t="shared" si="28"/>
        <v>0965113211</v>
      </c>
      <c r="V128" s="35">
        <f t="shared" si="29"/>
        <v>1</v>
      </c>
      <c r="W128" s="39">
        <f t="shared" si="30"/>
        <v>1</v>
      </c>
      <c r="X128" s="35">
        <f t="shared" si="31"/>
        <v>1</v>
      </c>
      <c r="Y128" s="36">
        <f t="shared" si="32"/>
        <v>1</v>
      </c>
      <c r="Z128" s="39" t="str">
        <f t="shared" si="33"/>
        <v/>
      </c>
      <c r="AA128" s="36">
        <f t="shared" si="34"/>
        <v>1</v>
      </c>
    </row>
    <row r="129" spans="1:27" ht="60" customHeight="1">
      <c r="A129" s="2">
        <v>127</v>
      </c>
      <c r="B129" s="2" t="s">
        <v>387</v>
      </c>
      <c r="C129" s="2" t="s">
        <v>1170</v>
      </c>
      <c r="D129" s="2" t="s">
        <v>388</v>
      </c>
      <c r="E129" s="10" t="s">
        <v>1120</v>
      </c>
      <c r="F129" s="4" t="s">
        <v>389</v>
      </c>
      <c r="G129" s="6">
        <v>21300581</v>
      </c>
      <c r="H129" s="7" t="s">
        <v>934</v>
      </c>
      <c r="I129" s="2"/>
      <c r="J129" s="33"/>
      <c r="K129" s="34" t="str">
        <f t="shared" si="35"/>
        <v>21300581</v>
      </c>
      <c r="L129" s="34" t="str">
        <f t="shared" si="20"/>
        <v>021300581</v>
      </c>
      <c r="M129" s="35">
        <f t="shared" si="36"/>
        <v>1</v>
      </c>
      <c r="N129" s="35">
        <f t="shared" si="21"/>
        <v>1</v>
      </c>
      <c r="O129" s="35">
        <f t="shared" si="22"/>
        <v>1</v>
      </c>
      <c r="P129" s="36">
        <f t="shared" si="23"/>
        <v>1</v>
      </c>
      <c r="Q129" s="37" t="str">
        <f t="shared" si="24"/>
        <v>0964 252 560</v>
      </c>
      <c r="R129" s="34" t="str">
        <f t="shared" si="25"/>
        <v>0964252560</v>
      </c>
      <c r="S129" s="35" t="e">
        <f t="shared" si="26"/>
        <v>#VALUE!</v>
      </c>
      <c r="T129" s="34" t="str">
        <f t="shared" si="27"/>
        <v>0964252560</v>
      </c>
      <c r="U129" s="38" t="str">
        <f t="shared" si="28"/>
        <v>0964252560</v>
      </c>
      <c r="V129" s="35">
        <f t="shared" si="29"/>
        <v>1</v>
      </c>
      <c r="W129" s="39">
        <f t="shared" si="30"/>
        <v>1</v>
      </c>
      <c r="X129" s="35">
        <f t="shared" si="31"/>
        <v>1</v>
      </c>
      <c r="Y129" s="36">
        <f t="shared" si="32"/>
        <v>1</v>
      </c>
      <c r="Z129" s="39" t="str">
        <f t="shared" si="33"/>
        <v/>
      </c>
      <c r="AA129" s="36">
        <f t="shared" si="34"/>
        <v>1</v>
      </c>
    </row>
    <row r="130" spans="1:27" ht="60" customHeight="1">
      <c r="A130" s="2">
        <v>128</v>
      </c>
      <c r="B130" s="2" t="s">
        <v>390</v>
      </c>
      <c r="C130" s="2" t="s">
        <v>1172</v>
      </c>
      <c r="D130" s="2" t="s">
        <v>391</v>
      </c>
      <c r="E130" s="10" t="s">
        <v>1120</v>
      </c>
      <c r="F130" s="4" t="s">
        <v>392</v>
      </c>
      <c r="G130" s="6" t="s">
        <v>935</v>
      </c>
      <c r="H130" s="7" t="s">
        <v>936</v>
      </c>
      <c r="I130" s="2"/>
      <c r="J130" s="33"/>
      <c r="K130" s="34" t="str">
        <f t="shared" si="35"/>
        <v>051426949</v>
      </c>
      <c r="L130" s="34" t="str">
        <f t="shared" si="20"/>
        <v>051426949</v>
      </c>
      <c r="M130" s="35">
        <f t="shared" si="36"/>
        <v>1</v>
      </c>
      <c r="N130" s="35">
        <f t="shared" si="21"/>
        <v>1</v>
      </c>
      <c r="O130" s="35">
        <f t="shared" si="22"/>
        <v>1</v>
      </c>
      <c r="P130" s="36">
        <f t="shared" si="23"/>
        <v>1</v>
      </c>
      <c r="Q130" s="37" t="str">
        <f t="shared" si="24"/>
        <v>096 6 133 810</v>
      </c>
      <c r="R130" s="34" t="str">
        <f t="shared" si="25"/>
        <v>0966133810</v>
      </c>
      <c r="S130" s="35" t="e">
        <f t="shared" si="26"/>
        <v>#VALUE!</v>
      </c>
      <c r="T130" s="34" t="str">
        <f t="shared" si="27"/>
        <v>0966133810</v>
      </c>
      <c r="U130" s="38" t="str">
        <f t="shared" si="28"/>
        <v>0966133810</v>
      </c>
      <c r="V130" s="35">
        <f t="shared" si="29"/>
        <v>1</v>
      </c>
      <c r="W130" s="39">
        <f t="shared" si="30"/>
        <v>1</v>
      </c>
      <c r="X130" s="35">
        <f t="shared" si="31"/>
        <v>1</v>
      </c>
      <c r="Y130" s="36">
        <f t="shared" si="32"/>
        <v>1</v>
      </c>
      <c r="Z130" s="39" t="str">
        <f t="shared" si="33"/>
        <v/>
      </c>
      <c r="AA130" s="36">
        <f t="shared" si="34"/>
        <v>1</v>
      </c>
    </row>
    <row r="131" spans="1:27" ht="60" customHeight="1">
      <c r="A131" s="2">
        <v>129</v>
      </c>
      <c r="B131" s="2" t="s">
        <v>393</v>
      </c>
      <c r="C131" s="2" t="s">
        <v>1170</v>
      </c>
      <c r="D131" s="2" t="s">
        <v>394</v>
      </c>
      <c r="E131" s="10" t="s">
        <v>1120</v>
      </c>
      <c r="F131" s="4" t="s">
        <v>395</v>
      </c>
      <c r="G131" s="6">
        <v>150694235</v>
      </c>
      <c r="H131" s="7" t="s">
        <v>937</v>
      </c>
      <c r="I131" s="2"/>
      <c r="J131" s="33"/>
      <c r="K131" s="34" t="str">
        <f t="shared" si="35"/>
        <v>150694235</v>
      </c>
      <c r="L131" s="34" t="str">
        <f t="shared" ref="L131:L194" si="37">IF(LEN(K131)&gt;9,"2",IF(LEN(K131)=8,"0"&amp;K131,K131))</f>
        <v>150694235</v>
      </c>
      <c r="M131" s="35">
        <f t="shared" si="36"/>
        <v>1</v>
      </c>
      <c r="N131" s="35">
        <f t="shared" ref="N131:N194" si="38">IF(L131="",2,1)</f>
        <v>1</v>
      </c>
      <c r="O131" s="35">
        <f t="shared" ref="O131:O194" si="39">IF(L131="បរទេស",1,IF(COUNTIF(L:L,$L131)&gt;1,2,1))</f>
        <v>1</v>
      </c>
      <c r="P131" s="36">
        <f t="shared" ref="P131:P194" si="40">MAX(M131:O131)</f>
        <v>1</v>
      </c>
      <c r="Q131" s="37" t="str">
        <f t="shared" ref="Q131:Q194" si="41">H131</f>
        <v>096 8 854656</v>
      </c>
      <c r="R131" s="34" t="str">
        <f t="shared" ref="R131:R194" si="42">SUBSTITUTE(SUBSTITUTE(SUBSTITUTE(SUBSTITUTE(SUBSTITUTE(SUBSTITUTE(SUBSTITUTE(SUBSTITUTE(SUBSTITUTE(SUBSTITUTE(SUBSTITUTE(SUBSTITUTE(SUBSTITUTE(SUBSTITUTE(SUBSTITUTE(SUBSTITUTE(SUBSTITUTE(SUBSTITUTE(SUBSTITUTE(SUBSTITUTE(SUBSTITUTE(SUBSTITUTE(Q131,"១","1"),"២","2"),"៣","3"),"៤","4"),"៥","5"),"៦","6"),"៧","7"),"៨","8"),"៩","9"),"០","0")," ","")," ",""),"​",""),",","/"),"-",""),"(",""),")",""),"+855","0"),"(855)","0"),"O","0"),"o","0"),".","")</f>
        <v>0968854656</v>
      </c>
      <c r="S131" s="35" t="e">
        <f t="shared" ref="S131:S194" si="43">LEFT(R131, SEARCH("/",R131,1)-1)</f>
        <v>#VALUE!</v>
      </c>
      <c r="T131" s="34" t="str">
        <f t="shared" ref="T131:T194" si="44">IFERROR(S131,R131)</f>
        <v>0968854656</v>
      </c>
      <c r="U131" s="38" t="str">
        <f t="shared" ref="U131:U194" si="45">IF(LEFT(T131,5)="បរទេស","បរទេស",IF(LEFT(T131,3)="855","0"&amp;MID(T131,4,10),IF(LEFT(T131,1)="0",MID(T131,1,10),IF(LEFT(T131,1)&gt;=1,"0"&amp;MID(T131,1,10),T131))))</f>
        <v>0968854656</v>
      </c>
      <c r="V131" s="35">
        <f t="shared" ref="V131:V194" si="46">IF(U131="បរទេស",1,IF(OR(LEN(U131)=9,LEN(U131)=10),1,2))</f>
        <v>1</v>
      </c>
      <c r="W131" s="39">
        <f t="shared" ref="W131:W194" si="47">IF(U131="",2,1)</f>
        <v>1</v>
      </c>
      <c r="X131" s="35">
        <f t="shared" ref="X131:X194" si="48">IF(U131="បរទេស",1,IF(COUNTIF(U:U,$U131)&gt;1,2,1))</f>
        <v>1</v>
      </c>
      <c r="Y131" s="36">
        <f t="shared" ref="Y131:Y194" si="49">MAX(V131:X131)</f>
        <v>1</v>
      </c>
      <c r="Z131" s="39" t="str">
        <f t="shared" ref="Z131:Z194" si="50">IF(H131="បរទេស",2,"")</f>
        <v/>
      </c>
      <c r="AA131" s="36">
        <f t="shared" ref="AA131:AA194" si="51">MAX(J131,P131,Y131)</f>
        <v>1</v>
      </c>
    </row>
    <row r="132" spans="1:27" ht="60" customHeight="1">
      <c r="A132" s="2">
        <v>130</v>
      </c>
      <c r="B132" s="2" t="s">
        <v>396</v>
      </c>
      <c r="C132" s="2" t="s">
        <v>1170</v>
      </c>
      <c r="D132" s="2" t="s">
        <v>397</v>
      </c>
      <c r="E132" s="10" t="s">
        <v>1120</v>
      </c>
      <c r="F132" s="4" t="s">
        <v>398</v>
      </c>
      <c r="G132" s="6">
        <v>6264570</v>
      </c>
      <c r="H132" s="7" t="s">
        <v>938</v>
      </c>
      <c r="I132" s="2"/>
      <c r="J132" s="33"/>
      <c r="K132" s="45" t="s">
        <v>1174</v>
      </c>
      <c r="L132" s="34" t="str">
        <f t="shared" si="37"/>
        <v>006264570</v>
      </c>
      <c r="M132" s="35">
        <f t="shared" si="36"/>
        <v>1</v>
      </c>
      <c r="N132" s="35">
        <f t="shared" si="38"/>
        <v>1</v>
      </c>
      <c r="O132" s="35">
        <f t="shared" si="39"/>
        <v>1</v>
      </c>
      <c r="P132" s="36">
        <f t="shared" si="40"/>
        <v>1</v>
      </c>
      <c r="Q132" s="37" t="str">
        <f t="shared" si="41"/>
        <v>016 819 690</v>
      </c>
      <c r="R132" s="34" t="str">
        <f t="shared" si="42"/>
        <v>016819690</v>
      </c>
      <c r="S132" s="35" t="e">
        <f t="shared" si="43"/>
        <v>#VALUE!</v>
      </c>
      <c r="T132" s="34" t="str">
        <f t="shared" si="44"/>
        <v>016819690</v>
      </c>
      <c r="U132" s="38" t="str">
        <f t="shared" si="45"/>
        <v>016819690</v>
      </c>
      <c r="V132" s="35">
        <f t="shared" si="46"/>
        <v>1</v>
      </c>
      <c r="W132" s="39">
        <f t="shared" si="47"/>
        <v>1</v>
      </c>
      <c r="X132" s="35">
        <f t="shared" si="48"/>
        <v>1</v>
      </c>
      <c r="Y132" s="36">
        <f t="shared" si="49"/>
        <v>1</v>
      </c>
      <c r="Z132" s="39" t="str">
        <f t="shared" si="50"/>
        <v/>
      </c>
      <c r="AA132" s="36">
        <f t="shared" si="51"/>
        <v>1</v>
      </c>
    </row>
    <row r="133" spans="1:27" ht="60" customHeight="1">
      <c r="A133" s="2">
        <v>131</v>
      </c>
      <c r="B133" s="2" t="s">
        <v>399</v>
      </c>
      <c r="C133" s="2" t="s">
        <v>1170</v>
      </c>
      <c r="D133" s="2" t="s">
        <v>400</v>
      </c>
      <c r="E133" s="10" t="s">
        <v>1120</v>
      </c>
      <c r="F133" s="4" t="s">
        <v>401</v>
      </c>
      <c r="G133" s="6" t="s">
        <v>939</v>
      </c>
      <c r="H133" s="7" t="s">
        <v>940</v>
      </c>
      <c r="I133" s="2"/>
      <c r="J133" s="33"/>
      <c r="K133" s="34" t="str">
        <f t="shared" ref="K133:K164" si="52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133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130100336</v>
      </c>
      <c r="L133" s="34" t="str">
        <f t="shared" si="37"/>
        <v>130100336</v>
      </c>
      <c r="M133" s="35">
        <f t="shared" si="36"/>
        <v>1</v>
      </c>
      <c r="N133" s="35">
        <f t="shared" si="38"/>
        <v>1</v>
      </c>
      <c r="O133" s="35">
        <f t="shared" si="39"/>
        <v>1</v>
      </c>
      <c r="P133" s="36">
        <f t="shared" si="40"/>
        <v>1</v>
      </c>
      <c r="Q133" s="37" t="str">
        <f t="shared" si="41"/>
        <v>081 707 390</v>
      </c>
      <c r="R133" s="34" t="str">
        <f t="shared" si="42"/>
        <v>081707390</v>
      </c>
      <c r="S133" s="35" t="e">
        <f t="shared" si="43"/>
        <v>#VALUE!</v>
      </c>
      <c r="T133" s="34" t="str">
        <f t="shared" si="44"/>
        <v>081707390</v>
      </c>
      <c r="U133" s="38" t="str">
        <f t="shared" si="45"/>
        <v>081707390</v>
      </c>
      <c r="V133" s="35">
        <f t="shared" si="46"/>
        <v>1</v>
      </c>
      <c r="W133" s="39">
        <f t="shared" si="47"/>
        <v>1</v>
      </c>
      <c r="X133" s="35">
        <f t="shared" si="48"/>
        <v>1</v>
      </c>
      <c r="Y133" s="36">
        <f t="shared" si="49"/>
        <v>1</v>
      </c>
      <c r="Z133" s="39" t="str">
        <f t="shared" si="50"/>
        <v/>
      </c>
      <c r="AA133" s="36">
        <f t="shared" si="51"/>
        <v>1</v>
      </c>
    </row>
    <row r="134" spans="1:27" ht="60" customHeight="1">
      <c r="A134" s="2">
        <v>132</v>
      </c>
      <c r="B134" s="2" t="s">
        <v>402</v>
      </c>
      <c r="C134" s="2" t="s">
        <v>1170</v>
      </c>
      <c r="D134" s="2" t="s">
        <v>403</v>
      </c>
      <c r="E134" s="10" t="s">
        <v>1120</v>
      </c>
      <c r="F134" s="4" t="s">
        <v>404</v>
      </c>
      <c r="G134" s="6" t="s">
        <v>941</v>
      </c>
      <c r="H134" s="7" t="s">
        <v>942</v>
      </c>
      <c r="I134" s="2"/>
      <c r="J134" s="33"/>
      <c r="K134" s="34" t="str">
        <f t="shared" si="52"/>
        <v>030520540</v>
      </c>
      <c r="L134" s="34" t="str">
        <f t="shared" si="37"/>
        <v>030520540</v>
      </c>
      <c r="M134" s="35">
        <f t="shared" si="36"/>
        <v>1</v>
      </c>
      <c r="N134" s="35">
        <f t="shared" si="38"/>
        <v>1</v>
      </c>
      <c r="O134" s="35">
        <f t="shared" si="39"/>
        <v>1</v>
      </c>
      <c r="P134" s="36">
        <f t="shared" si="40"/>
        <v>1</v>
      </c>
      <c r="Q134" s="37" t="str">
        <f t="shared" si="41"/>
        <v>069 530 738</v>
      </c>
      <c r="R134" s="34" t="str">
        <f t="shared" si="42"/>
        <v>069530738</v>
      </c>
      <c r="S134" s="35" t="e">
        <f t="shared" si="43"/>
        <v>#VALUE!</v>
      </c>
      <c r="T134" s="34" t="str">
        <f t="shared" si="44"/>
        <v>069530738</v>
      </c>
      <c r="U134" s="38" t="str">
        <f t="shared" si="45"/>
        <v>069530738</v>
      </c>
      <c r="V134" s="35">
        <f t="shared" si="46"/>
        <v>1</v>
      </c>
      <c r="W134" s="39">
        <f t="shared" si="47"/>
        <v>1</v>
      </c>
      <c r="X134" s="35">
        <f t="shared" si="48"/>
        <v>1</v>
      </c>
      <c r="Y134" s="36">
        <f t="shared" si="49"/>
        <v>1</v>
      </c>
      <c r="Z134" s="39" t="str">
        <f t="shared" si="50"/>
        <v/>
      </c>
      <c r="AA134" s="36">
        <f t="shared" si="51"/>
        <v>1</v>
      </c>
    </row>
    <row r="135" spans="1:27" ht="60" customHeight="1">
      <c r="A135" s="2">
        <v>133</v>
      </c>
      <c r="B135" s="2" t="s">
        <v>405</v>
      </c>
      <c r="C135" s="2" t="s">
        <v>1170</v>
      </c>
      <c r="D135" s="2" t="s">
        <v>406</v>
      </c>
      <c r="E135" s="10" t="s">
        <v>1120</v>
      </c>
      <c r="F135" s="4" t="s">
        <v>407</v>
      </c>
      <c r="G135" s="6" t="s">
        <v>943</v>
      </c>
      <c r="H135" s="7" t="s">
        <v>944</v>
      </c>
      <c r="I135" s="2"/>
      <c r="J135" s="33"/>
      <c r="K135" s="34" t="str">
        <f t="shared" si="52"/>
        <v>031035397</v>
      </c>
      <c r="L135" s="34" t="str">
        <f t="shared" si="37"/>
        <v>031035397</v>
      </c>
      <c r="M135" s="35">
        <f t="shared" si="36"/>
        <v>1</v>
      </c>
      <c r="N135" s="35">
        <f t="shared" si="38"/>
        <v>1</v>
      </c>
      <c r="O135" s="35">
        <f t="shared" si="39"/>
        <v>1</v>
      </c>
      <c r="P135" s="36">
        <f t="shared" si="40"/>
        <v>1</v>
      </c>
      <c r="Q135" s="37" t="str">
        <f t="shared" si="41"/>
        <v>081 303 632</v>
      </c>
      <c r="R135" s="34" t="str">
        <f t="shared" si="42"/>
        <v>081303632</v>
      </c>
      <c r="S135" s="35" t="e">
        <f t="shared" si="43"/>
        <v>#VALUE!</v>
      </c>
      <c r="T135" s="34" t="str">
        <f t="shared" si="44"/>
        <v>081303632</v>
      </c>
      <c r="U135" s="38" t="str">
        <f t="shared" si="45"/>
        <v>081303632</v>
      </c>
      <c r="V135" s="35">
        <f t="shared" si="46"/>
        <v>1</v>
      </c>
      <c r="W135" s="39">
        <f t="shared" si="47"/>
        <v>1</v>
      </c>
      <c r="X135" s="35">
        <f t="shared" si="48"/>
        <v>1</v>
      </c>
      <c r="Y135" s="36">
        <f t="shared" si="49"/>
        <v>1</v>
      </c>
      <c r="Z135" s="39" t="str">
        <f t="shared" si="50"/>
        <v/>
      </c>
      <c r="AA135" s="36">
        <f t="shared" si="51"/>
        <v>1</v>
      </c>
    </row>
    <row r="136" spans="1:27" ht="60" customHeight="1">
      <c r="A136" s="2">
        <v>134</v>
      </c>
      <c r="B136" s="2" t="s">
        <v>408</v>
      </c>
      <c r="C136" s="2" t="s">
        <v>1170</v>
      </c>
      <c r="D136" s="2" t="s">
        <v>409</v>
      </c>
      <c r="E136" s="10" t="s">
        <v>1120</v>
      </c>
      <c r="F136" s="4" t="s">
        <v>410</v>
      </c>
      <c r="G136" s="6" t="s">
        <v>945</v>
      </c>
      <c r="H136" s="7" t="s">
        <v>946</v>
      </c>
      <c r="I136" s="2"/>
      <c r="J136" s="33"/>
      <c r="K136" s="34" t="str">
        <f t="shared" si="52"/>
        <v>150700157</v>
      </c>
      <c r="L136" s="34" t="str">
        <f t="shared" si="37"/>
        <v>150700157</v>
      </c>
      <c r="M136" s="35">
        <f t="shared" si="36"/>
        <v>1</v>
      </c>
      <c r="N136" s="35">
        <f t="shared" si="38"/>
        <v>1</v>
      </c>
      <c r="O136" s="35">
        <f t="shared" si="39"/>
        <v>1</v>
      </c>
      <c r="P136" s="36">
        <f t="shared" si="40"/>
        <v>1</v>
      </c>
      <c r="Q136" s="37" t="str">
        <f t="shared" si="41"/>
        <v>015 423 925</v>
      </c>
      <c r="R136" s="34" t="str">
        <f t="shared" si="42"/>
        <v>015423925</v>
      </c>
      <c r="S136" s="35" t="e">
        <f t="shared" si="43"/>
        <v>#VALUE!</v>
      </c>
      <c r="T136" s="34" t="str">
        <f t="shared" si="44"/>
        <v>015423925</v>
      </c>
      <c r="U136" s="38" t="str">
        <f t="shared" si="45"/>
        <v>015423925</v>
      </c>
      <c r="V136" s="35">
        <f t="shared" si="46"/>
        <v>1</v>
      </c>
      <c r="W136" s="39">
        <f t="shared" si="47"/>
        <v>1</v>
      </c>
      <c r="X136" s="35">
        <f t="shared" si="48"/>
        <v>1</v>
      </c>
      <c r="Y136" s="36">
        <f t="shared" si="49"/>
        <v>1</v>
      </c>
      <c r="Z136" s="39" t="str">
        <f t="shared" si="50"/>
        <v/>
      </c>
      <c r="AA136" s="36">
        <f t="shared" si="51"/>
        <v>1</v>
      </c>
    </row>
    <row r="137" spans="1:27" ht="60" customHeight="1">
      <c r="A137" s="2">
        <v>135</v>
      </c>
      <c r="B137" s="2" t="s">
        <v>411</v>
      </c>
      <c r="C137" s="2" t="s">
        <v>1170</v>
      </c>
      <c r="D137" s="2" t="s">
        <v>412</v>
      </c>
      <c r="E137" s="10" t="s">
        <v>1120</v>
      </c>
      <c r="F137" s="4" t="s">
        <v>413</v>
      </c>
      <c r="G137" s="6" t="s">
        <v>947</v>
      </c>
      <c r="H137" s="7" t="s">
        <v>948</v>
      </c>
      <c r="I137" s="2"/>
      <c r="J137" s="33"/>
      <c r="K137" s="34" t="str">
        <f t="shared" si="52"/>
        <v>011199644</v>
      </c>
      <c r="L137" s="34" t="str">
        <f t="shared" si="37"/>
        <v>011199644</v>
      </c>
      <c r="M137" s="35">
        <f t="shared" si="36"/>
        <v>1</v>
      </c>
      <c r="N137" s="35">
        <f t="shared" si="38"/>
        <v>1</v>
      </c>
      <c r="O137" s="35">
        <f t="shared" si="39"/>
        <v>1</v>
      </c>
      <c r="P137" s="36">
        <f t="shared" si="40"/>
        <v>1</v>
      </c>
      <c r="Q137" s="37" t="str">
        <f t="shared" si="41"/>
        <v>096 8 522 902</v>
      </c>
      <c r="R137" s="34" t="str">
        <f t="shared" si="42"/>
        <v>0968522902</v>
      </c>
      <c r="S137" s="35" t="e">
        <f t="shared" si="43"/>
        <v>#VALUE!</v>
      </c>
      <c r="T137" s="34" t="str">
        <f t="shared" si="44"/>
        <v>0968522902</v>
      </c>
      <c r="U137" s="38" t="str">
        <f t="shared" si="45"/>
        <v>0968522902</v>
      </c>
      <c r="V137" s="35">
        <f t="shared" si="46"/>
        <v>1</v>
      </c>
      <c r="W137" s="39">
        <f t="shared" si="47"/>
        <v>1</v>
      </c>
      <c r="X137" s="35">
        <f t="shared" si="48"/>
        <v>1</v>
      </c>
      <c r="Y137" s="36">
        <f t="shared" si="49"/>
        <v>1</v>
      </c>
      <c r="Z137" s="39" t="str">
        <f t="shared" si="50"/>
        <v/>
      </c>
      <c r="AA137" s="36">
        <f t="shared" si="51"/>
        <v>1</v>
      </c>
    </row>
    <row r="138" spans="1:27" ht="60" customHeight="1">
      <c r="A138" s="2">
        <v>136</v>
      </c>
      <c r="B138" s="2" t="s">
        <v>414</v>
      </c>
      <c r="C138" s="2" t="s">
        <v>1170</v>
      </c>
      <c r="D138" s="2" t="s">
        <v>415</v>
      </c>
      <c r="E138" s="10" t="s">
        <v>1120</v>
      </c>
      <c r="F138" s="4" t="s">
        <v>416</v>
      </c>
      <c r="G138" s="6" t="s">
        <v>949</v>
      </c>
      <c r="H138" s="7" t="s">
        <v>950</v>
      </c>
      <c r="I138" s="2"/>
      <c r="J138" s="33"/>
      <c r="K138" s="34" t="str">
        <f t="shared" si="52"/>
        <v>020815843</v>
      </c>
      <c r="L138" s="34" t="str">
        <f t="shared" si="37"/>
        <v>020815843</v>
      </c>
      <c r="M138" s="35">
        <f t="shared" si="36"/>
        <v>1</v>
      </c>
      <c r="N138" s="35">
        <f t="shared" si="38"/>
        <v>1</v>
      </c>
      <c r="O138" s="35">
        <f t="shared" si="39"/>
        <v>1</v>
      </c>
      <c r="P138" s="36">
        <f t="shared" si="40"/>
        <v>1</v>
      </c>
      <c r="Q138" s="37" t="str">
        <f t="shared" si="41"/>
        <v>088 7 228 078</v>
      </c>
      <c r="R138" s="34" t="str">
        <f t="shared" si="42"/>
        <v>0887228078</v>
      </c>
      <c r="S138" s="35" t="e">
        <f t="shared" si="43"/>
        <v>#VALUE!</v>
      </c>
      <c r="T138" s="34" t="str">
        <f t="shared" si="44"/>
        <v>0887228078</v>
      </c>
      <c r="U138" s="38" t="str">
        <f t="shared" si="45"/>
        <v>0887228078</v>
      </c>
      <c r="V138" s="35">
        <f t="shared" si="46"/>
        <v>1</v>
      </c>
      <c r="W138" s="39">
        <f t="shared" si="47"/>
        <v>1</v>
      </c>
      <c r="X138" s="35">
        <f t="shared" si="48"/>
        <v>1</v>
      </c>
      <c r="Y138" s="36">
        <f t="shared" si="49"/>
        <v>1</v>
      </c>
      <c r="Z138" s="39" t="str">
        <f t="shared" si="50"/>
        <v/>
      </c>
      <c r="AA138" s="36">
        <f t="shared" si="51"/>
        <v>1</v>
      </c>
    </row>
    <row r="139" spans="1:27" ht="60" customHeight="1">
      <c r="A139" s="2">
        <v>137</v>
      </c>
      <c r="B139" s="2" t="s">
        <v>417</v>
      </c>
      <c r="C139" s="2" t="s">
        <v>1172</v>
      </c>
      <c r="D139" s="2" t="s">
        <v>418</v>
      </c>
      <c r="E139" s="10" t="s">
        <v>1120</v>
      </c>
      <c r="F139" s="4" t="s">
        <v>419</v>
      </c>
      <c r="G139" s="6" t="s">
        <v>951</v>
      </c>
      <c r="H139" s="7" t="s">
        <v>952</v>
      </c>
      <c r="I139" s="2"/>
      <c r="J139" s="33"/>
      <c r="K139" s="34" t="str">
        <f t="shared" si="52"/>
        <v>101096907</v>
      </c>
      <c r="L139" s="34" t="str">
        <f t="shared" si="37"/>
        <v>101096907</v>
      </c>
      <c r="M139" s="35">
        <f t="shared" si="36"/>
        <v>1</v>
      </c>
      <c r="N139" s="35">
        <f t="shared" si="38"/>
        <v>1</v>
      </c>
      <c r="O139" s="35">
        <f t="shared" si="39"/>
        <v>1</v>
      </c>
      <c r="P139" s="36">
        <f t="shared" si="40"/>
        <v>1</v>
      </c>
      <c r="Q139" s="37" t="str">
        <f t="shared" si="41"/>
        <v>093 424 050</v>
      </c>
      <c r="R139" s="34" t="str">
        <f t="shared" si="42"/>
        <v>093424050</v>
      </c>
      <c r="S139" s="35" t="e">
        <f t="shared" si="43"/>
        <v>#VALUE!</v>
      </c>
      <c r="T139" s="34" t="str">
        <f t="shared" si="44"/>
        <v>093424050</v>
      </c>
      <c r="U139" s="38" t="str">
        <f t="shared" si="45"/>
        <v>093424050</v>
      </c>
      <c r="V139" s="35">
        <f t="shared" si="46"/>
        <v>1</v>
      </c>
      <c r="W139" s="39">
        <f t="shared" si="47"/>
        <v>1</v>
      </c>
      <c r="X139" s="35">
        <f t="shared" si="48"/>
        <v>1</v>
      </c>
      <c r="Y139" s="36">
        <f t="shared" si="49"/>
        <v>1</v>
      </c>
      <c r="Z139" s="39" t="str">
        <f t="shared" si="50"/>
        <v/>
      </c>
      <c r="AA139" s="36">
        <f t="shared" si="51"/>
        <v>1</v>
      </c>
    </row>
    <row r="140" spans="1:27" ht="60" customHeight="1">
      <c r="A140" s="2">
        <v>138</v>
      </c>
      <c r="B140" s="2" t="s">
        <v>420</v>
      </c>
      <c r="C140" s="2" t="s">
        <v>1170</v>
      </c>
      <c r="D140" s="2" t="s">
        <v>421</v>
      </c>
      <c r="E140" s="10" t="s">
        <v>1120</v>
      </c>
      <c r="F140" s="4" t="s">
        <v>422</v>
      </c>
      <c r="G140" s="6" t="s">
        <v>953</v>
      </c>
      <c r="H140" s="7" t="s">
        <v>954</v>
      </c>
      <c r="I140" s="2"/>
      <c r="J140" s="33"/>
      <c r="K140" s="34" t="str">
        <f t="shared" si="52"/>
        <v>021132724</v>
      </c>
      <c r="L140" s="34" t="str">
        <f t="shared" si="37"/>
        <v>021132724</v>
      </c>
      <c r="M140" s="35">
        <f t="shared" si="36"/>
        <v>1</v>
      </c>
      <c r="N140" s="35">
        <f t="shared" si="38"/>
        <v>1</v>
      </c>
      <c r="O140" s="35">
        <f t="shared" si="39"/>
        <v>1</v>
      </c>
      <c r="P140" s="36">
        <f t="shared" si="40"/>
        <v>1</v>
      </c>
      <c r="Q140" s="37" t="str">
        <f t="shared" si="41"/>
        <v>096 7 060 353</v>
      </c>
      <c r="R140" s="34" t="str">
        <f t="shared" si="42"/>
        <v>0967060353</v>
      </c>
      <c r="S140" s="35" t="e">
        <f t="shared" si="43"/>
        <v>#VALUE!</v>
      </c>
      <c r="T140" s="34" t="str">
        <f t="shared" si="44"/>
        <v>0967060353</v>
      </c>
      <c r="U140" s="38" t="str">
        <f t="shared" si="45"/>
        <v>0967060353</v>
      </c>
      <c r="V140" s="35">
        <f t="shared" si="46"/>
        <v>1</v>
      </c>
      <c r="W140" s="39">
        <f t="shared" si="47"/>
        <v>1</v>
      </c>
      <c r="X140" s="35">
        <f t="shared" si="48"/>
        <v>1</v>
      </c>
      <c r="Y140" s="36">
        <f t="shared" si="49"/>
        <v>1</v>
      </c>
      <c r="Z140" s="39" t="str">
        <f t="shared" si="50"/>
        <v/>
      </c>
      <c r="AA140" s="36">
        <f t="shared" si="51"/>
        <v>1</v>
      </c>
    </row>
    <row r="141" spans="1:27" ht="60" customHeight="1">
      <c r="A141" s="2">
        <v>139</v>
      </c>
      <c r="B141" s="2" t="s">
        <v>423</v>
      </c>
      <c r="C141" s="2" t="s">
        <v>1170</v>
      </c>
      <c r="D141" s="2" t="s">
        <v>424</v>
      </c>
      <c r="E141" s="10" t="s">
        <v>1120</v>
      </c>
      <c r="F141" s="4" t="s">
        <v>425</v>
      </c>
      <c r="G141" s="6" t="s">
        <v>955</v>
      </c>
      <c r="H141" s="7" t="s">
        <v>956</v>
      </c>
      <c r="I141" s="2"/>
      <c r="J141" s="33"/>
      <c r="K141" s="34" t="str">
        <f t="shared" si="52"/>
        <v>020699579</v>
      </c>
      <c r="L141" s="34" t="str">
        <f t="shared" si="37"/>
        <v>020699579</v>
      </c>
      <c r="M141" s="35">
        <f t="shared" si="36"/>
        <v>1</v>
      </c>
      <c r="N141" s="35">
        <f t="shared" si="38"/>
        <v>1</v>
      </c>
      <c r="O141" s="35">
        <f t="shared" si="39"/>
        <v>1</v>
      </c>
      <c r="P141" s="36">
        <f t="shared" si="40"/>
        <v>1</v>
      </c>
      <c r="Q141" s="37" t="str">
        <f t="shared" si="41"/>
        <v>081 871 217</v>
      </c>
      <c r="R141" s="34" t="str">
        <f t="shared" si="42"/>
        <v>081871217</v>
      </c>
      <c r="S141" s="35" t="e">
        <f t="shared" si="43"/>
        <v>#VALUE!</v>
      </c>
      <c r="T141" s="34" t="str">
        <f t="shared" si="44"/>
        <v>081871217</v>
      </c>
      <c r="U141" s="38" t="str">
        <f t="shared" si="45"/>
        <v>081871217</v>
      </c>
      <c r="V141" s="35">
        <f t="shared" si="46"/>
        <v>1</v>
      </c>
      <c r="W141" s="39">
        <f t="shared" si="47"/>
        <v>1</v>
      </c>
      <c r="X141" s="35">
        <f t="shared" si="48"/>
        <v>1</v>
      </c>
      <c r="Y141" s="36">
        <f t="shared" si="49"/>
        <v>1</v>
      </c>
      <c r="Z141" s="39" t="str">
        <f t="shared" si="50"/>
        <v/>
      </c>
      <c r="AA141" s="36">
        <f t="shared" si="51"/>
        <v>1</v>
      </c>
    </row>
    <row r="142" spans="1:27" ht="60" customHeight="1">
      <c r="A142" s="2">
        <v>140</v>
      </c>
      <c r="B142" s="2" t="s">
        <v>426</v>
      </c>
      <c r="C142" s="2" t="s">
        <v>1170</v>
      </c>
      <c r="D142" s="2" t="s">
        <v>427</v>
      </c>
      <c r="E142" s="10" t="s">
        <v>1120</v>
      </c>
      <c r="F142" s="4" t="s">
        <v>428</v>
      </c>
      <c r="G142" s="6" t="s">
        <v>957</v>
      </c>
      <c r="H142" s="7" t="s">
        <v>958</v>
      </c>
      <c r="I142" s="2"/>
      <c r="J142" s="33"/>
      <c r="K142" s="34" t="str">
        <f t="shared" si="52"/>
        <v>150692321</v>
      </c>
      <c r="L142" s="34" t="str">
        <f t="shared" si="37"/>
        <v>150692321</v>
      </c>
      <c r="M142" s="35">
        <f t="shared" si="36"/>
        <v>1</v>
      </c>
      <c r="N142" s="35">
        <f t="shared" si="38"/>
        <v>1</v>
      </c>
      <c r="O142" s="35">
        <f t="shared" si="39"/>
        <v>1</v>
      </c>
      <c r="P142" s="36">
        <f t="shared" si="40"/>
        <v>1</v>
      </c>
      <c r="Q142" s="37" t="str">
        <f t="shared" si="41"/>
        <v>070 863 247</v>
      </c>
      <c r="R142" s="34" t="str">
        <f t="shared" si="42"/>
        <v>070863247</v>
      </c>
      <c r="S142" s="35" t="e">
        <f t="shared" si="43"/>
        <v>#VALUE!</v>
      </c>
      <c r="T142" s="34" t="str">
        <f t="shared" si="44"/>
        <v>070863247</v>
      </c>
      <c r="U142" s="38" t="str">
        <f t="shared" si="45"/>
        <v>070863247</v>
      </c>
      <c r="V142" s="35">
        <f t="shared" si="46"/>
        <v>1</v>
      </c>
      <c r="W142" s="39">
        <f t="shared" si="47"/>
        <v>1</v>
      </c>
      <c r="X142" s="35">
        <f t="shared" si="48"/>
        <v>1</v>
      </c>
      <c r="Y142" s="36">
        <f t="shared" si="49"/>
        <v>1</v>
      </c>
      <c r="Z142" s="39" t="str">
        <f t="shared" si="50"/>
        <v/>
      </c>
      <c r="AA142" s="36">
        <f t="shared" si="51"/>
        <v>1</v>
      </c>
    </row>
    <row r="143" spans="1:27" ht="60" customHeight="1">
      <c r="A143" s="2">
        <v>141</v>
      </c>
      <c r="B143" s="2" t="s">
        <v>429</v>
      </c>
      <c r="C143" s="2" t="s">
        <v>1170</v>
      </c>
      <c r="D143" s="2" t="s">
        <v>430</v>
      </c>
      <c r="E143" s="10" t="s">
        <v>1120</v>
      </c>
      <c r="F143" s="4" t="s">
        <v>431</v>
      </c>
      <c r="G143" s="6">
        <v>20596939</v>
      </c>
      <c r="H143" s="7" t="s">
        <v>959</v>
      </c>
      <c r="I143" s="2"/>
      <c r="J143" s="33"/>
      <c r="K143" s="34" t="str">
        <f t="shared" si="52"/>
        <v>20596939</v>
      </c>
      <c r="L143" s="34" t="str">
        <f t="shared" si="37"/>
        <v>020596939</v>
      </c>
      <c r="M143" s="35">
        <f t="shared" si="36"/>
        <v>1</v>
      </c>
      <c r="N143" s="35">
        <f t="shared" si="38"/>
        <v>1</v>
      </c>
      <c r="O143" s="35">
        <f t="shared" si="39"/>
        <v>1</v>
      </c>
      <c r="P143" s="36">
        <f t="shared" si="40"/>
        <v>1</v>
      </c>
      <c r="Q143" s="37" t="str">
        <f t="shared" si="41"/>
        <v>017 799 317</v>
      </c>
      <c r="R143" s="34" t="str">
        <f t="shared" si="42"/>
        <v>017799317</v>
      </c>
      <c r="S143" s="35" t="e">
        <f t="shared" si="43"/>
        <v>#VALUE!</v>
      </c>
      <c r="T143" s="34" t="str">
        <f t="shared" si="44"/>
        <v>017799317</v>
      </c>
      <c r="U143" s="38" t="str">
        <f t="shared" si="45"/>
        <v>017799317</v>
      </c>
      <c r="V143" s="35">
        <f t="shared" si="46"/>
        <v>1</v>
      </c>
      <c r="W143" s="39">
        <f t="shared" si="47"/>
        <v>1</v>
      </c>
      <c r="X143" s="35">
        <f t="shared" si="48"/>
        <v>1</v>
      </c>
      <c r="Y143" s="36">
        <f t="shared" si="49"/>
        <v>1</v>
      </c>
      <c r="Z143" s="39" t="str">
        <f t="shared" si="50"/>
        <v/>
      </c>
      <c r="AA143" s="36">
        <f t="shared" si="51"/>
        <v>1</v>
      </c>
    </row>
    <row r="144" spans="1:27" ht="60" customHeight="1">
      <c r="A144" s="2">
        <v>142</v>
      </c>
      <c r="B144" s="2" t="s">
        <v>432</v>
      </c>
      <c r="C144" s="2" t="s">
        <v>1170</v>
      </c>
      <c r="D144" s="2" t="s">
        <v>433</v>
      </c>
      <c r="E144" s="10" t="s">
        <v>1120</v>
      </c>
      <c r="F144" s="4" t="s">
        <v>434</v>
      </c>
      <c r="G144" s="6" t="s">
        <v>960</v>
      </c>
      <c r="H144" s="7" t="s">
        <v>961</v>
      </c>
      <c r="I144" s="2"/>
      <c r="J144" s="33"/>
      <c r="K144" s="34" t="str">
        <f t="shared" si="52"/>
        <v>021262672</v>
      </c>
      <c r="L144" s="34" t="str">
        <f t="shared" si="37"/>
        <v>021262672</v>
      </c>
      <c r="M144" s="35">
        <f t="shared" si="36"/>
        <v>1</v>
      </c>
      <c r="N144" s="35">
        <f t="shared" si="38"/>
        <v>1</v>
      </c>
      <c r="O144" s="35">
        <f t="shared" si="39"/>
        <v>1</v>
      </c>
      <c r="P144" s="36">
        <f t="shared" si="40"/>
        <v>1</v>
      </c>
      <c r="Q144" s="37" t="str">
        <f t="shared" si="41"/>
        <v>010 235 281</v>
      </c>
      <c r="R144" s="34" t="str">
        <f t="shared" si="42"/>
        <v>010235281</v>
      </c>
      <c r="S144" s="35" t="e">
        <f t="shared" si="43"/>
        <v>#VALUE!</v>
      </c>
      <c r="T144" s="34" t="str">
        <f t="shared" si="44"/>
        <v>010235281</v>
      </c>
      <c r="U144" s="38" t="str">
        <f t="shared" si="45"/>
        <v>010235281</v>
      </c>
      <c r="V144" s="35">
        <f t="shared" si="46"/>
        <v>1</v>
      </c>
      <c r="W144" s="39">
        <f t="shared" si="47"/>
        <v>1</v>
      </c>
      <c r="X144" s="35">
        <f t="shared" si="48"/>
        <v>1</v>
      </c>
      <c r="Y144" s="36">
        <f t="shared" si="49"/>
        <v>1</v>
      </c>
      <c r="Z144" s="39" t="str">
        <f t="shared" si="50"/>
        <v/>
      </c>
      <c r="AA144" s="36">
        <f t="shared" si="51"/>
        <v>1</v>
      </c>
    </row>
    <row r="145" spans="1:27" ht="60" customHeight="1">
      <c r="A145" s="2">
        <v>143</v>
      </c>
      <c r="B145" s="2" t="s">
        <v>435</v>
      </c>
      <c r="C145" s="2" t="s">
        <v>1170</v>
      </c>
      <c r="D145" s="2" t="s">
        <v>436</v>
      </c>
      <c r="E145" s="10" t="s">
        <v>1120</v>
      </c>
      <c r="F145" s="4" t="s">
        <v>437</v>
      </c>
      <c r="G145" s="6" t="s">
        <v>962</v>
      </c>
      <c r="H145" s="7" t="s">
        <v>963</v>
      </c>
      <c r="I145" s="2"/>
      <c r="J145" s="33"/>
      <c r="K145" s="34" t="str">
        <f t="shared" si="52"/>
        <v>011153543</v>
      </c>
      <c r="L145" s="34" t="str">
        <f t="shared" si="37"/>
        <v>011153543</v>
      </c>
      <c r="M145" s="35">
        <f t="shared" si="36"/>
        <v>1</v>
      </c>
      <c r="N145" s="35">
        <f t="shared" si="38"/>
        <v>1</v>
      </c>
      <c r="O145" s="35">
        <f t="shared" si="39"/>
        <v>1</v>
      </c>
      <c r="P145" s="36">
        <f t="shared" si="40"/>
        <v>1</v>
      </c>
      <c r="Q145" s="37" t="str">
        <f t="shared" si="41"/>
        <v>010 890 668</v>
      </c>
      <c r="R145" s="34" t="str">
        <f t="shared" si="42"/>
        <v>010890668</v>
      </c>
      <c r="S145" s="35" t="e">
        <f t="shared" si="43"/>
        <v>#VALUE!</v>
      </c>
      <c r="T145" s="34" t="str">
        <f t="shared" si="44"/>
        <v>010890668</v>
      </c>
      <c r="U145" s="38" t="str">
        <f t="shared" si="45"/>
        <v>010890668</v>
      </c>
      <c r="V145" s="35">
        <f t="shared" si="46"/>
        <v>1</v>
      </c>
      <c r="W145" s="39">
        <f t="shared" si="47"/>
        <v>1</v>
      </c>
      <c r="X145" s="35">
        <f t="shared" si="48"/>
        <v>1</v>
      </c>
      <c r="Y145" s="36">
        <f t="shared" si="49"/>
        <v>1</v>
      </c>
      <c r="Z145" s="39" t="str">
        <f t="shared" si="50"/>
        <v/>
      </c>
      <c r="AA145" s="36">
        <f t="shared" si="51"/>
        <v>1</v>
      </c>
    </row>
    <row r="146" spans="1:27" ht="60" customHeight="1">
      <c r="A146" s="2">
        <v>144</v>
      </c>
      <c r="B146" s="2" t="s">
        <v>438</v>
      </c>
      <c r="C146" s="2" t="s">
        <v>1172</v>
      </c>
      <c r="D146" s="2" t="s">
        <v>439</v>
      </c>
      <c r="E146" s="10" t="s">
        <v>1120</v>
      </c>
      <c r="F146" s="4" t="s">
        <v>440</v>
      </c>
      <c r="G146" s="6">
        <v>11166934</v>
      </c>
      <c r="H146" s="7" t="s">
        <v>964</v>
      </c>
      <c r="I146" s="2"/>
      <c r="J146" s="33"/>
      <c r="K146" s="34" t="str">
        <f t="shared" si="52"/>
        <v>11166934</v>
      </c>
      <c r="L146" s="34" t="str">
        <f t="shared" si="37"/>
        <v>011166934</v>
      </c>
      <c r="M146" s="35">
        <f t="shared" si="36"/>
        <v>1</v>
      </c>
      <c r="N146" s="35">
        <f t="shared" si="38"/>
        <v>1</v>
      </c>
      <c r="O146" s="35">
        <f t="shared" si="39"/>
        <v>1</v>
      </c>
      <c r="P146" s="36">
        <f t="shared" si="40"/>
        <v>1</v>
      </c>
      <c r="Q146" s="37" t="str">
        <f t="shared" si="41"/>
        <v>097​ 77 49 730</v>
      </c>
      <c r="R146" s="34" t="str">
        <f t="shared" si="42"/>
        <v>0977749730</v>
      </c>
      <c r="S146" s="35" t="e">
        <f t="shared" si="43"/>
        <v>#VALUE!</v>
      </c>
      <c r="T146" s="34" t="str">
        <f t="shared" si="44"/>
        <v>0977749730</v>
      </c>
      <c r="U146" s="38" t="str">
        <f t="shared" si="45"/>
        <v>0977749730</v>
      </c>
      <c r="V146" s="35">
        <f t="shared" si="46"/>
        <v>1</v>
      </c>
      <c r="W146" s="39">
        <f t="shared" si="47"/>
        <v>1</v>
      </c>
      <c r="X146" s="35">
        <f t="shared" si="48"/>
        <v>1</v>
      </c>
      <c r="Y146" s="36">
        <f t="shared" si="49"/>
        <v>1</v>
      </c>
      <c r="Z146" s="39" t="str">
        <f t="shared" si="50"/>
        <v/>
      </c>
      <c r="AA146" s="36">
        <f t="shared" si="51"/>
        <v>1</v>
      </c>
    </row>
    <row r="147" spans="1:27" ht="60" customHeight="1">
      <c r="A147" s="2">
        <v>145</v>
      </c>
      <c r="B147" s="2" t="s">
        <v>441</v>
      </c>
      <c r="C147" s="2" t="s">
        <v>1172</v>
      </c>
      <c r="D147" s="2" t="s">
        <v>442</v>
      </c>
      <c r="E147" s="10" t="s">
        <v>1120</v>
      </c>
      <c r="F147" s="4" t="s">
        <v>443</v>
      </c>
      <c r="G147" s="6">
        <v>30277430</v>
      </c>
      <c r="H147" s="7" t="s">
        <v>965</v>
      </c>
      <c r="I147" s="2"/>
      <c r="J147" s="33"/>
      <c r="K147" s="34" t="str">
        <f t="shared" si="52"/>
        <v>30277430</v>
      </c>
      <c r="L147" s="34" t="str">
        <f t="shared" si="37"/>
        <v>030277430</v>
      </c>
      <c r="M147" s="35">
        <f t="shared" si="36"/>
        <v>1</v>
      </c>
      <c r="N147" s="35">
        <f t="shared" si="38"/>
        <v>1</v>
      </c>
      <c r="O147" s="35">
        <f t="shared" si="39"/>
        <v>1</v>
      </c>
      <c r="P147" s="36">
        <f t="shared" si="40"/>
        <v>1</v>
      </c>
      <c r="Q147" s="37" t="str">
        <f t="shared" si="41"/>
        <v>060 812 571</v>
      </c>
      <c r="R147" s="34" t="str">
        <f t="shared" si="42"/>
        <v>060812571</v>
      </c>
      <c r="S147" s="35" t="e">
        <f t="shared" si="43"/>
        <v>#VALUE!</v>
      </c>
      <c r="T147" s="34" t="str">
        <f t="shared" si="44"/>
        <v>060812571</v>
      </c>
      <c r="U147" s="38" t="str">
        <f t="shared" si="45"/>
        <v>060812571</v>
      </c>
      <c r="V147" s="35">
        <f t="shared" si="46"/>
        <v>1</v>
      </c>
      <c r="W147" s="39">
        <f t="shared" si="47"/>
        <v>1</v>
      </c>
      <c r="X147" s="35">
        <f t="shared" si="48"/>
        <v>1</v>
      </c>
      <c r="Y147" s="36">
        <f t="shared" si="49"/>
        <v>1</v>
      </c>
      <c r="Z147" s="39" t="str">
        <f t="shared" si="50"/>
        <v/>
      </c>
      <c r="AA147" s="36">
        <f t="shared" si="51"/>
        <v>1</v>
      </c>
    </row>
    <row r="148" spans="1:27" ht="60" customHeight="1">
      <c r="A148" s="2">
        <v>146</v>
      </c>
      <c r="B148" s="2" t="s">
        <v>444</v>
      </c>
      <c r="C148" s="2" t="s">
        <v>1172</v>
      </c>
      <c r="D148" s="2" t="s">
        <v>445</v>
      </c>
      <c r="E148" s="10" t="s">
        <v>1120</v>
      </c>
      <c r="F148" s="4" t="s">
        <v>446</v>
      </c>
      <c r="G148" s="6">
        <v>60636859</v>
      </c>
      <c r="H148" s="7" t="s">
        <v>966</v>
      </c>
      <c r="I148" s="2"/>
      <c r="J148" s="33"/>
      <c r="K148" s="34" t="str">
        <f t="shared" si="52"/>
        <v>60636859</v>
      </c>
      <c r="L148" s="34" t="str">
        <f t="shared" si="37"/>
        <v>060636859</v>
      </c>
      <c r="M148" s="35">
        <f t="shared" si="36"/>
        <v>1</v>
      </c>
      <c r="N148" s="35">
        <f t="shared" si="38"/>
        <v>1</v>
      </c>
      <c r="O148" s="35">
        <f t="shared" si="39"/>
        <v>1</v>
      </c>
      <c r="P148" s="36">
        <f t="shared" si="40"/>
        <v>1</v>
      </c>
      <c r="Q148" s="37" t="str">
        <f t="shared" si="41"/>
        <v>088 6 167 834</v>
      </c>
      <c r="R148" s="34" t="str">
        <f t="shared" si="42"/>
        <v>0886167834</v>
      </c>
      <c r="S148" s="35" t="e">
        <f t="shared" si="43"/>
        <v>#VALUE!</v>
      </c>
      <c r="T148" s="34" t="str">
        <f t="shared" si="44"/>
        <v>0886167834</v>
      </c>
      <c r="U148" s="38" t="str">
        <f t="shared" si="45"/>
        <v>0886167834</v>
      </c>
      <c r="V148" s="35">
        <f t="shared" si="46"/>
        <v>1</v>
      </c>
      <c r="W148" s="39">
        <f t="shared" si="47"/>
        <v>1</v>
      </c>
      <c r="X148" s="35">
        <f t="shared" si="48"/>
        <v>1</v>
      </c>
      <c r="Y148" s="36">
        <f t="shared" si="49"/>
        <v>1</v>
      </c>
      <c r="Z148" s="39" t="str">
        <f t="shared" si="50"/>
        <v/>
      </c>
      <c r="AA148" s="36">
        <f t="shared" si="51"/>
        <v>1</v>
      </c>
    </row>
    <row r="149" spans="1:27" ht="60" customHeight="1">
      <c r="A149" s="2">
        <v>147</v>
      </c>
      <c r="B149" s="2" t="s">
        <v>447</v>
      </c>
      <c r="C149" s="2" t="s">
        <v>1172</v>
      </c>
      <c r="D149" s="2" t="s">
        <v>448</v>
      </c>
      <c r="E149" s="10" t="s">
        <v>1120</v>
      </c>
      <c r="F149" s="4" t="s">
        <v>449</v>
      </c>
      <c r="G149" s="6">
        <v>30713110</v>
      </c>
      <c r="H149" s="7" t="s">
        <v>967</v>
      </c>
      <c r="I149" s="2"/>
      <c r="J149" s="33"/>
      <c r="K149" s="34" t="str">
        <f t="shared" si="52"/>
        <v>30713110</v>
      </c>
      <c r="L149" s="34" t="str">
        <f t="shared" si="37"/>
        <v>030713110</v>
      </c>
      <c r="M149" s="35">
        <f t="shared" si="36"/>
        <v>1</v>
      </c>
      <c r="N149" s="35">
        <f t="shared" si="38"/>
        <v>1</v>
      </c>
      <c r="O149" s="35">
        <f t="shared" si="39"/>
        <v>1</v>
      </c>
      <c r="P149" s="36">
        <f t="shared" si="40"/>
        <v>1</v>
      </c>
      <c r="Q149" s="37" t="str">
        <f t="shared" si="41"/>
        <v>087 496 061</v>
      </c>
      <c r="R149" s="34" t="str">
        <f t="shared" si="42"/>
        <v>087496061</v>
      </c>
      <c r="S149" s="35" t="e">
        <f t="shared" si="43"/>
        <v>#VALUE!</v>
      </c>
      <c r="T149" s="34" t="str">
        <f t="shared" si="44"/>
        <v>087496061</v>
      </c>
      <c r="U149" s="38" t="str">
        <f t="shared" si="45"/>
        <v>087496061</v>
      </c>
      <c r="V149" s="35">
        <f t="shared" si="46"/>
        <v>1</v>
      </c>
      <c r="W149" s="39">
        <f t="shared" si="47"/>
        <v>1</v>
      </c>
      <c r="X149" s="35">
        <f t="shared" si="48"/>
        <v>1</v>
      </c>
      <c r="Y149" s="36">
        <f t="shared" si="49"/>
        <v>1</v>
      </c>
      <c r="Z149" s="39" t="str">
        <f t="shared" si="50"/>
        <v/>
      </c>
      <c r="AA149" s="36">
        <f t="shared" si="51"/>
        <v>1</v>
      </c>
    </row>
    <row r="150" spans="1:27" ht="60" customHeight="1">
      <c r="A150" s="2">
        <v>148</v>
      </c>
      <c r="B150" s="2" t="s">
        <v>450</v>
      </c>
      <c r="C150" s="2" t="s">
        <v>1172</v>
      </c>
      <c r="D150" s="2" t="s">
        <v>451</v>
      </c>
      <c r="E150" s="10" t="s">
        <v>1120</v>
      </c>
      <c r="F150" s="4" t="s">
        <v>452</v>
      </c>
      <c r="G150" s="6">
        <v>20610430</v>
      </c>
      <c r="H150" s="7" t="s">
        <v>968</v>
      </c>
      <c r="I150" s="2"/>
      <c r="J150" s="33"/>
      <c r="K150" s="34" t="str">
        <f t="shared" si="52"/>
        <v>20610430</v>
      </c>
      <c r="L150" s="34" t="str">
        <f t="shared" si="37"/>
        <v>020610430</v>
      </c>
      <c r="M150" s="35">
        <f t="shared" si="36"/>
        <v>1</v>
      </c>
      <c r="N150" s="35">
        <f t="shared" si="38"/>
        <v>1</v>
      </c>
      <c r="O150" s="35">
        <f t="shared" si="39"/>
        <v>1</v>
      </c>
      <c r="P150" s="36">
        <f t="shared" si="40"/>
        <v>1</v>
      </c>
      <c r="Q150" s="37" t="str">
        <f t="shared" si="41"/>
        <v>097 7 282 060</v>
      </c>
      <c r="R150" s="34" t="str">
        <f t="shared" si="42"/>
        <v>0977282060</v>
      </c>
      <c r="S150" s="35" t="e">
        <f t="shared" si="43"/>
        <v>#VALUE!</v>
      </c>
      <c r="T150" s="34" t="str">
        <f t="shared" si="44"/>
        <v>0977282060</v>
      </c>
      <c r="U150" s="38" t="str">
        <f t="shared" si="45"/>
        <v>0977282060</v>
      </c>
      <c r="V150" s="35">
        <f t="shared" si="46"/>
        <v>1</v>
      </c>
      <c r="W150" s="39">
        <f t="shared" si="47"/>
        <v>1</v>
      </c>
      <c r="X150" s="35">
        <f t="shared" si="48"/>
        <v>1</v>
      </c>
      <c r="Y150" s="36">
        <f t="shared" si="49"/>
        <v>1</v>
      </c>
      <c r="Z150" s="39" t="str">
        <f t="shared" si="50"/>
        <v/>
      </c>
      <c r="AA150" s="36">
        <f t="shared" si="51"/>
        <v>1</v>
      </c>
    </row>
    <row r="151" spans="1:27" ht="60" customHeight="1">
      <c r="A151" s="2">
        <v>149</v>
      </c>
      <c r="B151" s="2" t="s">
        <v>453</v>
      </c>
      <c r="C151" s="2" t="s">
        <v>1170</v>
      </c>
      <c r="D151" s="2" t="s">
        <v>454</v>
      </c>
      <c r="E151" s="10" t="s">
        <v>1120</v>
      </c>
      <c r="F151" s="4" t="s">
        <v>455</v>
      </c>
      <c r="G151" s="6">
        <v>150700546</v>
      </c>
      <c r="H151" s="7" t="s">
        <v>969</v>
      </c>
      <c r="I151" s="2"/>
      <c r="J151" s="33"/>
      <c r="K151" s="34" t="str">
        <f t="shared" si="52"/>
        <v>150700546</v>
      </c>
      <c r="L151" s="34" t="str">
        <f t="shared" si="37"/>
        <v>150700546</v>
      </c>
      <c r="M151" s="35">
        <f t="shared" si="36"/>
        <v>1</v>
      </c>
      <c r="N151" s="35">
        <f t="shared" si="38"/>
        <v>1</v>
      </c>
      <c r="O151" s="35">
        <f t="shared" si="39"/>
        <v>1</v>
      </c>
      <c r="P151" s="36">
        <f t="shared" si="40"/>
        <v>1</v>
      </c>
      <c r="Q151" s="37" t="str">
        <f t="shared" si="41"/>
        <v>088 3 052 210</v>
      </c>
      <c r="R151" s="34" t="str">
        <f t="shared" si="42"/>
        <v>0883052210</v>
      </c>
      <c r="S151" s="35" t="e">
        <f t="shared" si="43"/>
        <v>#VALUE!</v>
      </c>
      <c r="T151" s="34" t="str">
        <f t="shared" si="44"/>
        <v>0883052210</v>
      </c>
      <c r="U151" s="38" t="str">
        <f t="shared" si="45"/>
        <v>0883052210</v>
      </c>
      <c r="V151" s="35">
        <f t="shared" si="46"/>
        <v>1</v>
      </c>
      <c r="W151" s="39">
        <f t="shared" si="47"/>
        <v>1</v>
      </c>
      <c r="X151" s="35">
        <f t="shared" si="48"/>
        <v>1</v>
      </c>
      <c r="Y151" s="36">
        <f t="shared" si="49"/>
        <v>1</v>
      </c>
      <c r="Z151" s="39" t="str">
        <f t="shared" si="50"/>
        <v/>
      </c>
      <c r="AA151" s="36">
        <f t="shared" si="51"/>
        <v>1</v>
      </c>
    </row>
    <row r="152" spans="1:27" ht="60" customHeight="1">
      <c r="A152" s="2">
        <v>150</v>
      </c>
      <c r="B152" s="2" t="s">
        <v>456</v>
      </c>
      <c r="C152" s="2" t="s">
        <v>1170</v>
      </c>
      <c r="D152" s="2" t="s">
        <v>457</v>
      </c>
      <c r="E152" s="10" t="s">
        <v>1120</v>
      </c>
      <c r="F152" s="4" t="s">
        <v>458</v>
      </c>
      <c r="G152" s="6">
        <v>62020391</v>
      </c>
      <c r="H152" s="7" t="s">
        <v>970</v>
      </c>
      <c r="I152" s="2"/>
      <c r="J152" s="33"/>
      <c r="K152" s="34" t="str">
        <f t="shared" si="52"/>
        <v>62020391</v>
      </c>
      <c r="L152" s="34" t="str">
        <f t="shared" si="37"/>
        <v>062020391</v>
      </c>
      <c r="M152" s="35">
        <f t="shared" si="36"/>
        <v>1</v>
      </c>
      <c r="N152" s="35">
        <f t="shared" si="38"/>
        <v>1</v>
      </c>
      <c r="O152" s="35">
        <f t="shared" si="39"/>
        <v>1</v>
      </c>
      <c r="P152" s="36">
        <f t="shared" si="40"/>
        <v>1</v>
      </c>
      <c r="Q152" s="37" t="str">
        <f t="shared" si="41"/>
        <v>089 525 139</v>
      </c>
      <c r="R152" s="34" t="str">
        <f t="shared" si="42"/>
        <v>089525139</v>
      </c>
      <c r="S152" s="35" t="e">
        <f t="shared" si="43"/>
        <v>#VALUE!</v>
      </c>
      <c r="T152" s="34" t="str">
        <f t="shared" si="44"/>
        <v>089525139</v>
      </c>
      <c r="U152" s="38" t="str">
        <f t="shared" si="45"/>
        <v>089525139</v>
      </c>
      <c r="V152" s="35">
        <f t="shared" si="46"/>
        <v>1</v>
      </c>
      <c r="W152" s="39">
        <f t="shared" si="47"/>
        <v>1</v>
      </c>
      <c r="X152" s="35">
        <f t="shared" si="48"/>
        <v>1</v>
      </c>
      <c r="Y152" s="36">
        <f t="shared" si="49"/>
        <v>1</v>
      </c>
      <c r="Z152" s="39" t="str">
        <f t="shared" si="50"/>
        <v/>
      </c>
      <c r="AA152" s="36">
        <f t="shared" si="51"/>
        <v>1</v>
      </c>
    </row>
    <row r="153" spans="1:27" ht="60" customHeight="1">
      <c r="A153" s="2">
        <v>151</v>
      </c>
      <c r="B153" s="2" t="s">
        <v>459</v>
      </c>
      <c r="C153" s="2" t="s">
        <v>1170</v>
      </c>
      <c r="D153" s="2" t="s">
        <v>460</v>
      </c>
      <c r="E153" s="10" t="s">
        <v>1120</v>
      </c>
      <c r="F153" s="4" t="s">
        <v>461</v>
      </c>
      <c r="G153" s="6">
        <v>250268513</v>
      </c>
      <c r="H153" s="7" t="s">
        <v>971</v>
      </c>
      <c r="I153" s="2"/>
      <c r="J153" s="33"/>
      <c r="K153" s="34" t="str">
        <f t="shared" si="52"/>
        <v>250268513</v>
      </c>
      <c r="L153" s="34" t="str">
        <f t="shared" si="37"/>
        <v>250268513</v>
      </c>
      <c r="M153" s="35">
        <f t="shared" si="36"/>
        <v>1</v>
      </c>
      <c r="N153" s="35">
        <f t="shared" si="38"/>
        <v>1</v>
      </c>
      <c r="O153" s="35">
        <f t="shared" si="39"/>
        <v>1</v>
      </c>
      <c r="P153" s="36">
        <f t="shared" si="40"/>
        <v>1</v>
      </c>
      <c r="Q153" s="37" t="str">
        <f t="shared" si="41"/>
        <v>088 6 162 903</v>
      </c>
      <c r="R153" s="34" t="str">
        <f t="shared" si="42"/>
        <v>0886162903</v>
      </c>
      <c r="S153" s="35" t="e">
        <f t="shared" si="43"/>
        <v>#VALUE!</v>
      </c>
      <c r="T153" s="34" t="str">
        <f t="shared" si="44"/>
        <v>0886162903</v>
      </c>
      <c r="U153" s="38" t="str">
        <f t="shared" si="45"/>
        <v>0886162903</v>
      </c>
      <c r="V153" s="35">
        <f t="shared" si="46"/>
        <v>1</v>
      </c>
      <c r="W153" s="39">
        <f t="shared" si="47"/>
        <v>1</v>
      </c>
      <c r="X153" s="35">
        <f t="shared" si="48"/>
        <v>1</v>
      </c>
      <c r="Y153" s="36">
        <f t="shared" si="49"/>
        <v>1</v>
      </c>
      <c r="Z153" s="39" t="str">
        <f t="shared" si="50"/>
        <v/>
      </c>
      <c r="AA153" s="36">
        <f t="shared" si="51"/>
        <v>1</v>
      </c>
    </row>
    <row r="154" spans="1:27" ht="60" customHeight="1">
      <c r="A154" s="2">
        <v>152</v>
      </c>
      <c r="B154" s="2" t="s">
        <v>462</v>
      </c>
      <c r="C154" s="2" t="s">
        <v>1170</v>
      </c>
      <c r="D154" s="2" t="s">
        <v>463</v>
      </c>
      <c r="E154" s="10" t="s">
        <v>1121</v>
      </c>
      <c r="F154" s="4" t="s">
        <v>464</v>
      </c>
      <c r="G154" s="6" t="s">
        <v>972</v>
      </c>
      <c r="H154" s="7" t="s">
        <v>973</v>
      </c>
      <c r="I154" s="2"/>
      <c r="J154" s="33"/>
      <c r="K154" s="34" t="str">
        <f t="shared" si="52"/>
        <v>062224068</v>
      </c>
      <c r="L154" s="34" t="str">
        <f t="shared" si="37"/>
        <v>062224068</v>
      </c>
      <c r="M154" s="35">
        <f t="shared" si="36"/>
        <v>1</v>
      </c>
      <c r="N154" s="35">
        <f t="shared" si="38"/>
        <v>1</v>
      </c>
      <c r="O154" s="35">
        <f t="shared" si="39"/>
        <v>1</v>
      </c>
      <c r="P154" s="36">
        <f t="shared" si="40"/>
        <v>1</v>
      </c>
      <c r="Q154" s="37" t="str">
        <f t="shared" si="41"/>
        <v>061 445 412</v>
      </c>
      <c r="R154" s="34" t="str">
        <f t="shared" si="42"/>
        <v>061445412</v>
      </c>
      <c r="S154" s="35" t="e">
        <f t="shared" si="43"/>
        <v>#VALUE!</v>
      </c>
      <c r="T154" s="34" t="str">
        <f t="shared" si="44"/>
        <v>061445412</v>
      </c>
      <c r="U154" s="38" t="str">
        <f t="shared" si="45"/>
        <v>061445412</v>
      </c>
      <c r="V154" s="35">
        <f t="shared" si="46"/>
        <v>1</v>
      </c>
      <c r="W154" s="39">
        <f t="shared" si="47"/>
        <v>1</v>
      </c>
      <c r="X154" s="35">
        <f t="shared" si="48"/>
        <v>1</v>
      </c>
      <c r="Y154" s="36">
        <f t="shared" si="49"/>
        <v>1</v>
      </c>
      <c r="Z154" s="39" t="str">
        <f t="shared" si="50"/>
        <v/>
      </c>
      <c r="AA154" s="36">
        <f t="shared" si="51"/>
        <v>1</v>
      </c>
    </row>
    <row r="155" spans="1:27" ht="60" customHeight="1">
      <c r="A155" s="2">
        <v>153</v>
      </c>
      <c r="B155" s="2" t="s">
        <v>465</v>
      </c>
      <c r="C155" s="2" t="s">
        <v>1170</v>
      </c>
      <c r="D155" s="2" t="s">
        <v>466</v>
      </c>
      <c r="E155" s="10" t="s">
        <v>1121</v>
      </c>
      <c r="F155" s="4" t="s">
        <v>467</v>
      </c>
      <c r="G155" s="6" t="s">
        <v>974</v>
      </c>
      <c r="H155" s="7" t="s">
        <v>975</v>
      </c>
      <c r="I155" s="2"/>
      <c r="J155" s="33"/>
      <c r="K155" s="34" t="str">
        <f t="shared" si="52"/>
        <v>051495637</v>
      </c>
      <c r="L155" s="34" t="str">
        <f t="shared" si="37"/>
        <v>051495637</v>
      </c>
      <c r="M155" s="35">
        <f t="shared" si="36"/>
        <v>1</v>
      </c>
      <c r="N155" s="35">
        <f t="shared" si="38"/>
        <v>1</v>
      </c>
      <c r="O155" s="35">
        <f t="shared" si="39"/>
        <v>1</v>
      </c>
      <c r="P155" s="36">
        <f t="shared" si="40"/>
        <v>1</v>
      </c>
      <c r="Q155" s="37" t="str">
        <f t="shared" si="41"/>
        <v>096 7 216 955</v>
      </c>
      <c r="R155" s="34" t="str">
        <f t="shared" si="42"/>
        <v>0967216955</v>
      </c>
      <c r="S155" s="35" t="e">
        <f t="shared" si="43"/>
        <v>#VALUE!</v>
      </c>
      <c r="T155" s="34" t="str">
        <f t="shared" si="44"/>
        <v>0967216955</v>
      </c>
      <c r="U155" s="38" t="str">
        <f t="shared" si="45"/>
        <v>0967216955</v>
      </c>
      <c r="V155" s="35">
        <f t="shared" si="46"/>
        <v>1</v>
      </c>
      <c r="W155" s="39">
        <f t="shared" si="47"/>
        <v>1</v>
      </c>
      <c r="X155" s="35">
        <f t="shared" si="48"/>
        <v>1</v>
      </c>
      <c r="Y155" s="36">
        <f t="shared" si="49"/>
        <v>1</v>
      </c>
      <c r="Z155" s="39" t="str">
        <f t="shared" si="50"/>
        <v/>
      </c>
      <c r="AA155" s="36">
        <f t="shared" si="51"/>
        <v>1</v>
      </c>
    </row>
    <row r="156" spans="1:27" ht="60" customHeight="1">
      <c r="A156" s="2">
        <v>154</v>
      </c>
      <c r="B156" s="2" t="s">
        <v>468</v>
      </c>
      <c r="C156" s="2" t="s">
        <v>1172</v>
      </c>
      <c r="D156" s="2" t="s">
        <v>469</v>
      </c>
      <c r="E156" s="10" t="s">
        <v>1121</v>
      </c>
      <c r="F156" s="4" t="s">
        <v>470</v>
      </c>
      <c r="G156" s="6">
        <v>18027076</v>
      </c>
      <c r="H156" s="7" t="s">
        <v>976</v>
      </c>
      <c r="I156" s="2"/>
      <c r="J156" s="33"/>
      <c r="K156" s="34" t="str">
        <f t="shared" si="52"/>
        <v>18027076</v>
      </c>
      <c r="L156" s="34" t="str">
        <f t="shared" si="37"/>
        <v>018027076</v>
      </c>
      <c r="M156" s="35">
        <f t="shared" si="36"/>
        <v>1</v>
      </c>
      <c r="N156" s="35">
        <f t="shared" si="38"/>
        <v>1</v>
      </c>
      <c r="O156" s="35">
        <f t="shared" si="39"/>
        <v>1</v>
      </c>
      <c r="P156" s="36">
        <f t="shared" si="40"/>
        <v>1</v>
      </c>
      <c r="Q156" s="37" t="str">
        <f t="shared" si="41"/>
        <v>096 6 214 012</v>
      </c>
      <c r="R156" s="34" t="str">
        <f t="shared" si="42"/>
        <v>0966214012</v>
      </c>
      <c r="S156" s="35" t="e">
        <f t="shared" si="43"/>
        <v>#VALUE!</v>
      </c>
      <c r="T156" s="34" t="str">
        <f t="shared" si="44"/>
        <v>0966214012</v>
      </c>
      <c r="U156" s="38" t="str">
        <f t="shared" si="45"/>
        <v>0966214012</v>
      </c>
      <c r="V156" s="35">
        <f t="shared" si="46"/>
        <v>1</v>
      </c>
      <c r="W156" s="39">
        <f t="shared" si="47"/>
        <v>1</v>
      </c>
      <c r="X156" s="35">
        <f t="shared" si="48"/>
        <v>1</v>
      </c>
      <c r="Y156" s="36">
        <f t="shared" si="49"/>
        <v>1</v>
      </c>
      <c r="Z156" s="39" t="str">
        <f t="shared" si="50"/>
        <v/>
      </c>
      <c r="AA156" s="36">
        <f t="shared" si="51"/>
        <v>1</v>
      </c>
    </row>
    <row r="157" spans="1:27" ht="60" customHeight="1">
      <c r="A157" s="2">
        <v>155</v>
      </c>
      <c r="B157" s="2" t="s">
        <v>471</v>
      </c>
      <c r="C157" s="2" t="s">
        <v>1170</v>
      </c>
      <c r="D157" s="2" t="s">
        <v>472</v>
      </c>
      <c r="E157" s="10" t="s">
        <v>1121</v>
      </c>
      <c r="F157" s="4" t="s">
        <v>473</v>
      </c>
      <c r="G157" s="6" t="s">
        <v>977</v>
      </c>
      <c r="H157" s="7" t="s">
        <v>978</v>
      </c>
      <c r="I157" s="2"/>
      <c r="J157" s="33"/>
      <c r="K157" s="34" t="str">
        <f t="shared" si="52"/>
        <v>051556060</v>
      </c>
      <c r="L157" s="34" t="str">
        <f t="shared" si="37"/>
        <v>051556060</v>
      </c>
      <c r="M157" s="35">
        <f t="shared" si="36"/>
        <v>1</v>
      </c>
      <c r="N157" s="35">
        <f t="shared" si="38"/>
        <v>1</v>
      </c>
      <c r="O157" s="35">
        <f t="shared" si="39"/>
        <v>1</v>
      </c>
      <c r="P157" s="36">
        <f t="shared" si="40"/>
        <v>1</v>
      </c>
      <c r="Q157" s="37" t="str">
        <f t="shared" si="41"/>
        <v>096 9 435 139</v>
      </c>
      <c r="R157" s="34" t="str">
        <f t="shared" si="42"/>
        <v>0969435139</v>
      </c>
      <c r="S157" s="35" t="e">
        <f t="shared" si="43"/>
        <v>#VALUE!</v>
      </c>
      <c r="T157" s="34" t="str">
        <f t="shared" si="44"/>
        <v>0969435139</v>
      </c>
      <c r="U157" s="38" t="str">
        <f t="shared" si="45"/>
        <v>0969435139</v>
      </c>
      <c r="V157" s="35">
        <f t="shared" si="46"/>
        <v>1</v>
      </c>
      <c r="W157" s="39">
        <f t="shared" si="47"/>
        <v>1</v>
      </c>
      <c r="X157" s="35">
        <f t="shared" si="48"/>
        <v>1</v>
      </c>
      <c r="Y157" s="36">
        <f t="shared" si="49"/>
        <v>1</v>
      </c>
      <c r="Z157" s="39" t="str">
        <f t="shared" si="50"/>
        <v/>
      </c>
      <c r="AA157" s="36">
        <f t="shared" si="51"/>
        <v>1</v>
      </c>
    </row>
    <row r="158" spans="1:27" ht="60" customHeight="1">
      <c r="A158" s="2">
        <v>156</v>
      </c>
      <c r="B158" s="2" t="s">
        <v>474</v>
      </c>
      <c r="C158" s="2" t="s">
        <v>1170</v>
      </c>
      <c r="D158" s="2" t="s">
        <v>475</v>
      </c>
      <c r="E158" s="10" t="s">
        <v>1121</v>
      </c>
      <c r="F158" s="4" t="s">
        <v>476</v>
      </c>
      <c r="G158" s="6" t="s">
        <v>979</v>
      </c>
      <c r="H158" s="7" t="s">
        <v>980</v>
      </c>
      <c r="I158" s="2"/>
      <c r="J158" s="33"/>
      <c r="K158" s="34" t="str">
        <f t="shared" si="52"/>
        <v>030901731</v>
      </c>
      <c r="L158" s="34" t="str">
        <f t="shared" si="37"/>
        <v>030901731</v>
      </c>
      <c r="M158" s="35">
        <f t="shared" si="36"/>
        <v>1</v>
      </c>
      <c r="N158" s="35">
        <f t="shared" si="38"/>
        <v>1</v>
      </c>
      <c r="O158" s="35">
        <f t="shared" si="39"/>
        <v>1</v>
      </c>
      <c r="P158" s="36">
        <f t="shared" si="40"/>
        <v>1</v>
      </c>
      <c r="Q158" s="37" t="str">
        <f t="shared" si="41"/>
        <v>016 377 960</v>
      </c>
      <c r="R158" s="34" t="str">
        <f t="shared" si="42"/>
        <v>016377960</v>
      </c>
      <c r="S158" s="35" t="e">
        <f t="shared" si="43"/>
        <v>#VALUE!</v>
      </c>
      <c r="T158" s="34" t="str">
        <f t="shared" si="44"/>
        <v>016377960</v>
      </c>
      <c r="U158" s="38" t="str">
        <f t="shared" si="45"/>
        <v>016377960</v>
      </c>
      <c r="V158" s="35">
        <f t="shared" si="46"/>
        <v>1</v>
      </c>
      <c r="W158" s="39">
        <f t="shared" si="47"/>
        <v>1</v>
      </c>
      <c r="X158" s="35">
        <f t="shared" si="48"/>
        <v>1</v>
      </c>
      <c r="Y158" s="36">
        <f t="shared" si="49"/>
        <v>1</v>
      </c>
      <c r="Z158" s="39" t="str">
        <f t="shared" si="50"/>
        <v/>
      </c>
      <c r="AA158" s="36">
        <f t="shared" si="51"/>
        <v>1</v>
      </c>
    </row>
    <row r="159" spans="1:27" ht="60" customHeight="1">
      <c r="A159" s="2">
        <v>157</v>
      </c>
      <c r="B159" s="2" t="s">
        <v>477</v>
      </c>
      <c r="C159" s="2" t="s">
        <v>1170</v>
      </c>
      <c r="D159" s="2" t="s">
        <v>478</v>
      </c>
      <c r="E159" s="10" t="s">
        <v>1121</v>
      </c>
      <c r="F159" s="4" t="s">
        <v>479</v>
      </c>
      <c r="G159" s="6" t="s">
        <v>981</v>
      </c>
      <c r="H159" s="7" t="s">
        <v>982</v>
      </c>
      <c r="I159" s="2"/>
      <c r="J159" s="33"/>
      <c r="K159" s="34" t="str">
        <f t="shared" si="52"/>
        <v>031025830</v>
      </c>
      <c r="L159" s="34" t="str">
        <f t="shared" si="37"/>
        <v>031025830</v>
      </c>
      <c r="M159" s="35">
        <f t="shared" si="36"/>
        <v>1</v>
      </c>
      <c r="N159" s="35">
        <f t="shared" si="38"/>
        <v>1</v>
      </c>
      <c r="O159" s="35">
        <f t="shared" si="39"/>
        <v>1</v>
      </c>
      <c r="P159" s="36">
        <f t="shared" si="40"/>
        <v>1</v>
      </c>
      <c r="Q159" s="37" t="str">
        <f t="shared" si="41"/>
        <v>088 2 566 495</v>
      </c>
      <c r="R159" s="34" t="str">
        <f t="shared" si="42"/>
        <v>0882566495</v>
      </c>
      <c r="S159" s="35" t="e">
        <f t="shared" si="43"/>
        <v>#VALUE!</v>
      </c>
      <c r="T159" s="34" t="str">
        <f t="shared" si="44"/>
        <v>0882566495</v>
      </c>
      <c r="U159" s="38" t="str">
        <f t="shared" si="45"/>
        <v>0882566495</v>
      </c>
      <c r="V159" s="35">
        <f t="shared" si="46"/>
        <v>1</v>
      </c>
      <c r="W159" s="39">
        <f t="shared" si="47"/>
        <v>1</v>
      </c>
      <c r="X159" s="35">
        <f t="shared" si="48"/>
        <v>1</v>
      </c>
      <c r="Y159" s="36">
        <f t="shared" si="49"/>
        <v>1</v>
      </c>
      <c r="Z159" s="39" t="str">
        <f t="shared" si="50"/>
        <v/>
      </c>
      <c r="AA159" s="36">
        <f t="shared" si="51"/>
        <v>1</v>
      </c>
    </row>
    <row r="160" spans="1:27" ht="60" customHeight="1">
      <c r="A160" s="2">
        <v>158</v>
      </c>
      <c r="B160" s="2" t="s">
        <v>480</v>
      </c>
      <c r="C160" s="2" t="s">
        <v>1172</v>
      </c>
      <c r="D160" s="2" t="s">
        <v>481</v>
      </c>
      <c r="E160" s="10" t="s">
        <v>1121</v>
      </c>
      <c r="F160" s="4" t="s">
        <v>482</v>
      </c>
      <c r="G160" s="6">
        <v>20771677</v>
      </c>
      <c r="H160" s="7" t="s">
        <v>983</v>
      </c>
      <c r="I160" s="2"/>
      <c r="J160" s="33"/>
      <c r="K160" s="34" t="str">
        <f t="shared" si="52"/>
        <v>20771677</v>
      </c>
      <c r="L160" s="34" t="str">
        <f t="shared" si="37"/>
        <v>020771677</v>
      </c>
      <c r="M160" s="35">
        <f t="shared" si="36"/>
        <v>1</v>
      </c>
      <c r="N160" s="35">
        <f t="shared" si="38"/>
        <v>1</v>
      </c>
      <c r="O160" s="35">
        <f t="shared" si="39"/>
        <v>1</v>
      </c>
      <c r="P160" s="36">
        <f t="shared" si="40"/>
        <v>1</v>
      </c>
      <c r="Q160" s="37" t="str">
        <f t="shared" si="41"/>
        <v>096 7 644 574</v>
      </c>
      <c r="R160" s="34" t="str">
        <f t="shared" si="42"/>
        <v>0967644574</v>
      </c>
      <c r="S160" s="35" t="e">
        <f t="shared" si="43"/>
        <v>#VALUE!</v>
      </c>
      <c r="T160" s="34" t="str">
        <f t="shared" si="44"/>
        <v>0967644574</v>
      </c>
      <c r="U160" s="38" t="str">
        <f t="shared" si="45"/>
        <v>0967644574</v>
      </c>
      <c r="V160" s="35">
        <f t="shared" si="46"/>
        <v>1</v>
      </c>
      <c r="W160" s="39">
        <f t="shared" si="47"/>
        <v>1</v>
      </c>
      <c r="X160" s="35">
        <f t="shared" si="48"/>
        <v>1</v>
      </c>
      <c r="Y160" s="36">
        <f t="shared" si="49"/>
        <v>1</v>
      </c>
      <c r="Z160" s="39" t="str">
        <f t="shared" si="50"/>
        <v/>
      </c>
      <c r="AA160" s="36">
        <f t="shared" si="51"/>
        <v>1</v>
      </c>
    </row>
    <row r="161" spans="1:27" ht="60" customHeight="1">
      <c r="A161" s="2">
        <v>159</v>
      </c>
      <c r="B161" s="2" t="s">
        <v>483</v>
      </c>
      <c r="C161" s="2" t="s">
        <v>1172</v>
      </c>
      <c r="D161" s="2" t="s">
        <v>484</v>
      </c>
      <c r="E161" s="10" t="s">
        <v>1121</v>
      </c>
      <c r="F161" s="4" t="s">
        <v>485</v>
      </c>
      <c r="G161" s="6">
        <v>20889202</v>
      </c>
      <c r="H161" s="7" t="s">
        <v>984</v>
      </c>
      <c r="I161" s="2"/>
      <c r="J161" s="33"/>
      <c r="K161" s="34" t="str">
        <f t="shared" si="52"/>
        <v>20889202</v>
      </c>
      <c r="L161" s="34" t="str">
        <f t="shared" si="37"/>
        <v>020889202</v>
      </c>
      <c r="M161" s="35">
        <f t="shared" si="36"/>
        <v>1</v>
      </c>
      <c r="N161" s="35">
        <f t="shared" si="38"/>
        <v>1</v>
      </c>
      <c r="O161" s="35">
        <f t="shared" si="39"/>
        <v>1</v>
      </c>
      <c r="P161" s="36">
        <f t="shared" si="40"/>
        <v>1</v>
      </c>
      <c r="Q161" s="37" t="str">
        <f t="shared" si="41"/>
        <v>069 733 272</v>
      </c>
      <c r="R161" s="34" t="str">
        <f t="shared" si="42"/>
        <v>069733272</v>
      </c>
      <c r="S161" s="35" t="e">
        <f t="shared" si="43"/>
        <v>#VALUE!</v>
      </c>
      <c r="T161" s="34" t="str">
        <f t="shared" si="44"/>
        <v>069733272</v>
      </c>
      <c r="U161" s="38" t="str">
        <f t="shared" si="45"/>
        <v>069733272</v>
      </c>
      <c r="V161" s="35">
        <f t="shared" si="46"/>
        <v>1</v>
      </c>
      <c r="W161" s="39">
        <f t="shared" si="47"/>
        <v>1</v>
      </c>
      <c r="X161" s="35">
        <f t="shared" si="48"/>
        <v>1</v>
      </c>
      <c r="Y161" s="36">
        <f t="shared" si="49"/>
        <v>1</v>
      </c>
      <c r="Z161" s="39" t="str">
        <f t="shared" si="50"/>
        <v/>
      </c>
      <c r="AA161" s="36">
        <f t="shared" si="51"/>
        <v>1</v>
      </c>
    </row>
    <row r="162" spans="1:27" ht="60" customHeight="1">
      <c r="A162" s="2">
        <v>160</v>
      </c>
      <c r="B162" s="2" t="s">
        <v>486</v>
      </c>
      <c r="C162" s="2" t="s">
        <v>1170</v>
      </c>
      <c r="D162" s="2" t="s">
        <v>487</v>
      </c>
      <c r="E162" s="10" t="s">
        <v>1121</v>
      </c>
      <c r="F162" s="4" t="s">
        <v>488</v>
      </c>
      <c r="G162" s="6" t="s">
        <v>985</v>
      </c>
      <c r="H162" s="7" t="s">
        <v>986</v>
      </c>
      <c r="I162" s="2"/>
      <c r="J162" s="33"/>
      <c r="K162" s="34" t="str">
        <f t="shared" si="52"/>
        <v>021034112</v>
      </c>
      <c r="L162" s="34" t="str">
        <f t="shared" si="37"/>
        <v>021034112</v>
      </c>
      <c r="M162" s="35">
        <f t="shared" si="36"/>
        <v>1</v>
      </c>
      <c r="N162" s="35">
        <f t="shared" si="38"/>
        <v>1</v>
      </c>
      <c r="O162" s="35">
        <f t="shared" si="39"/>
        <v>1</v>
      </c>
      <c r="P162" s="36">
        <f t="shared" si="40"/>
        <v>1</v>
      </c>
      <c r="Q162" s="37" t="str">
        <f t="shared" si="41"/>
        <v>096 6 209 362</v>
      </c>
      <c r="R162" s="34" t="str">
        <f t="shared" si="42"/>
        <v>0966209362</v>
      </c>
      <c r="S162" s="35" t="e">
        <f t="shared" si="43"/>
        <v>#VALUE!</v>
      </c>
      <c r="T162" s="34" t="str">
        <f t="shared" si="44"/>
        <v>0966209362</v>
      </c>
      <c r="U162" s="38" t="str">
        <f t="shared" si="45"/>
        <v>0966209362</v>
      </c>
      <c r="V162" s="35">
        <f t="shared" si="46"/>
        <v>1</v>
      </c>
      <c r="W162" s="39">
        <f t="shared" si="47"/>
        <v>1</v>
      </c>
      <c r="X162" s="35">
        <f t="shared" si="48"/>
        <v>1</v>
      </c>
      <c r="Y162" s="36">
        <f t="shared" si="49"/>
        <v>1</v>
      </c>
      <c r="Z162" s="39" t="str">
        <f t="shared" si="50"/>
        <v/>
      </c>
      <c r="AA162" s="36">
        <f t="shared" si="51"/>
        <v>1</v>
      </c>
    </row>
    <row r="163" spans="1:27" ht="60" customHeight="1">
      <c r="A163" s="2">
        <v>161</v>
      </c>
      <c r="B163" s="2" t="s">
        <v>489</v>
      </c>
      <c r="C163" s="2" t="s">
        <v>1170</v>
      </c>
      <c r="D163" s="2" t="s">
        <v>490</v>
      </c>
      <c r="E163" s="10" t="s">
        <v>1121</v>
      </c>
      <c r="F163" s="4" t="s">
        <v>491</v>
      </c>
      <c r="G163" s="6">
        <v>190601214</v>
      </c>
      <c r="H163" s="7" t="s">
        <v>987</v>
      </c>
      <c r="I163" s="2"/>
      <c r="J163" s="33"/>
      <c r="K163" s="34" t="str">
        <f t="shared" si="52"/>
        <v>190601214</v>
      </c>
      <c r="L163" s="34" t="str">
        <f t="shared" si="37"/>
        <v>190601214</v>
      </c>
      <c r="M163" s="35">
        <f t="shared" si="36"/>
        <v>1</v>
      </c>
      <c r="N163" s="35">
        <f t="shared" si="38"/>
        <v>1</v>
      </c>
      <c r="O163" s="35">
        <f t="shared" si="39"/>
        <v>1</v>
      </c>
      <c r="P163" s="36">
        <f t="shared" si="40"/>
        <v>1</v>
      </c>
      <c r="Q163" s="37" t="str">
        <f t="shared" si="41"/>
        <v>093 681 748</v>
      </c>
      <c r="R163" s="34" t="str">
        <f t="shared" si="42"/>
        <v>093681748</v>
      </c>
      <c r="S163" s="35" t="e">
        <f t="shared" si="43"/>
        <v>#VALUE!</v>
      </c>
      <c r="T163" s="34" t="str">
        <f t="shared" si="44"/>
        <v>093681748</v>
      </c>
      <c r="U163" s="38" t="str">
        <f t="shared" si="45"/>
        <v>093681748</v>
      </c>
      <c r="V163" s="35">
        <f t="shared" si="46"/>
        <v>1</v>
      </c>
      <c r="W163" s="39">
        <f t="shared" si="47"/>
        <v>1</v>
      </c>
      <c r="X163" s="35">
        <f t="shared" si="48"/>
        <v>1</v>
      </c>
      <c r="Y163" s="36">
        <f t="shared" si="49"/>
        <v>1</v>
      </c>
      <c r="Z163" s="39" t="str">
        <f t="shared" si="50"/>
        <v/>
      </c>
      <c r="AA163" s="36">
        <f t="shared" si="51"/>
        <v>1</v>
      </c>
    </row>
    <row r="164" spans="1:27" ht="60" customHeight="1">
      <c r="A164" s="2">
        <v>162</v>
      </c>
      <c r="B164" s="2" t="s">
        <v>492</v>
      </c>
      <c r="C164" s="2" t="s">
        <v>1170</v>
      </c>
      <c r="D164" s="2" t="s">
        <v>254</v>
      </c>
      <c r="E164" s="10" t="s">
        <v>1121</v>
      </c>
      <c r="F164" s="4" t="s">
        <v>493</v>
      </c>
      <c r="G164" s="6">
        <v>20096451</v>
      </c>
      <c r="H164" s="7" t="s">
        <v>988</v>
      </c>
      <c r="I164" s="2"/>
      <c r="J164" s="33"/>
      <c r="K164" s="34" t="str">
        <f t="shared" si="52"/>
        <v>20096451</v>
      </c>
      <c r="L164" s="34" t="str">
        <f t="shared" si="37"/>
        <v>020096451</v>
      </c>
      <c r="M164" s="35">
        <f t="shared" si="36"/>
        <v>1</v>
      </c>
      <c r="N164" s="35">
        <f t="shared" si="38"/>
        <v>1</v>
      </c>
      <c r="O164" s="35">
        <f t="shared" si="39"/>
        <v>1</v>
      </c>
      <c r="P164" s="36">
        <f t="shared" si="40"/>
        <v>1</v>
      </c>
      <c r="Q164" s="37" t="str">
        <f t="shared" si="41"/>
        <v>078 595 322</v>
      </c>
      <c r="R164" s="34" t="str">
        <f t="shared" si="42"/>
        <v>078595322</v>
      </c>
      <c r="S164" s="35" t="e">
        <f t="shared" si="43"/>
        <v>#VALUE!</v>
      </c>
      <c r="T164" s="34" t="str">
        <f t="shared" si="44"/>
        <v>078595322</v>
      </c>
      <c r="U164" s="38" t="str">
        <f t="shared" si="45"/>
        <v>078595322</v>
      </c>
      <c r="V164" s="35">
        <f t="shared" si="46"/>
        <v>1</v>
      </c>
      <c r="W164" s="39">
        <f t="shared" si="47"/>
        <v>1</v>
      </c>
      <c r="X164" s="35">
        <f t="shared" si="48"/>
        <v>1</v>
      </c>
      <c r="Y164" s="36">
        <f t="shared" si="49"/>
        <v>1</v>
      </c>
      <c r="Z164" s="39" t="str">
        <f t="shared" si="50"/>
        <v/>
      </c>
      <c r="AA164" s="36">
        <f t="shared" si="51"/>
        <v>1</v>
      </c>
    </row>
    <row r="165" spans="1:27" ht="60" customHeight="1">
      <c r="A165" s="2">
        <v>163</v>
      </c>
      <c r="B165" s="2" t="s">
        <v>494</v>
      </c>
      <c r="C165" s="2" t="s">
        <v>1170</v>
      </c>
      <c r="D165" s="2" t="s">
        <v>495</v>
      </c>
      <c r="E165" s="10" t="s">
        <v>1121</v>
      </c>
      <c r="F165" s="4" t="s">
        <v>496</v>
      </c>
      <c r="G165" s="6">
        <v>30973243</v>
      </c>
      <c r="H165" s="7" t="s">
        <v>989</v>
      </c>
      <c r="I165" s="2"/>
      <c r="J165" s="33"/>
      <c r="K165" s="34" t="str">
        <f t="shared" ref="K165:K196" si="53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165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30973243</v>
      </c>
      <c r="L165" s="34" t="str">
        <f t="shared" si="37"/>
        <v>030973243</v>
      </c>
      <c r="M165" s="35">
        <f t="shared" si="36"/>
        <v>1</v>
      </c>
      <c r="N165" s="35">
        <f t="shared" si="38"/>
        <v>1</v>
      </c>
      <c r="O165" s="35">
        <f t="shared" si="39"/>
        <v>1</v>
      </c>
      <c r="P165" s="36">
        <f t="shared" si="40"/>
        <v>1</v>
      </c>
      <c r="Q165" s="37" t="str">
        <f t="shared" si="41"/>
        <v>015 315 280</v>
      </c>
      <c r="R165" s="34" t="str">
        <f t="shared" si="42"/>
        <v>015315280</v>
      </c>
      <c r="S165" s="35" t="e">
        <f t="shared" si="43"/>
        <v>#VALUE!</v>
      </c>
      <c r="T165" s="34" t="str">
        <f t="shared" si="44"/>
        <v>015315280</v>
      </c>
      <c r="U165" s="38" t="str">
        <f t="shared" si="45"/>
        <v>015315280</v>
      </c>
      <c r="V165" s="35">
        <f t="shared" si="46"/>
        <v>1</v>
      </c>
      <c r="W165" s="39">
        <f t="shared" si="47"/>
        <v>1</v>
      </c>
      <c r="X165" s="35">
        <f t="shared" si="48"/>
        <v>1</v>
      </c>
      <c r="Y165" s="36">
        <f t="shared" si="49"/>
        <v>1</v>
      </c>
      <c r="Z165" s="39" t="str">
        <f t="shared" si="50"/>
        <v/>
      </c>
      <c r="AA165" s="36">
        <f t="shared" si="51"/>
        <v>1</v>
      </c>
    </row>
    <row r="166" spans="1:27" ht="60" customHeight="1">
      <c r="A166" s="2">
        <v>164</v>
      </c>
      <c r="B166" s="2" t="s">
        <v>497</v>
      </c>
      <c r="C166" s="2" t="s">
        <v>1170</v>
      </c>
      <c r="D166" s="2" t="s">
        <v>498</v>
      </c>
      <c r="E166" s="10" t="s">
        <v>1121</v>
      </c>
      <c r="F166" s="4" t="s">
        <v>499</v>
      </c>
      <c r="G166" s="6" t="s">
        <v>990</v>
      </c>
      <c r="H166" s="7" t="s">
        <v>991</v>
      </c>
      <c r="I166" s="2"/>
      <c r="J166" s="33"/>
      <c r="K166" s="34" t="str">
        <f t="shared" si="53"/>
        <v>030758560</v>
      </c>
      <c r="L166" s="34" t="str">
        <f t="shared" si="37"/>
        <v>030758560</v>
      </c>
      <c r="M166" s="35">
        <f t="shared" si="36"/>
        <v>1</v>
      </c>
      <c r="N166" s="35">
        <f t="shared" si="38"/>
        <v>1</v>
      </c>
      <c r="O166" s="35">
        <f t="shared" si="39"/>
        <v>1</v>
      </c>
      <c r="P166" s="36">
        <f t="shared" si="40"/>
        <v>1</v>
      </c>
      <c r="Q166" s="37" t="str">
        <f t="shared" si="41"/>
        <v>096 4 372 620</v>
      </c>
      <c r="R166" s="34" t="str">
        <f t="shared" si="42"/>
        <v>0964372620</v>
      </c>
      <c r="S166" s="35" t="e">
        <f t="shared" si="43"/>
        <v>#VALUE!</v>
      </c>
      <c r="T166" s="34" t="str">
        <f t="shared" si="44"/>
        <v>0964372620</v>
      </c>
      <c r="U166" s="38" t="str">
        <f t="shared" si="45"/>
        <v>0964372620</v>
      </c>
      <c r="V166" s="35">
        <f t="shared" si="46"/>
        <v>1</v>
      </c>
      <c r="W166" s="39">
        <f t="shared" si="47"/>
        <v>1</v>
      </c>
      <c r="X166" s="35">
        <f t="shared" si="48"/>
        <v>1</v>
      </c>
      <c r="Y166" s="36">
        <f t="shared" si="49"/>
        <v>1</v>
      </c>
      <c r="Z166" s="39" t="str">
        <f t="shared" si="50"/>
        <v/>
      </c>
      <c r="AA166" s="36">
        <f t="shared" si="51"/>
        <v>1</v>
      </c>
    </row>
    <row r="167" spans="1:27" ht="60" customHeight="1">
      <c r="A167" s="2">
        <v>165</v>
      </c>
      <c r="B167" s="2" t="s">
        <v>500</v>
      </c>
      <c r="C167" s="2" t="s">
        <v>1170</v>
      </c>
      <c r="D167" s="2" t="s">
        <v>501</v>
      </c>
      <c r="E167" s="10" t="s">
        <v>1121</v>
      </c>
      <c r="F167" s="4" t="s">
        <v>502</v>
      </c>
      <c r="G167" s="6">
        <v>20075759</v>
      </c>
      <c r="H167" s="7" t="s">
        <v>992</v>
      </c>
      <c r="I167" s="2"/>
      <c r="J167" s="33"/>
      <c r="K167" s="34" t="str">
        <f t="shared" si="53"/>
        <v>20075759</v>
      </c>
      <c r="L167" s="34" t="str">
        <f t="shared" si="37"/>
        <v>020075759</v>
      </c>
      <c r="M167" s="35">
        <f t="shared" si="36"/>
        <v>1</v>
      </c>
      <c r="N167" s="35">
        <f t="shared" si="38"/>
        <v>1</v>
      </c>
      <c r="O167" s="35">
        <f t="shared" si="39"/>
        <v>1</v>
      </c>
      <c r="P167" s="36">
        <f t="shared" si="40"/>
        <v>1</v>
      </c>
      <c r="Q167" s="37" t="str">
        <f t="shared" si="41"/>
        <v>086 517 728</v>
      </c>
      <c r="R167" s="34" t="str">
        <f t="shared" si="42"/>
        <v>086517728</v>
      </c>
      <c r="S167" s="35" t="e">
        <f t="shared" si="43"/>
        <v>#VALUE!</v>
      </c>
      <c r="T167" s="34" t="str">
        <f t="shared" si="44"/>
        <v>086517728</v>
      </c>
      <c r="U167" s="38" t="str">
        <f t="shared" si="45"/>
        <v>086517728</v>
      </c>
      <c r="V167" s="35">
        <f t="shared" si="46"/>
        <v>1</v>
      </c>
      <c r="W167" s="39">
        <f t="shared" si="47"/>
        <v>1</v>
      </c>
      <c r="X167" s="35">
        <f t="shared" si="48"/>
        <v>1</v>
      </c>
      <c r="Y167" s="36">
        <f t="shared" si="49"/>
        <v>1</v>
      </c>
      <c r="Z167" s="39" t="str">
        <f t="shared" si="50"/>
        <v/>
      </c>
      <c r="AA167" s="36">
        <f t="shared" si="51"/>
        <v>1</v>
      </c>
    </row>
    <row r="168" spans="1:27" ht="60" customHeight="1">
      <c r="A168" s="2">
        <v>166</v>
      </c>
      <c r="B168" s="2" t="s">
        <v>503</v>
      </c>
      <c r="C168" s="2" t="s">
        <v>1170</v>
      </c>
      <c r="D168" s="2" t="s">
        <v>504</v>
      </c>
      <c r="E168" s="10" t="s">
        <v>1121</v>
      </c>
      <c r="F168" s="4" t="s">
        <v>505</v>
      </c>
      <c r="G168" s="6">
        <v>20720921</v>
      </c>
      <c r="H168" s="7" t="s">
        <v>993</v>
      </c>
      <c r="I168" s="2"/>
      <c r="J168" s="33"/>
      <c r="K168" s="34" t="str">
        <f t="shared" si="53"/>
        <v>20720921</v>
      </c>
      <c r="L168" s="34" t="str">
        <f t="shared" si="37"/>
        <v>020720921</v>
      </c>
      <c r="M168" s="35">
        <f t="shared" si="36"/>
        <v>1</v>
      </c>
      <c r="N168" s="35">
        <f t="shared" si="38"/>
        <v>1</v>
      </c>
      <c r="O168" s="35">
        <f t="shared" si="39"/>
        <v>1</v>
      </c>
      <c r="P168" s="36">
        <f t="shared" si="40"/>
        <v>1</v>
      </c>
      <c r="Q168" s="37" t="str">
        <f t="shared" si="41"/>
        <v>093 501 420</v>
      </c>
      <c r="R168" s="34" t="str">
        <f t="shared" si="42"/>
        <v>093501420</v>
      </c>
      <c r="S168" s="35" t="e">
        <f t="shared" si="43"/>
        <v>#VALUE!</v>
      </c>
      <c r="T168" s="34" t="str">
        <f t="shared" si="44"/>
        <v>093501420</v>
      </c>
      <c r="U168" s="38" t="str">
        <f t="shared" si="45"/>
        <v>093501420</v>
      </c>
      <c r="V168" s="35">
        <f t="shared" si="46"/>
        <v>1</v>
      </c>
      <c r="W168" s="39">
        <f t="shared" si="47"/>
        <v>1</v>
      </c>
      <c r="X168" s="35">
        <f t="shared" si="48"/>
        <v>1</v>
      </c>
      <c r="Y168" s="36">
        <f t="shared" si="49"/>
        <v>1</v>
      </c>
      <c r="Z168" s="39" t="str">
        <f t="shared" si="50"/>
        <v/>
      </c>
      <c r="AA168" s="36">
        <f t="shared" si="51"/>
        <v>1</v>
      </c>
    </row>
    <row r="169" spans="1:27" ht="60" customHeight="1">
      <c r="A169" s="2">
        <v>167</v>
      </c>
      <c r="B169" s="2" t="s">
        <v>506</v>
      </c>
      <c r="C169" s="2" t="s">
        <v>1172</v>
      </c>
      <c r="D169" s="2" t="s">
        <v>507</v>
      </c>
      <c r="E169" s="10" t="s">
        <v>1122</v>
      </c>
      <c r="F169" s="4" t="s">
        <v>508</v>
      </c>
      <c r="G169" s="6">
        <v>30980469</v>
      </c>
      <c r="H169" s="7" t="s">
        <v>994</v>
      </c>
      <c r="I169" s="2"/>
      <c r="J169" s="33"/>
      <c r="K169" s="34" t="str">
        <f t="shared" si="53"/>
        <v>30980469</v>
      </c>
      <c r="L169" s="34" t="str">
        <f t="shared" si="37"/>
        <v>030980469</v>
      </c>
      <c r="M169" s="35">
        <f t="shared" si="36"/>
        <v>1</v>
      </c>
      <c r="N169" s="35">
        <f t="shared" si="38"/>
        <v>1</v>
      </c>
      <c r="O169" s="35">
        <f t="shared" si="39"/>
        <v>1</v>
      </c>
      <c r="P169" s="36">
        <f t="shared" si="40"/>
        <v>1</v>
      </c>
      <c r="Q169" s="37" t="str">
        <f t="shared" si="41"/>
        <v>096​​ 5 405 620</v>
      </c>
      <c r="R169" s="34" t="str">
        <f t="shared" si="42"/>
        <v>0965405620</v>
      </c>
      <c r="S169" s="35" t="e">
        <f t="shared" si="43"/>
        <v>#VALUE!</v>
      </c>
      <c r="T169" s="34" t="str">
        <f t="shared" si="44"/>
        <v>0965405620</v>
      </c>
      <c r="U169" s="38" t="str">
        <f t="shared" si="45"/>
        <v>0965405620</v>
      </c>
      <c r="V169" s="35">
        <f t="shared" si="46"/>
        <v>1</v>
      </c>
      <c r="W169" s="39">
        <f t="shared" si="47"/>
        <v>1</v>
      </c>
      <c r="X169" s="35">
        <f t="shared" si="48"/>
        <v>1</v>
      </c>
      <c r="Y169" s="36">
        <f t="shared" si="49"/>
        <v>1</v>
      </c>
      <c r="Z169" s="39" t="str">
        <f t="shared" si="50"/>
        <v/>
      </c>
      <c r="AA169" s="36">
        <f t="shared" si="51"/>
        <v>1</v>
      </c>
    </row>
    <row r="170" spans="1:27" ht="60" customHeight="1">
      <c r="A170" s="2">
        <v>168</v>
      </c>
      <c r="B170" s="2" t="s">
        <v>509</v>
      </c>
      <c r="C170" s="2" t="s">
        <v>1172</v>
      </c>
      <c r="D170" s="2" t="s">
        <v>510</v>
      </c>
      <c r="E170" s="10" t="s">
        <v>1122</v>
      </c>
      <c r="F170" s="4" t="s">
        <v>511</v>
      </c>
      <c r="G170" s="6" t="s">
        <v>995</v>
      </c>
      <c r="H170" s="7" t="s">
        <v>996</v>
      </c>
      <c r="I170" s="2"/>
      <c r="J170" s="33"/>
      <c r="K170" s="34" t="str">
        <f t="shared" si="53"/>
        <v>021251008</v>
      </c>
      <c r="L170" s="34" t="str">
        <f t="shared" si="37"/>
        <v>021251008</v>
      </c>
      <c r="M170" s="35">
        <f t="shared" si="36"/>
        <v>1</v>
      </c>
      <c r="N170" s="35">
        <f t="shared" si="38"/>
        <v>1</v>
      </c>
      <c r="O170" s="35">
        <f t="shared" si="39"/>
        <v>1</v>
      </c>
      <c r="P170" s="36">
        <f t="shared" si="40"/>
        <v>1</v>
      </c>
      <c r="Q170" s="37" t="str">
        <f t="shared" si="41"/>
        <v>096 7 432 003</v>
      </c>
      <c r="R170" s="34" t="str">
        <f t="shared" si="42"/>
        <v>0967432003</v>
      </c>
      <c r="S170" s="35" t="e">
        <f t="shared" si="43"/>
        <v>#VALUE!</v>
      </c>
      <c r="T170" s="34" t="str">
        <f t="shared" si="44"/>
        <v>0967432003</v>
      </c>
      <c r="U170" s="38" t="str">
        <f t="shared" si="45"/>
        <v>0967432003</v>
      </c>
      <c r="V170" s="35">
        <f t="shared" si="46"/>
        <v>1</v>
      </c>
      <c r="W170" s="39">
        <f t="shared" si="47"/>
        <v>1</v>
      </c>
      <c r="X170" s="35">
        <f t="shared" si="48"/>
        <v>1</v>
      </c>
      <c r="Y170" s="36">
        <f t="shared" si="49"/>
        <v>1</v>
      </c>
      <c r="Z170" s="39" t="str">
        <f t="shared" si="50"/>
        <v/>
      </c>
      <c r="AA170" s="36">
        <f t="shared" si="51"/>
        <v>1</v>
      </c>
    </row>
    <row r="171" spans="1:27" ht="60" customHeight="1">
      <c r="A171" s="2">
        <v>169</v>
      </c>
      <c r="B171" s="2" t="s">
        <v>512</v>
      </c>
      <c r="C171" s="2" t="s">
        <v>1170</v>
      </c>
      <c r="D171" s="2" t="s">
        <v>513</v>
      </c>
      <c r="E171" s="10" t="s">
        <v>1122</v>
      </c>
      <c r="F171" s="4" t="s">
        <v>514</v>
      </c>
      <c r="G171" s="6" t="s">
        <v>997</v>
      </c>
      <c r="H171" s="7" t="s">
        <v>998</v>
      </c>
      <c r="I171" s="2"/>
      <c r="J171" s="33"/>
      <c r="K171" s="34" t="str">
        <f t="shared" si="53"/>
        <v>150683785</v>
      </c>
      <c r="L171" s="34" t="str">
        <f t="shared" si="37"/>
        <v>150683785</v>
      </c>
      <c r="M171" s="35">
        <f t="shared" si="36"/>
        <v>1</v>
      </c>
      <c r="N171" s="35">
        <f t="shared" si="38"/>
        <v>1</v>
      </c>
      <c r="O171" s="35">
        <f t="shared" si="39"/>
        <v>1</v>
      </c>
      <c r="P171" s="36">
        <f t="shared" si="40"/>
        <v>1</v>
      </c>
      <c r="Q171" s="37" t="str">
        <f t="shared" si="41"/>
        <v>097 3 038 329</v>
      </c>
      <c r="R171" s="34" t="str">
        <f t="shared" si="42"/>
        <v>0973038329</v>
      </c>
      <c r="S171" s="35" t="e">
        <f t="shared" si="43"/>
        <v>#VALUE!</v>
      </c>
      <c r="T171" s="34" t="str">
        <f t="shared" si="44"/>
        <v>0973038329</v>
      </c>
      <c r="U171" s="38" t="str">
        <f t="shared" si="45"/>
        <v>0973038329</v>
      </c>
      <c r="V171" s="35">
        <f t="shared" si="46"/>
        <v>1</v>
      </c>
      <c r="W171" s="39">
        <f t="shared" si="47"/>
        <v>1</v>
      </c>
      <c r="X171" s="35">
        <f t="shared" si="48"/>
        <v>1</v>
      </c>
      <c r="Y171" s="36">
        <f t="shared" si="49"/>
        <v>1</v>
      </c>
      <c r="Z171" s="39" t="str">
        <f t="shared" si="50"/>
        <v/>
      </c>
      <c r="AA171" s="36">
        <f t="shared" si="51"/>
        <v>1</v>
      </c>
    </row>
    <row r="172" spans="1:27" ht="60" customHeight="1">
      <c r="A172" s="2">
        <v>170</v>
      </c>
      <c r="B172" s="2" t="s">
        <v>515</v>
      </c>
      <c r="C172" s="2" t="s">
        <v>1172</v>
      </c>
      <c r="D172" s="2" t="s">
        <v>516</v>
      </c>
      <c r="E172" s="10" t="s">
        <v>1122</v>
      </c>
      <c r="F172" s="4" t="s">
        <v>517</v>
      </c>
      <c r="G172" s="6" t="s">
        <v>999</v>
      </c>
      <c r="H172" s="7" t="s">
        <v>1000</v>
      </c>
      <c r="I172" s="2"/>
      <c r="J172" s="33"/>
      <c r="K172" s="34" t="str">
        <f t="shared" si="53"/>
        <v>061912927</v>
      </c>
      <c r="L172" s="34" t="str">
        <f t="shared" si="37"/>
        <v>061912927</v>
      </c>
      <c r="M172" s="35">
        <f t="shared" si="36"/>
        <v>1</v>
      </c>
      <c r="N172" s="35">
        <f t="shared" si="38"/>
        <v>1</v>
      </c>
      <c r="O172" s="35">
        <f t="shared" si="39"/>
        <v>1</v>
      </c>
      <c r="P172" s="36">
        <f t="shared" si="40"/>
        <v>1</v>
      </c>
      <c r="Q172" s="37" t="str">
        <f t="shared" si="41"/>
        <v>016 336 674</v>
      </c>
      <c r="R172" s="34" t="str">
        <f t="shared" si="42"/>
        <v>016336674</v>
      </c>
      <c r="S172" s="35" t="e">
        <f t="shared" si="43"/>
        <v>#VALUE!</v>
      </c>
      <c r="T172" s="34" t="str">
        <f t="shared" si="44"/>
        <v>016336674</v>
      </c>
      <c r="U172" s="38" t="str">
        <f t="shared" si="45"/>
        <v>016336674</v>
      </c>
      <c r="V172" s="35">
        <f t="shared" si="46"/>
        <v>1</v>
      </c>
      <c r="W172" s="39">
        <f t="shared" si="47"/>
        <v>1</v>
      </c>
      <c r="X172" s="35">
        <f t="shared" si="48"/>
        <v>1</v>
      </c>
      <c r="Y172" s="36">
        <f t="shared" si="49"/>
        <v>1</v>
      </c>
      <c r="Z172" s="39" t="str">
        <f t="shared" si="50"/>
        <v/>
      </c>
      <c r="AA172" s="36">
        <f t="shared" si="51"/>
        <v>1</v>
      </c>
    </row>
    <row r="173" spans="1:27" ht="60" customHeight="1">
      <c r="A173" s="2">
        <v>171</v>
      </c>
      <c r="B173" s="2" t="s">
        <v>518</v>
      </c>
      <c r="C173" s="2" t="s">
        <v>1172</v>
      </c>
      <c r="D173" s="2" t="s">
        <v>519</v>
      </c>
      <c r="E173" s="10" t="s">
        <v>1122</v>
      </c>
      <c r="F173" s="4" t="s">
        <v>520</v>
      </c>
      <c r="G173" s="6" t="s">
        <v>1001</v>
      </c>
      <c r="H173" s="7" t="s">
        <v>1002</v>
      </c>
      <c r="I173" s="2"/>
      <c r="J173" s="33"/>
      <c r="K173" s="34" t="str">
        <f t="shared" si="53"/>
        <v>020802080</v>
      </c>
      <c r="L173" s="34" t="str">
        <f t="shared" si="37"/>
        <v>020802080</v>
      </c>
      <c r="M173" s="35">
        <f t="shared" si="36"/>
        <v>1</v>
      </c>
      <c r="N173" s="35">
        <f t="shared" si="38"/>
        <v>1</v>
      </c>
      <c r="O173" s="35">
        <f t="shared" si="39"/>
        <v>1</v>
      </c>
      <c r="P173" s="36">
        <f t="shared" si="40"/>
        <v>1</v>
      </c>
      <c r="Q173" s="37" t="str">
        <f t="shared" si="41"/>
        <v>086 592 371</v>
      </c>
      <c r="R173" s="34" t="str">
        <f t="shared" si="42"/>
        <v>086592371</v>
      </c>
      <c r="S173" s="35" t="e">
        <f t="shared" si="43"/>
        <v>#VALUE!</v>
      </c>
      <c r="T173" s="34" t="str">
        <f t="shared" si="44"/>
        <v>086592371</v>
      </c>
      <c r="U173" s="38" t="str">
        <f t="shared" si="45"/>
        <v>086592371</v>
      </c>
      <c r="V173" s="35">
        <f t="shared" si="46"/>
        <v>1</v>
      </c>
      <c r="W173" s="39">
        <f t="shared" si="47"/>
        <v>1</v>
      </c>
      <c r="X173" s="35">
        <f t="shared" si="48"/>
        <v>1</v>
      </c>
      <c r="Y173" s="36">
        <f t="shared" si="49"/>
        <v>1</v>
      </c>
      <c r="Z173" s="39" t="str">
        <f t="shared" si="50"/>
        <v/>
      </c>
      <c r="AA173" s="36">
        <f t="shared" si="51"/>
        <v>1</v>
      </c>
    </row>
    <row r="174" spans="1:27" ht="60" customHeight="1">
      <c r="A174" s="2">
        <v>172</v>
      </c>
      <c r="B174" s="2" t="s">
        <v>521</v>
      </c>
      <c r="C174" s="2" t="s">
        <v>1172</v>
      </c>
      <c r="D174" s="2" t="s">
        <v>522</v>
      </c>
      <c r="E174" s="10" t="s">
        <v>1122</v>
      </c>
      <c r="F174" s="4" t="s">
        <v>523</v>
      </c>
      <c r="G174" s="6" t="s">
        <v>1003</v>
      </c>
      <c r="H174" s="7" t="s">
        <v>1004</v>
      </c>
      <c r="I174" s="2"/>
      <c r="J174" s="33"/>
      <c r="K174" s="34" t="str">
        <f t="shared" si="53"/>
        <v>021080860</v>
      </c>
      <c r="L174" s="34" t="str">
        <f t="shared" si="37"/>
        <v>021080860</v>
      </c>
      <c r="M174" s="35">
        <f t="shared" si="36"/>
        <v>1</v>
      </c>
      <c r="N174" s="35">
        <f t="shared" si="38"/>
        <v>1</v>
      </c>
      <c r="O174" s="35">
        <f t="shared" si="39"/>
        <v>1</v>
      </c>
      <c r="P174" s="36">
        <f t="shared" si="40"/>
        <v>1</v>
      </c>
      <c r="Q174" s="37" t="str">
        <f t="shared" si="41"/>
        <v>098 634 847</v>
      </c>
      <c r="R174" s="34" t="str">
        <f t="shared" si="42"/>
        <v>098634847</v>
      </c>
      <c r="S174" s="35" t="e">
        <f t="shared" si="43"/>
        <v>#VALUE!</v>
      </c>
      <c r="T174" s="34" t="str">
        <f t="shared" si="44"/>
        <v>098634847</v>
      </c>
      <c r="U174" s="38" t="str">
        <f t="shared" si="45"/>
        <v>098634847</v>
      </c>
      <c r="V174" s="35">
        <f t="shared" si="46"/>
        <v>1</v>
      </c>
      <c r="W174" s="39">
        <f t="shared" si="47"/>
        <v>1</v>
      </c>
      <c r="X174" s="35">
        <f t="shared" si="48"/>
        <v>1</v>
      </c>
      <c r="Y174" s="36">
        <f t="shared" si="49"/>
        <v>1</v>
      </c>
      <c r="Z174" s="39" t="str">
        <f t="shared" si="50"/>
        <v/>
      </c>
      <c r="AA174" s="36">
        <f t="shared" si="51"/>
        <v>1</v>
      </c>
    </row>
    <row r="175" spans="1:27" ht="60" customHeight="1">
      <c r="A175" s="2">
        <v>173</v>
      </c>
      <c r="B175" s="2" t="s">
        <v>524</v>
      </c>
      <c r="C175" s="2" t="s">
        <v>1170</v>
      </c>
      <c r="D175" s="2" t="s">
        <v>525</v>
      </c>
      <c r="E175" s="10" t="s">
        <v>1122</v>
      </c>
      <c r="F175" s="4" t="s">
        <v>526</v>
      </c>
      <c r="G175" s="6" t="s">
        <v>1005</v>
      </c>
      <c r="H175" s="7" t="s">
        <v>1006</v>
      </c>
      <c r="I175" s="2"/>
      <c r="J175" s="33"/>
      <c r="K175" s="34" t="str">
        <f t="shared" si="53"/>
        <v>031019129</v>
      </c>
      <c r="L175" s="34" t="str">
        <f t="shared" si="37"/>
        <v>031019129</v>
      </c>
      <c r="M175" s="35">
        <f t="shared" si="36"/>
        <v>1</v>
      </c>
      <c r="N175" s="35">
        <f t="shared" si="38"/>
        <v>1</v>
      </c>
      <c r="O175" s="35">
        <f t="shared" si="39"/>
        <v>1</v>
      </c>
      <c r="P175" s="36">
        <f t="shared" si="40"/>
        <v>1</v>
      </c>
      <c r="Q175" s="37" t="str">
        <f t="shared" si="41"/>
        <v>015 792 564</v>
      </c>
      <c r="R175" s="34" t="str">
        <f t="shared" si="42"/>
        <v>015792564</v>
      </c>
      <c r="S175" s="35" t="e">
        <f t="shared" si="43"/>
        <v>#VALUE!</v>
      </c>
      <c r="T175" s="34" t="str">
        <f t="shared" si="44"/>
        <v>015792564</v>
      </c>
      <c r="U175" s="38" t="str">
        <f t="shared" si="45"/>
        <v>015792564</v>
      </c>
      <c r="V175" s="35">
        <f t="shared" si="46"/>
        <v>1</v>
      </c>
      <c r="W175" s="39">
        <f t="shared" si="47"/>
        <v>1</v>
      </c>
      <c r="X175" s="35">
        <f t="shared" si="48"/>
        <v>1</v>
      </c>
      <c r="Y175" s="36">
        <f t="shared" si="49"/>
        <v>1</v>
      </c>
      <c r="Z175" s="39" t="str">
        <f t="shared" si="50"/>
        <v/>
      </c>
      <c r="AA175" s="36">
        <f t="shared" si="51"/>
        <v>1</v>
      </c>
    </row>
    <row r="176" spans="1:27" ht="60" customHeight="1">
      <c r="A176" s="2">
        <v>174</v>
      </c>
      <c r="B176" s="2" t="s">
        <v>527</v>
      </c>
      <c r="C176" s="2" t="s">
        <v>1172</v>
      </c>
      <c r="D176" s="2" t="s">
        <v>528</v>
      </c>
      <c r="E176" s="10" t="s">
        <v>1122</v>
      </c>
      <c r="F176" s="4" t="s">
        <v>529</v>
      </c>
      <c r="G176" s="6" t="s">
        <v>1007</v>
      </c>
      <c r="H176" s="7" t="s">
        <v>1008</v>
      </c>
      <c r="I176" s="2"/>
      <c r="J176" s="33"/>
      <c r="K176" s="34" t="str">
        <f t="shared" si="53"/>
        <v>011151103</v>
      </c>
      <c r="L176" s="34" t="str">
        <f t="shared" si="37"/>
        <v>011151103</v>
      </c>
      <c r="M176" s="35">
        <f t="shared" si="36"/>
        <v>1</v>
      </c>
      <c r="N176" s="35">
        <f t="shared" si="38"/>
        <v>1</v>
      </c>
      <c r="O176" s="35">
        <f t="shared" si="39"/>
        <v>1</v>
      </c>
      <c r="P176" s="36">
        <f t="shared" si="40"/>
        <v>1</v>
      </c>
      <c r="Q176" s="37" t="str">
        <f t="shared" si="41"/>
        <v>096 6 071 687</v>
      </c>
      <c r="R176" s="34" t="str">
        <f t="shared" si="42"/>
        <v>0966071687</v>
      </c>
      <c r="S176" s="35" t="e">
        <f t="shared" si="43"/>
        <v>#VALUE!</v>
      </c>
      <c r="T176" s="34" t="str">
        <f t="shared" si="44"/>
        <v>0966071687</v>
      </c>
      <c r="U176" s="38" t="str">
        <f t="shared" si="45"/>
        <v>0966071687</v>
      </c>
      <c r="V176" s="35">
        <f t="shared" si="46"/>
        <v>1</v>
      </c>
      <c r="W176" s="39">
        <f t="shared" si="47"/>
        <v>1</v>
      </c>
      <c r="X176" s="35">
        <f t="shared" si="48"/>
        <v>1</v>
      </c>
      <c r="Y176" s="36">
        <f t="shared" si="49"/>
        <v>1</v>
      </c>
      <c r="Z176" s="39" t="str">
        <f t="shared" si="50"/>
        <v/>
      </c>
      <c r="AA176" s="36">
        <f t="shared" si="51"/>
        <v>1</v>
      </c>
    </row>
    <row r="177" spans="1:27" ht="60" customHeight="1">
      <c r="A177" s="2">
        <v>175</v>
      </c>
      <c r="B177" s="2" t="s">
        <v>530</v>
      </c>
      <c r="C177" s="2" t="s">
        <v>1170</v>
      </c>
      <c r="D177" s="2" t="s">
        <v>531</v>
      </c>
      <c r="E177" s="10" t="s">
        <v>1122</v>
      </c>
      <c r="F177" s="4" t="s">
        <v>532</v>
      </c>
      <c r="G177" s="6" t="s">
        <v>1009</v>
      </c>
      <c r="H177" s="7" t="s">
        <v>1010</v>
      </c>
      <c r="I177" s="2"/>
      <c r="J177" s="33"/>
      <c r="K177" s="34" t="str">
        <f t="shared" si="53"/>
        <v>021198357</v>
      </c>
      <c r="L177" s="34" t="str">
        <f t="shared" si="37"/>
        <v>021198357</v>
      </c>
      <c r="M177" s="35">
        <f t="shared" si="36"/>
        <v>1</v>
      </c>
      <c r="N177" s="35">
        <f t="shared" si="38"/>
        <v>1</v>
      </c>
      <c r="O177" s="35">
        <f t="shared" si="39"/>
        <v>1</v>
      </c>
      <c r="P177" s="36">
        <f t="shared" si="40"/>
        <v>1</v>
      </c>
      <c r="Q177" s="37" t="str">
        <f t="shared" si="41"/>
        <v>096 3 328 863</v>
      </c>
      <c r="R177" s="34" t="str">
        <f t="shared" si="42"/>
        <v>0963328863</v>
      </c>
      <c r="S177" s="35" t="e">
        <f t="shared" si="43"/>
        <v>#VALUE!</v>
      </c>
      <c r="T177" s="34" t="str">
        <f t="shared" si="44"/>
        <v>0963328863</v>
      </c>
      <c r="U177" s="38" t="str">
        <f t="shared" si="45"/>
        <v>0963328863</v>
      </c>
      <c r="V177" s="35">
        <f t="shared" si="46"/>
        <v>1</v>
      </c>
      <c r="W177" s="39">
        <f t="shared" si="47"/>
        <v>1</v>
      </c>
      <c r="X177" s="35">
        <f t="shared" si="48"/>
        <v>1</v>
      </c>
      <c r="Y177" s="36">
        <f t="shared" si="49"/>
        <v>1</v>
      </c>
      <c r="Z177" s="39" t="str">
        <f t="shared" si="50"/>
        <v/>
      </c>
      <c r="AA177" s="36">
        <f t="shared" si="51"/>
        <v>1</v>
      </c>
    </row>
    <row r="178" spans="1:27" ht="60" customHeight="1">
      <c r="A178" s="2">
        <v>176</v>
      </c>
      <c r="B178" s="2" t="s">
        <v>533</v>
      </c>
      <c r="C178" s="2" t="s">
        <v>1170</v>
      </c>
      <c r="D178" s="2" t="s">
        <v>534</v>
      </c>
      <c r="E178" s="10" t="s">
        <v>1122</v>
      </c>
      <c r="F178" s="4" t="s">
        <v>535</v>
      </c>
      <c r="G178" s="6" t="s">
        <v>1011</v>
      </c>
      <c r="H178" s="7" t="s">
        <v>1012</v>
      </c>
      <c r="I178" s="2"/>
      <c r="J178" s="33"/>
      <c r="K178" s="34" t="str">
        <f t="shared" si="53"/>
        <v>030960678</v>
      </c>
      <c r="L178" s="34" t="str">
        <f t="shared" si="37"/>
        <v>030960678</v>
      </c>
      <c r="M178" s="35">
        <f t="shared" si="36"/>
        <v>1</v>
      </c>
      <c r="N178" s="35">
        <f t="shared" si="38"/>
        <v>1</v>
      </c>
      <c r="O178" s="35">
        <f t="shared" si="39"/>
        <v>1</v>
      </c>
      <c r="P178" s="36">
        <f t="shared" si="40"/>
        <v>1</v>
      </c>
      <c r="Q178" s="37" t="str">
        <f t="shared" si="41"/>
        <v>096 8 164 115</v>
      </c>
      <c r="R178" s="34" t="str">
        <f t="shared" si="42"/>
        <v>0968164115</v>
      </c>
      <c r="S178" s="35" t="e">
        <f t="shared" si="43"/>
        <v>#VALUE!</v>
      </c>
      <c r="T178" s="34" t="str">
        <f t="shared" si="44"/>
        <v>0968164115</v>
      </c>
      <c r="U178" s="38" t="str">
        <f t="shared" si="45"/>
        <v>0968164115</v>
      </c>
      <c r="V178" s="35">
        <f t="shared" si="46"/>
        <v>1</v>
      </c>
      <c r="W178" s="39">
        <f t="shared" si="47"/>
        <v>1</v>
      </c>
      <c r="X178" s="35">
        <f t="shared" si="48"/>
        <v>1</v>
      </c>
      <c r="Y178" s="36">
        <f t="shared" si="49"/>
        <v>1</v>
      </c>
      <c r="Z178" s="39" t="str">
        <f t="shared" si="50"/>
        <v/>
      </c>
      <c r="AA178" s="36">
        <f t="shared" si="51"/>
        <v>1</v>
      </c>
    </row>
    <row r="179" spans="1:27" ht="60" customHeight="1">
      <c r="A179" s="2">
        <v>177</v>
      </c>
      <c r="B179" s="2" t="s">
        <v>536</v>
      </c>
      <c r="C179" s="2" t="s">
        <v>1170</v>
      </c>
      <c r="D179" s="2" t="s">
        <v>537</v>
      </c>
      <c r="E179" s="10" t="s">
        <v>1122</v>
      </c>
      <c r="F179" s="4" t="s">
        <v>538</v>
      </c>
      <c r="G179" s="6" t="s">
        <v>1013</v>
      </c>
      <c r="H179" s="7" t="s">
        <v>1014</v>
      </c>
      <c r="I179" s="2"/>
      <c r="J179" s="33"/>
      <c r="K179" s="34" t="str">
        <f t="shared" si="53"/>
        <v>011166194</v>
      </c>
      <c r="L179" s="34" t="str">
        <f t="shared" si="37"/>
        <v>011166194</v>
      </c>
      <c r="M179" s="35">
        <f t="shared" si="36"/>
        <v>1</v>
      </c>
      <c r="N179" s="35">
        <f t="shared" si="38"/>
        <v>1</v>
      </c>
      <c r="O179" s="35">
        <f t="shared" si="39"/>
        <v>1</v>
      </c>
      <c r="P179" s="36">
        <f t="shared" si="40"/>
        <v>1</v>
      </c>
      <c r="Q179" s="37" t="str">
        <f t="shared" si="41"/>
        <v>096 7 886 895</v>
      </c>
      <c r="R179" s="34" t="str">
        <f t="shared" si="42"/>
        <v>0967886895</v>
      </c>
      <c r="S179" s="35" t="e">
        <f t="shared" si="43"/>
        <v>#VALUE!</v>
      </c>
      <c r="T179" s="34" t="str">
        <f t="shared" si="44"/>
        <v>0967886895</v>
      </c>
      <c r="U179" s="38" t="str">
        <f t="shared" si="45"/>
        <v>0967886895</v>
      </c>
      <c r="V179" s="35">
        <f t="shared" si="46"/>
        <v>1</v>
      </c>
      <c r="W179" s="39">
        <f t="shared" si="47"/>
        <v>1</v>
      </c>
      <c r="X179" s="35">
        <f t="shared" si="48"/>
        <v>1</v>
      </c>
      <c r="Y179" s="36">
        <f t="shared" si="49"/>
        <v>1</v>
      </c>
      <c r="Z179" s="39" t="str">
        <f t="shared" si="50"/>
        <v/>
      </c>
      <c r="AA179" s="36">
        <f t="shared" si="51"/>
        <v>1</v>
      </c>
    </row>
    <row r="180" spans="1:27" ht="60" customHeight="1">
      <c r="A180" s="2">
        <v>178</v>
      </c>
      <c r="B180" s="2" t="s">
        <v>539</v>
      </c>
      <c r="C180" s="2" t="s">
        <v>1172</v>
      </c>
      <c r="D180" s="2" t="s">
        <v>540</v>
      </c>
      <c r="E180" s="10" t="s">
        <v>1122</v>
      </c>
      <c r="F180" s="4" t="s">
        <v>541</v>
      </c>
      <c r="G180" s="6" t="s">
        <v>1015</v>
      </c>
      <c r="H180" s="7" t="s">
        <v>1016</v>
      </c>
      <c r="I180" s="2"/>
      <c r="J180" s="33"/>
      <c r="K180" s="34" t="str">
        <f t="shared" si="53"/>
        <v>031030895</v>
      </c>
      <c r="L180" s="34" t="str">
        <f t="shared" si="37"/>
        <v>031030895</v>
      </c>
      <c r="M180" s="35">
        <f t="shared" ref="M180:M243" si="54">IF(L180="បរទេស",1,IF((LEN($L180)-9)=0,1,2))</f>
        <v>1</v>
      </c>
      <c r="N180" s="35">
        <f t="shared" si="38"/>
        <v>1</v>
      </c>
      <c r="O180" s="35">
        <f t="shared" si="39"/>
        <v>1</v>
      </c>
      <c r="P180" s="36">
        <f t="shared" si="40"/>
        <v>1</v>
      </c>
      <c r="Q180" s="37" t="str">
        <f t="shared" si="41"/>
        <v>088 2 727 211</v>
      </c>
      <c r="R180" s="34" t="str">
        <f t="shared" si="42"/>
        <v>0882727211</v>
      </c>
      <c r="S180" s="35" t="e">
        <f t="shared" si="43"/>
        <v>#VALUE!</v>
      </c>
      <c r="T180" s="34" t="str">
        <f t="shared" si="44"/>
        <v>0882727211</v>
      </c>
      <c r="U180" s="38" t="str">
        <f t="shared" si="45"/>
        <v>0882727211</v>
      </c>
      <c r="V180" s="35">
        <f t="shared" si="46"/>
        <v>1</v>
      </c>
      <c r="W180" s="39">
        <f t="shared" si="47"/>
        <v>1</v>
      </c>
      <c r="X180" s="35">
        <f t="shared" si="48"/>
        <v>1</v>
      </c>
      <c r="Y180" s="36">
        <f t="shared" si="49"/>
        <v>1</v>
      </c>
      <c r="Z180" s="39" t="str">
        <f t="shared" si="50"/>
        <v/>
      </c>
      <c r="AA180" s="36">
        <f t="shared" si="51"/>
        <v>1</v>
      </c>
    </row>
    <row r="181" spans="1:27" ht="60" customHeight="1">
      <c r="A181" s="2">
        <v>179</v>
      </c>
      <c r="B181" s="2" t="s">
        <v>542</v>
      </c>
      <c r="C181" s="2" t="s">
        <v>1170</v>
      </c>
      <c r="D181" s="2" t="s">
        <v>543</v>
      </c>
      <c r="E181" s="10" t="s">
        <v>1122</v>
      </c>
      <c r="F181" s="4" t="s">
        <v>544</v>
      </c>
      <c r="G181" s="6" t="s">
        <v>1017</v>
      </c>
      <c r="H181" s="7" t="s">
        <v>1018</v>
      </c>
      <c r="I181" s="2"/>
      <c r="J181" s="33"/>
      <c r="K181" s="34" t="str">
        <f t="shared" si="53"/>
        <v>040504209</v>
      </c>
      <c r="L181" s="34" t="str">
        <f t="shared" si="37"/>
        <v>040504209</v>
      </c>
      <c r="M181" s="35">
        <f t="shared" si="54"/>
        <v>1</v>
      </c>
      <c r="N181" s="35">
        <f t="shared" si="38"/>
        <v>1</v>
      </c>
      <c r="O181" s="35">
        <f t="shared" si="39"/>
        <v>1</v>
      </c>
      <c r="P181" s="36">
        <f t="shared" si="40"/>
        <v>1</v>
      </c>
      <c r="Q181" s="37" t="str">
        <f t="shared" si="41"/>
        <v>087 269 497</v>
      </c>
      <c r="R181" s="34" t="str">
        <f t="shared" si="42"/>
        <v>087269497</v>
      </c>
      <c r="S181" s="35" t="e">
        <f t="shared" si="43"/>
        <v>#VALUE!</v>
      </c>
      <c r="T181" s="34" t="str">
        <f t="shared" si="44"/>
        <v>087269497</v>
      </c>
      <c r="U181" s="38" t="str">
        <f t="shared" si="45"/>
        <v>087269497</v>
      </c>
      <c r="V181" s="35">
        <f t="shared" si="46"/>
        <v>1</v>
      </c>
      <c r="W181" s="39">
        <f t="shared" si="47"/>
        <v>1</v>
      </c>
      <c r="X181" s="35">
        <f t="shared" si="48"/>
        <v>1</v>
      </c>
      <c r="Y181" s="36">
        <f t="shared" si="49"/>
        <v>1</v>
      </c>
      <c r="Z181" s="39" t="str">
        <f t="shared" si="50"/>
        <v/>
      </c>
      <c r="AA181" s="36">
        <f t="shared" si="51"/>
        <v>1</v>
      </c>
    </row>
    <row r="182" spans="1:27" ht="60" customHeight="1">
      <c r="A182" s="2">
        <v>180</v>
      </c>
      <c r="B182" s="2" t="s">
        <v>545</v>
      </c>
      <c r="C182" s="2" t="s">
        <v>1172</v>
      </c>
      <c r="D182" s="2" t="s">
        <v>546</v>
      </c>
      <c r="E182" s="10" t="s">
        <v>1122</v>
      </c>
      <c r="F182" s="4" t="s">
        <v>547</v>
      </c>
      <c r="G182" s="6" t="s">
        <v>1019</v>
      </c>
      <c r="H182" s="7" t="s">
        <v>1020</v>
      </c>
      <c r="I182" s="2"/>
      <c r="J182" s="33"/>
      <c r="K182" s="34" t="str">
        <f t="shared" si="53"/>
        <v>030530767</v>
      </c>
      <c r="L182" s="34" t="str">
        <f t="shared" si="37"/>
        <v>030530767</v>
      </c>
      <c r="M182" s="35">
        <f t="shared" si="54"/>
        <v>1</v>
      </c>
      <c r="N182" s="35">
        <f t="shared" si="38"/>
        <v>1</v>
      </c>
      <c r="O182" s="35">
        <f t="shared" si="39"/>
        <v>1</v>
      </c>
      <c r="P182" s="36">
        <f t="shared" si="40"/>
        <v>1</v>
      </c>
      <c r="Q182" s="37" t="str">
        <f t="shared" si="41"/>
        <v xml:space="preserve">096 5 333 016 </v>
      </c>
      <c r="R182" s="34" t="str">
        <f t="shared" si="42"/>
        <v>0965333016</v>
      </c>
      <c r="S182" s="35" t="e">
        <f t="shared" si="43"/>
        <v>#VALUE!</v>
      </c>
      <c r="T182" s="34" t="str">
        <f t="shared" si="44"/>
        <v>0965333016</v>
      </c>
      <c r="U182" s="38" t="str">
        <f t="shared" si="45"/>
        <v>0965333016</v>
      </c>
      <c r="V182" s="35">
        <f t="shared" si="46"/>
        <v>1</v>
      </c>
      <c r="W182" s="39">
        <f t="shared" si="47"/>
        <v>1</v>
      </c>
      <c r="X182" s="35">
        <f t="shared" si="48"/>
        <v>1</v>
      </c>
      <c r="Y182" s="36">
        <f t="shared" si="49"/>
        <v>1</v>
      </c>
      <c r="Z182" s="39" t="str">
        <f t="shared" si="50"/>
        <v/>
      </c>
      <c r="AA182" s="36">
        <f t="shared" si="51"/>
        <v>1</v>
      </c>
    </row>
    <row r="183" spans="1:27" ht="60" customHeight="1">
      <c r="A183" s="2">
        <v>181</v>
      </c>
      <c r="B183" s="2" t="s">
        <v>548</v>
      </c>
      <c r="C183" s="2" t="s">
        <v>1172</v>
      </c>
      <c r="D183" s="2" t="s">
        <v>549</v>
      </c>
      <c r="E183" s="10" t="s">
        <v>1122</v>
      </c>
      <c r="F183" s="4" t="s">
        <v>550</v>
      </c>
      <c r="G183" s="6" t="s">
        <v>1021</v>
      </c>
      <c r="H183" s="7" t="s">
        <v>1022</v>
      </c>
      <c r="I183" s="2"/>
      <c r="J183" s="33"/>
      <c r="K183" s="34" t="str">
        <f t="shared" si="53"/>
        <v>030851164</v>
      </c>
      <c r="L183" s="34" t="str">
        <f t="shared" si="37"/>
        <v>030851164</v>
      </c>
      <c r="M183" s="35">
        <f t="shared" si="54"/>
        <v>1</v>
      </c>
      <c r="N183" s="35">
        <f t="shared" si="38"/>
        <v>1</v>
      </c>
      <c r="O183" s="35">
        <f t="shared" si="39"/>
        <v>1</v>
      </c>
      <c r="P183" s="36">
        <f t="shared" si="40"/>
        <v>1</v>
      </c>
      <c r="Q183" s="37" t="str">
        <f t="shared" si="41"/>
        <v>096 9 023 489</v>
      </c>
      <c r="R183" s="34" t="str">
        <f t="shared" si="42"/>
        <v>0969023489</v>
      </c>
      <c r="S183" s="35" t="e">
        <f t="shared" si="43"/>
        <v>#VALUE!</v>
      </c>
      <c r="T183" s="34" t="str">
        <f t="shared" si="44"/>
        <v>0969023489</v>
      </c>
      <c r="U183" s="38" t="str">
        <f t="shared" si="45"/>
        <v>0969023489</v>
      </c>
      <c r="V183" s="35">
        <f t="shared" si="46"/>
        <v>1</v>
      </c>
      <c r="W183" s="39">
        <f t="shared" si="47"/>
        <v>1</v>
      </c>
      <c r="X183" s="35">
        <f t="shared" si="48"/>
        <v>1</v>
      </c>
      <c r="Y183" s="36">
        <f t="shared" si="49"/>
        <v>1</v>
      </c>
      <c r="Z183" s="39" t="str">
        <f t="shared" si="50"/>
        <v/>
      </c>
      <c r="AA183" s="36">
        <f t="shared" si="51"/>
        <v>1</v>
      </c>
    </row>
    <row r="184" spans="1:27" ht="60" customHeight="1">
      <c r="A184" s="2">
        <v>182</v>
      </c>
      <c r="B184" s="2" t="s">
        <v>551</v>
      </c>
      <c r="C184" s="2" t="s">
        <v>1172</v>
      </c>
      <c r="D184" s="2" t="s">
        <v>552</v>
      </c>
      <c r="E184" s="10" t="s">
        <v>1122</v>
      </c>
      <c r="F184" s="4" t="s">
        <v>553</v>
      </c>
      <c r="G184" s="6" t="s">
        <v>1023</v>
      </c>
      <c r="H184" s="7" t="s">
        <v>1024</v>
      </c>
      <c r="I184" s="2"/>
      <c r="J184" s="33"/>
      <c r="K184" s="34" t="str">
        <f t="shared" si="53"/>
        <v>190679829</v>
      </c>
      <c r="L184" s="34" t="str">
        <f t="shared" si="37"/>
        <v>190679829</v>
      </c>
      <c r="M184" s="35">
        <f t="shared" si="54"/>
        <v>1</v>
      </c>
      <c r="N184" s="35">
        <f t="shared" si="38"/>
        <v>1</v>
      </c>
      <c r="O184" s="35">
        <f t="shared" si="39"/>
        <v>1</v>
      </c>
      <c r="P184" s="36">
        <f t="shared" si="40"/>
        <v>1</v>
      </c>
      <c r="Q184" s="37" t="str">
        <f t="shared" si="41"/>
        <v>096 3 876 121</v>
      </c>
      <c r="R184" s="34" t="str">
        <f t="shared" si="42"/>
        <v>0963876121</v>
      </c>
      <c r="S184" s="35" t="e">
        <f t="shared" si="43"/>
        <v>#VALUE!</v>
      </c>
      <c r="T184" s="34" t="str">
        <f t="shared" si="44"/>
        <v>0963876121</v>
      </c>
      <c r="U184" s="38" t="str">
        <f t="shared" si="45"/>
        <v>0963876121</v>
      </c>
      <c r="V184" s="35">
        <f t="shared" si="46"/>
        <v>1</v>
      </c>
      <c r="W184" s="39">
        <f t="shared" si="47"/>
        <v>1</v>
      </c>
      <c r="X184" s="35">
        <f t="shared" si="48"/>
        <v>1</v>
      </c>
      <c r="Y184" s="36">
        <f t="shared" si="49"/>
        <v>1</v>
      </c>
      <c r="Z184" s="39" t="str">
        <f t="shared" si="50"/>
        <v/>
      </c>
      <c r="AA184" s="36">
        <f t="shared" si="51"/>
        <v>1</v>
      </c>
    </row>
    <row r="185" spans="1:27" ht="60" customHeight="1">
      <c r="A185" s="2">
        <v>183</v>
      </c>
      <c r="B185" s="2" t="s">
        <v>554</v>
      </c>
      <c r="C185" s="2" t="s">
        <v>1172</v>
      </c>
      <c r="D185" s="2" t="s">
        <v>555</v>
      </c>
      <c r="E185" s="10" t="s">
        <v>1122</v>
      </c>
      <c r="F185" s="4" t="s">
        <v>556</v>
      </c>
      <c r="G185" s="6" t="s">
        <v>1025</v>
      </c>
      <c r="H185" s="7" t="s">
        <v>1026</v>
      </c>
      <c r="I185" s="2"/>
      <c r="J185" s="33"/>
      <c r="K185" s="34" t="str">
        <f t="shared" si="53"/>
        <v>030554525</v>
      </c>
      <c r="L185" s="34" t="str">
        <f t="shared" si="37"/>
        <v>030554525</v>
      </c>
      <c r="M185" s="35">
        <f t="shared" si="54"/>
        <v>1</v>
      </c>
      <c r="N185" s="35">
        <f t="shared" si="38"/>
        <v>1</v>
      </c>
      <c r="O185" s="35">
        <f t="shared" si="39"/>
        <v>1</v>
      </c>
      <c r="P185" s="36">
        <f t="shared" si="40"/>
        <v>1</v>
      </c>
      <c r="Q185" s="37" t="str">
        <f t="shared" si="41"/>
        <v>010 802 853</v>
      </c>
      <c r="R185" s="34" t="str">
        <f t="shared" si="42"/>
        <v>010802853</v>
      </c>
      <c r="S185" s="35" t="e">
        <f t="shared" si="43"/>
        <v>#VALUE!</v>
      </c>
      <c r="T185" s="34" t="str">
        <f t="shared" si="44"/>
        <v>010802853</v>
      </c>
      <c r="U185" s="38" t="str">
        <f t="shared" si="45"/>
        <v>010802853</v>
      </c>
      <c r="V185" s="35">
        <f t="shared" si="46"/>
        <v>1</v>
      </c>
      <c r="W185" s="39">
        <f t="shared" si="47"/>
        <v>1</v>
      </c>
      <c r="X185" s="35">
        <f t="shared" si="48"/>
        <v>1</v>
      </c>
      <c r="Y185" s="36">
        <f t="shared" si="49"/>
        <v>1</v>
      </c>
      <c r="Z185" s="39" t="str">
        <f t="shared" si="50"/>
        <v/>
      </c>
      <c r="AA185" s="36">
        <f t="shared" si="51"/>
        <v>1</v>
      </c>
    </row>
    <row r="186" spans="1:27" ht="60" customHeight="1">
      <c r="A186" s="2">
        <v>184</v>
      </c>
      <c r="B186" s="2" t="s">
        <v>557</v>
      </c>
      <c r="C186" s="2" t="s">
        <v>1170</v>
      </c>
      <c r="D186" s="2" t="s">
        <v>558</v>
      </c>
      <c r="E186" s="10" t="s">
        <v>1122</v>
      </c>
      <c r="F186" s="4" t="s">
        <v>559</v>
      </c>
      <c r="G186" s="6" t="s">
        <v>1027</v>
      </c>
      <c r="H186" s="7" t="s">
        <v>1028</v>
      </c>
      <c r="I186" s="2"/>
      <c r="J186" s="33"/>
      <c r="K186" s="34" t="str">
        <f t="shared" si="53"/>
        <v>051560779</v>
      </c>
      <c r="L186" s="34" t="str">
        <f t="shared" si="37"/>
        <v>051560779</v>
      </c>
      <c r="M186" s="35">
        <f t="shared" si="54"/>
        <v>1</v>
      </c>
      <c r="N186" s="35">
        <f t="shared" si="38"/>
        <v>1</v>
      </c>
      <c r="O186" s="35">
        <f t="shared" si="39"/>
        <v>1</v>
      </c>
      <c r="P186" s="36">
        <f t="shared" si="40"/>
        <v>1</v>
      </c>
      <c r="Q186" s="37" t="str">
        <f t="shared" si="41"/>
        <v>096 5 959 337</v>
      </c>
      <c r="R186" s="34" t="str">
        <f t="shared" si="42"/>
        <v>0965959337</v>
      </c>
      <c r="S186" s="35" t="e">
        <f t="shared" si="43"/>
        <v>#VALUE!</v>
      </c>
      <c r="T186" s="34" t="str">
        <f t="shared" si="44"/>
        <v>0965959337</v>
      </c>
      <c r="U186" s="38" t="str">
        <f t="shared" si="45"/>
        <v>0965959337</v>
      </c>
      <c r="V186" s="35">
        <f t="shared" si="46"/>
        <v>1</v>
      </c>
      <c r="W186" s="39">
        <f t="shared" si="47"/>
        <v>1</v>
      </c>
      <c r="X186" s="35">
        <f t="shared" si="48"/>
        <v>1</v>
      </c>
      <c r="Y186" s="36">
        <f t="shared" si="49"/>
        <v>1</v>
      </c>
      <c r="Z186" s="39" t="str">
        <f t="shared" si="50"/>
        <v/>
      </c>
      <c r="AA186" s="36">
        <f t="shared" si="51"/>
        <v>1</v>
      </c>
    </row>
    <row r="187" spans="1:27" ht="60" customHeight="1">
      <c r="A187" s="2">
        <v>185</v>
      </c>
      <c r="B187" s="2" t="s">
        <v>560</v>
      </c>
      <c r="C187" s="2" t="s">
        <v>1170</v>
      </c>
      <c r="D187" s="2" t="s">
        <v>561</v>
      </c>
      <c r="E187" s="10" t="s">
        <v>1122</v>
      </c>
      <c r="F187" s="4" t="s">
        <v>562</v>
      </c>
      <c r="G187" s="6">
        <v>31022113</v>
      </c>
      <c r="H187" s="7" t="s">
        <v>1029</v>
      </c>
      <c r="I187" s="2"/>
      <c r="J187" s="33"/>
      <c r="K187" s="34" t="str">
        <f t="shared" si="53"/>
        <v>31022113</v>
      </c>
      <c r="L187" s="34" t="str">
        <f t="shared" si="37"/>
        <v>031022113</v>
      </c>
      <c r="M187" s="35">
        <f t="shared" si="54"/>
        <v>1</v>
      </c>
      <c r="N187" s="35">
        <f t="shared" si="38"/>
        <v>1</v>
      </c>
      <c r="O187" s="35">
        <f t="shared" si="39"/>
        <v>1</v>
      </c>
      <c r="P187" s="36">
        <f t="shared" si="40"/>
        <v>1</v>
      </c>
      <c r="Q187" s="37" t="str">
        <f t="shared" si="41"/>
        <v>096 2 212 417</v>
      </c>
      <c r="R187" s="34" t="str">
        <f t="shared" si="42"/>
        <v>0962212417</v>
      </c>
      <c r="S187" s="35" t="e">
        <f t="shared" si="43"/>
        <v>#VALUE!</v>
      </c>
      <c r="T187" s="34" t="str">
        <f t="shared" si="44"/>
        <v>0962212417</v>
      </c>
      <c r="U187" s="38" t="str">
        <f t="shared" si="45"/>
        <v>0962212417</v>
      </c>
      <c r="V187" s="35">
        <f t="shared" si="46"/>
        <v>1</v>
      </c>
      <c r="W187" s="39">
        <f t="shared" si="47"/>
        <v>1</v>
      </c>
      <c r="X187" s="35">
        <f t="shared" si="48"/>
        <v>1</v>
      </c>
      <c r="Y187" s="36">
        <f t="shared" si="49"/>
        <v>1</v>
      </c>
      <c r="Z187" s="39" t="str">
        <f t="shared" si="50"/>
        <v/>
      </c>
      <c r="AA187" s="36">
        <f t="shared" si="51"/>
        <v>1</v>
      </c>
    </row>
    <row r="188" spans="1:27" ht="60" customHeight="1">
      <c r="A188" s="2">
        <v>186</v>
      </c>
      <c r="B188" s="2" t="s">
        <v>563</v>
      </c>
      <c r="C188" s="2" t="s">
        <v>1170</v>
      </c>
      <c r="D188" s="2" t="s">
        <v>564</v>
      </c>
      <c r="E188" s="10" t="s">
        <v>1123</v>
      </c>
      <c r="F188" s="4" t="s">
        <v>565</v>
      </c>
      <c r="G188" s="6">
        <v>61236479</v>
      </c>
      <c r="H188" s="7" t="s">
        <v>1030</v>
      </c>
      <c r="I188" s="2"/>
      <c r="J188" s="33"/>
      <c r="K188" s="34" t="str">
        <f t="shared" si="53"/>
        <v>61236479</v>
      </c>
      <c r="L188" s="34" t="str">
        <f t="shared" si="37"/>
        <v>061236479</v>
      </c>
      <c r="M188" s="35">
        <f t="shared" si="54"/>
        <v>1</v>
      </c>
      <c r="N188" s="35">
        <f t="shared" si="38"/>
        <v>1</v>
      </c>
      <c r="O188" s="35">
        <f t="shared" si="39"/>
        <v>1</v>
      </c>
      <c r="P188" s="36">
        <f t="shared" si="40"/>
        <v>1</v>
      </c>
      <c r="Q188" s="37" t="str">
        <f t="shared" si="41"/>
        <v>096 5 405 910</v>
      </c>
      <c r="R188" s="34" t="str">
        <f t="shared" si="42"/>
        <v>0965405910</v>
      </c>
      <c r="S188" s="35" t="e">
        <f t="shared" si="43"/>
        <v>#VALUE!</v>
      </c>
      <c r="T188" s="34" t="str">
        <f t="shared" si="44"/>
        <v>0965405910</v>
      </c>
      <c r="U188" s="38" t="str">
        <f t="shared" si="45"/>
        <v>0965405910</v>
      </c>
      <c r="V188" s="35">
        <f t="shared" si="46"/>
        <v>1</v>
      </c>
      <c r="W188" s="39">
        <f t="shared" si="47"/>
        <v>1</v>
      </c>
      <c r="X188" s="35">
        <f t="shared" si="48"/>
        <v>1</v>
      </c>
      <c r="Y188" s="36">
        <f t="shared" si="49"/>
        <v>1</v>
      </c>
      <c r="Z188" s="39" t="str">
        <f t="shared" si="50"/>
        <v/>
      </c>
      <c r="AA188" s="36">
        <f t="shared" si="51"/>
        <v>1</v>
      </c>
    </row>
    <row r="189" spans="1:27" ht="60" customHeight="1">
      <c r="A189" s="2">
        <v>187</v>
      </c>
      <c r="B189" s="2" t="s">
        <v>566</v>
      </c>
      <c r="C189" s="2" t="s">
        <v>1170</v>
      </c>
      <c r="D189" s="2" t="s">
        <v>567</v>
      </c>
      <c r="E189" s="10" t="s">
        <v>1123</v>
      </c>
      <c r="F189" s="4" t="s">
        <v>568</v>
      </c>
      <c r="G189" s="6">
        <v>10364743</v>
      </c>
      <c r="H189" s="7" t="s">
        <v>1031</v>
      </c>
      <c r="I189" s="2"/>
      <c r="J189" s="33"/>
      <c r="K189" s="34" t="str">
        <f t="shared" si="53"/>
        <v>10364743</v>
      </c>
      <c r="L189" s="34" t="str">
        <f t="shared" si="37"/>
        <v>010364743</v>
      </c>
      <c r="M189" s="35">
        <f t="shared" si="54"/>
        <v>1</v>
      </c>
      <c r="N189" s="35">
        <f t="shared" si="38"/>
        <v>1</v>
      </c>
      <c r="O189" s="35">
        <f t="shared" si="39"/>
        <v>1</v>
      </c>
      <c r="P189" s="36">
        <f t="shared" si="40"/>
        <v>1</v>
      </c>
      <c r="Q189" s="37" t="str">
        <f t="shared" si="41"/>
        <v>015 266 336</v>
      </c>
      <c r="R189" s="34" t="str">
        <f t="shared" si="42"/>
        <v>015266336</v>
      </c>
      <c r="S189" s="35" t="e">
        <f t="shared" si="43"/>
        <v>#VALUE!</v>
      </c>
      <c r="T189" s="34" t="str">
        <f t="shared" si="44"/>
        <v>015266336</v>
      </c>
      <c r="U189" s="38" t="str">
        <f t="shared" si="45"/>
        <v>015266336</v>
      </c>
      <c r="V189" s="35">
        <f t="shared" si="46"/>
        <v>1</v>
      </c>
      <c r="W189" s="39">
        <f t="shared" si="47"/>
        <v>1</v>
      </c>
      <c r="X189" s="35">
        <f t="shared" si="48"/>
        <v>1</v>
      </c>
      <c r="Y189" s="36">
        <f t="shared" si="49"/>
        <v>1</v>
      </c>
      <c r="Z189" s="39" t="str">
        <f t="shared" si="50"/>
        <v/>
      </c>
      <c r="AA189" s="36">
        <f t="shared" si="51"/>
        <v>1</v>
      </c>
    </row>
    <row r="190" spans="1:27" ht="60" customHeight="1">
      <c r="A190" s="2">
        <v>188</v>
      </c>
      <c r="B190" s="2" t="s">
        <v>569</v>
      </c>
      <c r="C190" s="2" t="s">
        <v>1170</v>
      </c>
      <c r="D190" s="2" t="s">
        <v>570</v>
      </c>
      <c r="E190" s="10" t="s">
        <v>1123</v>
      </c>
      <c r="F190" s="4" t="s">
        <v>571</v>
      </c>
      <c r="G190" s="6">
        <v>51159595</v>
      </c>
      <c r="H190" s="7" t="s">
        <v>1032</v>
      </c>
      <c r="I190" s="2"/>
      <c r="J190" s="33"/>
      <c r="K190" s="34" t="str">
        <f t="shared" si="53"/>
        <v>51159595</v>
      </c>
      <c r="L190" s="34" t="str">
        <f t="shared" si="37"/>
        <v>051159595</v>
      </c>
      <c r="M190" s="35">
        <f t="shared" si="54"/>
        <v>1</v>
      </c>
      <c r="N190" s="35">
        <f t="shared" si="38"/>
        <v>1</v>
      </c>
      <c r="O190" s="35">
        <f t="shared" si="39"/>
        <v>1</v>
      </c>
      <c r="P190" s="36">
        <f t="shared" si="40"/>
        <v>1</v>
      </c>
      <c r="Q190" s="37" t="str">
        <f t="shared" si="41"/>
        <v>016 459 824</v>
      </c>
      <c r="R190" s="34" t="str">
        <f t="shared" si="42"/>
        <v>016459824</v>
      </c>
      <c r="S190" s="35" t="e">
        <f t="shared" si="43"/>
        <v>#VALUE!</v>
      </c>
      <c r="T190" s="34" t="str">
        <f t="shared" si="44"/>
        <v>016459824</v>
      </c>
      <c r="U190" s="38" t="str">
        <f t="shared" si="45"/>
        <v>016459824</v>
      </c>
      <c r="V190" s="35">
        <f t="shared" si="46"/>
        <v>1</v>
      </c>
      <c r="W190" s="39">
        <f t="shared" si="47"/>
        <v>1</v>
      </c>
      <c r="X190" s="35">
        <f t="shared" si="48"/>
        <v>1</v>
      </c>
      <c r="Y190" s="36">
        <f t="shared" si="49"/>
        <v>1</v>
      </c>
      <c r="Z190" s="39" t="str">
        <f t="shared" si="50"/>
        <v/>
      </c>
      <c r="AA190" s="36">
        <f t="shared" si="51"/>
        <v>1</v>
      </c>
    </row>
    <row r="191" spans="1:27" ht="60" customHeight="1">
      <c r="A191" s="2">
        <v>189</v>
      </c>
      <c r="B191" s="2" t="s">
        <v>572</v>
      </c>
      <c r="C191" s="2" t="s">
        <v>1170</v>
      </c>
      <c r="D191" s="2" t="s">
        <v>573</v>
      </c>
      <c r="E191" s="10" t="s">
        <v>1123</v>
      </c>
      <c r="F191" s="4" t="s">
        <v>574</v>
      </c>
      <c r="G191" s="6">
        <v>31031094</v>
      </c>
      <c r="H191" s="7" t="s">
        <v>1033</v>
      </c>
      <c r="I191" s="2"/>
      <c r="J191" s="33"/>
      <c r="K191" s="34" t="str">
        <f t="shared" si="53"/>
        <v>31031094</v>
      </c>
      <c r="L191" s="34" t="str">
        <f t="shared" si="37"/>
        <v>031031094</v>
      </c>
      <c r="M191" s="35">
        <f t="shared" si="54"/>
        <v>1</v>
      </c>
      <c r="N191" s="35">
        <f t="shared" si="38"/>
        <v>1</v>
      </c>
      <c r="O191" s="35">
        <f t="shared" si="39"/>
        <v>1</v>
      </c>
      <c r="P191" s="36">
        <f t="shared" si="40"/>
        <v>1</v>
      </c>
      <c r="Q191" s="37" t="str">
        <f t="shared" si="41"/>
        <v>087 872 902</v>
      </c>
      <c r="R191" s="34" t="str">
        <f t="shared" si="42"/>
        <v>087872902</v>
      </c>
      <c r="S191" s="35" t="e">
        <f t="shared" si="43"/>
        <v>#VALUE!</v>
      </c>
      <c r="T191" s="34" t="str">
        <f t="shared" si="44"/>
        <v>087872902</v>
      </c>
      <c r="U191" s="38" t="str">
        <f t="shared" si="45"/>
        <v>087872902</v>
      </c>
      <c r="V191" s="35">
        <f t="shared" si="46"/>
        <v>1</v>
      </c>
      <c r="W191" s="39">
        <f t="shared" si="47"/>
        <v>1</v>
      </c>
      <c r="X191" s="35">
        <f t="shared" si="48"/>
        <v>1</v>
      </c>
      <c r="Y191" s="36">
        <f t="shared" si="49"/>
        <v>1</v>
      </c>
      <c r="Z191" s="39" t="str">
        <f t="shared" si="50"/>
        <v/>
      </c>
      <c r="AA191" s="36">
        <f t="shared" si="51"/>
        <v>1</v>
      </c>
    </row>
    <row r="192" spans="1:27" ht="60" customHeight="1">
      <c r="A192" s="2">
        <v>190</v>
      </c>
      <c r="B192" s="2" t="s">
        <v>575</v>
      </c>
      <c r="C192" s="2" t="s">
        <v>1170</v>
      </c>
      <c r="D192" s="2" t="s">
        <v>576</v>
      </c>
      <c r="E192" s="10" t="s">
        <v>1123</v>
      </c>
      <c r="F192" s="4" t="s">
        <v>577</v>
      </c>
      <c r="G192" s="6" t="s">
        <v>1034</v>
      </c>
      <c r="H192" s="7" t="s">
        <v>1035</v>
      </c>
      <c r="I192" s="2"/>
      <c r="J192" s="33"/>
      <c r="K192" s="34" t="str">
        <f t="shared" si="53"/>
        <v>090856890</v>
      </c>
      <c r="L192" s="34" t="str">
        <f t="shared" si="37"/>
        <v>090856890</v>
      </c>
      <c r="M192" s="35">
        <f t="shared" si="54"/>
        <v>1</v>
      </c>
      <c r="N192" s="35">
        <f t="shared" si="38"/>
        <v>1</v>
      </c>
      <c r="O192" s="35">
        <f t="shared" si="39"/>
        <v>1</v>
      </c>
      <c r="P192" s="36">
        <f t="shared" si="40"/>
        <v>1</v>
      </c>
      <c r="Q192" s="37" t="str">
        <f t="shared" si="41"/>
        <v>097 7 910 945</v>
      </c>
      <c r="R192" s="34" t="str">
        <f t="shared" si="42"/>
        <v>0977910945</v>
      </c>
      <c r="S192" s="35" t="e">
        <f t="shared" si="43"/>
        <v>#VALUE!</v>
      </c>
      <c r="T192" s="34" t="str">
        <f t="shared" si="44"/>
        <v>0977910945</v>
      </c>
      <c r="U192" s="38" t="str">
        <f t="shared" si="45"/>
        <v>0977910945</v>
      </c>
      <c r="V192" s="35">
        <f t="shared" si="46"/>
        <v>1</v>
      </c>
      <c r="W192" s="39">
        <f t="shared" si="47"/>
        <v>1</v>
      </c>
      <c r="X192" s="35">
        <f t="shared" si="48"/>
        <v>1</v>
      </c>
      <c r="Y192" s="36">
        <f t="shared" si="49"/>
        <v>1</v>
      </c>
      <c r="Z192" s="39" t="str">
        <f t="shared" si="50"/>
        <v/>
      </c>
      <c r="AA192" s="36">
        <f t="shared" si="51"/>
        <v>1</v>
      </c>
    </row>
    <row r="193" spans="1:27" ht="60" customHeight="1">
      <c r="A193" s="2">
        <v>191</v>
      </c>
      <c r="B193" s="2" t="s">
        <v>578</v>
      </c>
      <c r="C193" s="2" t="s">
        <v>1172</v>
      </c>
      <c r="D193" s="2" t="s">
        <v>579</v>
      </c>
      <c r="E193" s="10" t="s">
        <v>1123</v>
      </c>
      <c r="F193" s="4" t="s">
        <v>580</v>
      </c>
      <c r="G193" s="6">
        <v>21302040</v>
      </c>
      <c r="H193" s="7" t="s">
        <v>1036</v>
      </c>
      <c r="I193" s="2"/>
      <c r="J193" s="33"/>
      <c r="K193" s="34" t="str">
        <f t="shared" si="53"/>
        <v>21302040</v>
      </c>
      <c r="L193" s="34" t="str">
        <f t="shared" si="37"/>
        <v>021302040</v>
      </c>
      <c r="M193" s="35">
        <f t="shared" si="54"/>
        <v>1</v>
      </c>
      <c r="N193" s="35">
        <f t="shared" si="38"/>
        <v>1</v>
      </c>
      <c r="O193" s="35">
        <f t="shared" si="39"/>
        <v>1</v>
      </c>
      <c r="P193" s="36">
        <f t="shared" si="40"/>
        <v>1</v>
      </c>
      <c r="Q193" s="37" t="str">
        <f t="shared" si="41"/>
        <v>010 526 115</v>
      </c>
      <c r="R193" s="34" t="str">
        <f t="shared" si="42"/>
        <v>010526115</v>
      </c>
      <c r="S193" s="35" t="e">
        <f t="shared" si="43"/>
        <v>#VALUE!</v>
      </c>
      <c r="T193" s="34" t="str">
        <f t="shared" si="44"/>
        <v>010526115</v>
      </c>
      <c r="U193" s="38" t="str">
        <f t="shared" si="45"/>
        <v>010526115</v>
      </c>
      <c r="V193" s="35">
        <f t="shared" si="46"/>
        <v>1</v>
      </c>
      <c r="W193" s="39">
        <f t="shared" si="47"/>
        <v>1</v>
      </c>
      <c r="X193" s="35">
        <f t="shared" si="48"/>
        <v>1</v>
      </c>
      <c r="Y193" s="36">
        <f t="shared" si="49"/>
        <v>1</v>
      </c>
      <c r="Z193" s="39" t="str">
        <f t="shared" si="50"/>
        <v/>
      </c>
      <c r="AA193" s="36">
        <f t="shared" si="51"/>
        <v>1</v>
      </c>
    </row>
    <row r="194" spans="1:27" ht="60" customHeight="1">
      <c r="A194" s="2">
        <v>192</v>
      </c>
      <c r="B194" s="2" t="s">
        <v>581</v>
      </c>
      <c r="C194" s="2" t="s">
        <v>1170</v>
      </c>
      <c r="D194" s="2" t="s">
        <v>582</v>
      </c>
      <c r="E194" s="10" t="s">
        <v>1123</v>
      </c>
      <c r="F194" s="4" t="s">
        <v>583</v>
      </c>
      <c r="G194" s="6">
        <v>21168207</v>
      </c>
      <c r="H194" s="7" t="s">
        <v>1037</v>
      </c>
      <c r="I194" s="2"/>
      <c r="J194" s="33"/>
      <c r="K194" s="34" t="str">
        <f t="shared" si="53"/>
        <v>21168207</v>
      </c>
      <c r="L194" s="34" t="str">
        <f t="shared" si="37"/>
        <v>021168207</v>
      </c>
      <c r="M194" s="35">
        <f t="shared" si="54"/>
        <v>1</v>
      </c>
      <c r="N194" s="35">
        <f t="shared" si="38"/>
        <v>1</v>
      </c>
      <c r="O194" s="35">
        <f t="shared" si="39"/>
        <v>1</v>
      </c>
      <c r="P194" s="36">
        <f t="shared" si="40"/>
        <v>1</v>
      </c>
      <c r="Q194" s="37" t="str">
        <f t="shared" si="41"/>
        <v>096 4 278 348</v>
      </c>
      <c r="R194" s="34" t="str">
        <f t="shared" si="42"/>
        <v>0964278348</v>
      </c>
      <c r="S194" s="35" t="e">
        <f t="shared" si="43"/>
        <v>#VALUE!</v>
      </c>
      <c r="T194" s="34" t="str">
        <f t="shared" si="44"/>
        <v>0964278348</v>
      </c>
      <c r="U194" s="38" t="str">
        <f t="shared" si="45"/>
        <v>0964278348</v>
      </c>
      <c r="V194" s="35">
        <f t="shared" si="46"/>
        <v>1</v>
      </c>
      <c r="W194" s="39">
        <f t="shared" si="47"/>
        <v>1</v>
      </c>
      <c r="X194" s="35">
        <f t="shared" si="48"/>
        <v>1</v>
      </c>
      <c r="Y194" s="36">
        <f t="shared" si="49"/>
        <v>1</v>
      </c>
      <c r="Z194" s="39" t="str">
        <f t="shared" si="50"/>
        <v/>
      </c>
      <c r="AA194" s="36">
        <f t="shared" si="51"/>
        <v>1</v>
      </c>
    </row>
    <row r="195" spans="1:27" ht="60" customHeight="1">
      <c r="A195" s="2">
        <v>193</v>
      </c>
      <c r="B195" s="2" t="s">
        <v>584</v>
      </c>
      <c r="C195" s="2" t="s">
        <v>1170</v>
      </c>
      <c r="D195" s="2" t="s">
        <v>585</v>
      </c>
      <c r="E195" s="10" t="s">
        <v>1123</v>
      </c>
      <c r="F195" s="4" t="s">
        <v>586</v>
      </c>
      <c r="G195" s="6">
        <v>21200418</v>
      </c>
      <c r="H195" s="7" t="s">
        <v>1038</v>
      </c>
      <c r="I195" s="2"/>
      <c r="J195" s="33"/>
      <c r="K195" s="34" t="str">
        <f t="shared" si="53"/>
        <v>21200418</v>
      </c>
      <c r="L195" s="34" t="str">
        <f t="shared" ref="L195:L255" si="55">IF(LEN(K195)&gt;9,"2",IF(LEN(K195)=8,"0"&amp;K195,K195))</f>
        <v>021200418</v>
      </c>
      <c r="M195" s="35">
        <f t="shared" si="54"/>
        <v>1</v>
      </c>
      <c r="N195" s="35">
        <f t="shared" ref="N195:N255" si="56">IF(L195="",2,1)</f>
        <v>1</v>
      </c>
      <c r="O195" s="35">
        <f t="shared" ref="O195:O255" si="57">IF(L195="បរទេស",1,IF(COUNTIF(L:L,$L195)&gt;1,2,1))</f>
        <v>1</v>
      </c>
      <c r="P195" s="36">
        <f t="shared" ref="P195:P255" si="58">MAX(M195:O195)</f>
        <v>1</v>
      </c>
      <c r="Q195" s="37" t="str">
        <f t="shared" ref="Q195:Q255" si="59">H195</f>
        <v>096 2 090 027</v>
      </c>
      <c r="R195" s="34" t="str">
        <f t="shared" ref="R195:R255" si="60">SUBSTITUTE(SUBSTITUTE(SUBSTITUTE(SUBSTITUTE(SUBSTITUTE(SUBSTITUTE(SUBSTITUTE(SUBSTITUTE(SUBSTITUTE(SUBSTITUTE(SUBSTITUTE(SUBSTITUTE(SUBSTITUTE(SUBSTITUTE(SUBSTITUTE(SUBSTITUTE(SUBSTITUTE(SUBSTITUTE(SUBSTITUTE(SUBSTITUTE(SUBSTITUTE(SUBSTITUTE(Q195,"១","1"),"២","2"),"៣","3"),"៤","4"),"៥","5"),"៦","6"),"៧","7"),"៨","8"),"៩","9"),"០","0")," ","")," ",""),"​",""),",","/"),"-",""),"(",""),")",""),"+855","0"),"(855)","0"),"O","0"),"o","0"),".","")</f>
        <v>0962090027</v>
      </c>
      <c r="S195" s="35" t="e">
        <f t="shared" ref="S195:S255" si="61">LEFT(R195, SEARCH("/",R195,1)-1)</f>
        <v>#VALUE!</v>
      </c>
      <c r="T195" s="34" t="str">
        <f t="shared" ref="T195:T255" si="62">IFERROR(S195,R195)</f>
        <v>0962090027</v>
      </c>
      <c r="U195" s="38" t="str">
        <f t="shared" ref="U195:U255" si="63">IF(LEFT(T195,5)="បរទេស","បរទេស",IF(LEFT(T195,3)="855","0"&amp;MID(T195,4,10),IF(LEFT(T195,1)="0",MID(T195,1,10),IF(LEFT(T195,1)&gt;=1,"0"&amp;MID(T195,1,10),T195))))</f>
        <v>0962090027</v>
      </c>
      <c r="V195" s="35">
        <f t="shared" ref="V195:V255" si="64">IF(U195="បរទេស",1,IF(OR(LEN(U195)=9,LEN(U195)=10),1,2))</f>
        <v>1</v>
      </c>
      <c r="W195" s="39">
        <f t="shared" ref="W195:W255" si="65">IF(U195="",2,1)</f>
        <v>1</v>
      </c>
      <c r="X195" s="35">
        <f t="shared" ref="X195:X255" si="66">IF(U195="បរទេស",1,IF(COUNTIF(U:U,$U195)&gt;1,2,1))</f>
        <v>1</v>
      </c>
      <c r="Y195" s="36">
        <f t="shared" ref="Y195:Y255" si="67">MAX(V195:X195)</f>
        <v>1</v>
      </c>
      <c r="Z195" s="39" t="str">
        <f t="shared" ref="Z195:Z255" si="68">IF(H195="បរទេស",2,"")</f>
        <v/>
      </c>
      <c r="AA195" s="36">
        <f t="shared" ref="AA195:AA255" si="69">MAX(J195,P195,Y195)</f>
        <v>1</v>
      </c>
    </row>
    <row r="196" spans="1:27" ht="60" customHeight="1">
      <c r="A196" s="2">
        <v>194</v>
      </c>
      <c r="B196" s="2" t="s">
        <v>587</v>
      </c>
      <c r="C196" s="2" t="s">
        <v>1170</v>
      </c>
      <c r="D196" s="2" t="s">
        <v>588</v>
      </c>
      <c r="E196" s="10" t="s">
        <v>1123</v>
      </c>
      <c r="F196" s="4" t="s">
        <v>589</v>
      </c>
      <c r="G196" s="6">
        <v>21083380</v>
      </c>
      <c r="H196" s="7" t="s">
        <v>1039</v>
      </c>
      <c r="I196" s="2"/>
      <c r="J196" s="33"/>
      <c r="K196" s="34" t="str">
        <f t="shared" si="53"/>
        <v>21083380</v>
      </c>
      <c r="L196" s="34" t="str">
        <f t="shared" si="55"/>
        <v>021083380</v>
      </c>
      <c r="M196" s="35">
        <f t="shared" si="54"/>
        <v>1</v>
      </c>
      <c r="N196" s="35">
        <f t="shared" si="56"/>
        <v>1</v>
      </c>
      <c r="O196" s="35">
        <f t="shared" si="57"/>
        <v>1</v>
      </c>
      <c r="P196" s="36">
        <f t="shared" si="58"/>
        <v>1</v>
      </c>
      <c r="Q196" s="37" t="str">
        <f t="shared" si="59"/>
        <v>096 8 048 994</v>
      </c>
      <c r="R196" s="34" t="str">
        <f t="shared" si="60"/>
        <v>0968048994</v>
      </c>
      <c r="S196" s="35" t="e">
        <f t="shared" si="61"/>
        <v>#VALUE!</v>
      </c>
      <c r="T196" s="34" t="str">
        <f t="shared" si="62"/>
        <v>0968048994</v>
      </c>
      <c r="U196" s="38" t="str">
        <f t="shared" si="63"/>
        <v>0968048994</v>
      </c>
      <c r="V196" s="35">
        <f t="shared" si="64"/>
        <v>1</v>
      </c>
      <c r="W196" s="39">
        <f t="shared" si="65"/>
        <v>1</v>
      </c>
      <c r="X196" s="35">
        <f t="shared" si="66"/>
        <v>1</v>
      </c>
      <c r="Y196" s="36">
        <f t="shared" si="67"/>
        <v>1</v>
      </c>
      <c r="Z196" s="39" t="str">
        <f t="shared" si="68"/>
        <v/>
      </c>
      <c r="AA196" s="36">
        <f t="shared" si="69"/>
        <v>1</v>
      </c>
    </row>
    <row r="197" spans="1:27" ht="60" customHeight="1">
      <c r="A197" s="2">
        <v>195</v>
      </c>
      <c r="B197" s="2" t="s">
        <v>590</v>
      </c>
      <c r="C197" s="2" t="s">
        <v>1170</v>
      </c>
      <c r="D197" s="2" t="s">
        <v>591</v>
      </c>
      <c r="E197" s="10" t="s">
        <v>1123</v>
      </c>
      <c r="F197" s="4" t="s">
        <v>592</v>
      </c>
      <c r="G197" s="6">
        <v>20880246</v>
      </c>
      <c r="H197" s="7" t="s">
        <v>1040</v>
      </c>
      <c r="I197" s="2"/>
      <c r="J197" s="33"/>
      <c r="K197" s="34" t="str">
        <f t="shared" ref="K197:K228" si="70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197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20880246</v>
      </c>
      <c r="L197" s="34" t="str">
        <f t="shared" si="55"/>
        <v>020880246</v>
      </c>
      <c r="M197" s="35">
        <f t="shared" si="54"/>
        <v>1</v>
      </c>
      <c r="N197" s="35">
        <f t="shared" si="56"/>
        <v>1</v>
      </c>
      <c r="O197" s="35">
        <f t="shared" si="57"/>
        <v>1</v>
      </c>
      <c r="P197" s="36">
        <f t="shared" si="58"/>
        <v>1</v>
      </c>
      <c r="Q197" s="37" t="str">
        <f t="shared" si="59"/>
        <v>097 4 738 826</v>
      </c>
      <c r="R197" s="34" t="str">
        <f t="shared" si="60"/>
        <v>0974738826</v>
      </c>
      <c r="S197" s="35" t="e">
        <f t="shared" si="61"/>
        <v>#VALUE!</v>
      </c>
      <c r="T197" s="34" t="str">
        <f t="shared" si="62"/>
        <v>0974738826</v>
      </c>
      <c r="U197" s="38" t="str">
        <f t="shared" si="63"/>
        <v>0974738826</v>
      </c>
      <c r="V197" s="35">
        <f t="shared" si="64"/>
        <v>1</v>
      </c>
      <c r="W197" s="39">
        <f t="shared" si="65"/>
        <v>1</v>
      </c>
      <c r="X197" s="35">
        <f t="shared" si="66"/>
        <v>1</v>
      </c>
      <c r="Y197" s="36">
        <f t="shared" si="67"/>
        <v>1</v>
      </c>
      <c r="Z197" s="39" t="str">
        <f t="shared" si="68"/>
        <v/>
      </c>
      <c r="AA197" s="36">
        <f t="shared" si="69"/>
        <v>1</v>
      </c>
    </row>
    <row r="198" spans="1:27" ht="60" customHeight="1">
      <c r="A198" s="2">
        <v>196</v>
      </c>
      <c r="B198" s="2" t="s">
        <v>593</v>
      </c>
      <c r="C198" s="2" t="s">
        <v>1172</v>
      </c>
      <c r="D198" s="2" t="s">
        <v>594</v>
      </c>
      <c r="E198" s="10" t="s">
        <v>1123</v>
      </c>
      <c r="F198" s="4" t="s">
        <v>595</v>
      </c>
      <c r="G198" s="6">
        <v>61873308</v>
      </c>
      <c r="H198" s="7" t="s">
        <v>1041</v>
      </c>
      <c r="I198" s="2"/>
      <c r="J198" s="33"/>
      <c r="K198" s="34" t="str">
        <f t="shared" si="70"/>
        <v>61873308</v>
      </c>
      <c r="L198" s="34" t="str">
        <f t="shared" si="55"/>
        <v>061873308</v>
      </c>
      <c r="M198" s="35">
        <f t="shared" si="54"/>
        <v>1</v>
      </c>
      <c r="N198" s="35">
        <f t="shared" si="56"/>
        <v>1</v>
      </c>
      <c r="O198" s="35">
        <f t="shared" si="57"/>
        <v>1</v>
      </c>
      <c r="P198" s="36">
        <f t="shared" si="58"/>
        <v>1</v>
      </c>
      <c r="Q198" s="37" t="str">
        <f t="shared" si="59"/>
        <v>096 6 577 190</v>
      </c>
      <c r="R198" s="34" t="str">
        <f t="shared" si="60"/>
        <v>0966577190</v>
      </c>
      <c r="S198" s="35" t="e">
        <f t="shared" si="61"/>
        <v>#VALUE!</v>
      </c>
      <c r="T198" s="34" t="str">
        <f t="shared" si="62"/>
        <v>0966577190</v>
      </c>
      <c r="U198" s="38" t="str">
        <f t="shared" si="63"/>
        <v>0966577190</v>
      </c>
      <c r="V198" s="35">
        <f t="shared" si="64"/>
        <v>1</v>
      </c>
      <c r="W198" s="39">
        <f t="shared" si="65"/>
        <v>1</v>
      </c>
      <c r="X198" s="35">
        <f t="shared" si="66"/>
        <v>1</v>
      </c>
      <c r="Y198" s="36">
        <f t="shared" si="67"/>
        <v>1</v>
      </c>
      <c r="Z198" s="39" t="str">
        <f t="shared" si="68"/>
        <v/>
      </c>
      <c r="AA198" s="36">
        <f t="shared" si="69"/>
        <v>1</v>
      </c>
    </row>
    <row r="199" spans="1:27" ht="60" customHeight="1">
      <c r="A199" s="2">
        <v>197</v>
      </c>
      <c r="B199" s="2" t="s">
        <v>596</v>
      </c>
      <c r="C199" s="2" t="s">
        <v>1170</v>
      </c>
      <c r="D199" s="2" t="s">
        <v>597</v>
      </c>
      <c r="E199" s="10" t="s">
        <v>1123</v>
      </c>
      <c r="F199" s="4" t="s">
        <v>598</v>
      </c>
      <c r="G199" s="6">
        <v>62214114</v>
      </c>
      <c r="H199" s="7" t="s">
        <v>1042</v>
      </c>
      <c r="I199" s="2"/>
      <c r="J199" s="33"/>
      <c r="K199" s="34" t="str">
        <f t="shared" si="70"/>
        <v>62214114</v>
      </c>
      <c r="L199" s="34" t="str">
        <f t="shared" si="55"/>
        <v>062214114</v>
      </c>
      <c r="M199" s="35">
        <f t="shared" si="54"/>
        <v>1</v>
      </c>
      <c r="N199" s="35">
        <f t="shared" si="56"/>
        <v>1</v>
      </c>
      <c r="O199" s="35">
        <f t="shared" si="57"/>
        <v>1</v>
      </c>
      <c r="P199" s="36">
        <f t="shared" si="58"/>
        <v>1</v>
      </c>
      <c r="Q199" s="37" t="str">
        <f t="shared" si="59"/>
        <v>011 219 976</v>
      </c>
      <c r="R199" s="34" t="str">
        <f t="shared" si="60"/>
        <v>011219976</v>
      </c>
      <c r="S199" s="35" t="e">
        <f t="shared" si="61"/>
        <v>#VALUE!</v>
      </c>
      <c r="T199" s="34" t="str">
        <f t="shared" si="62"/>
        <v>011219976</v>
      </c>
      <c r="U199" s="38" t="str">
        <f t="shared" si="63"/>
        <v>011219976</v>
      </c>
      <c r="V199" s="35">
        <f t="shared" si="64"/>
        <v>1</v>
      </c>
      <c r="W199" s="39">
        <f t="shared" si="65"/>
        <v>1</v>
      </c>
      <c r="X199" s="35">
        <f t="shared" si="66"/>
        <v>1</v>
      </c>
      <c r="Y199" s="36">
        <f t="shared" si="67"/>
        <v>1</v>
      </c>
      <c r="Z199" s="39" t="str">
        <f t="shared" si="68"/>
        <v/>
      </c>
      <c r="AA199" s="36">
        <f t="shared" si="69"/>
        <v>1</v>
      </c>
    </row>
    <row r="200" spans="1:27" ht="60" customHeight="1">
      <c r="A200" s="2">
        <v>198</v>
      </c>
      <c r="B200" s="2" t="s">
        <v>599</v>
      </c>
      <c r="C200" s="2" t="s">
        <v>1170</v>
      </c>
      <c r="D200" s="2" t="s">
        <v>600</v>
      </c>
      <c r="E200" s="10" t="s">
        <v>1124</v>
      </c>
      <c r="F200" s="4" t="s">
        <v>601</v>
      </c>
      <c r="G200" s="6">
        <v>150321040</v>
      </c>
      <c r="H200" s="7" t="s">
        <v>1043</v>
      </c>
      <c r="I200" s="2"/>
      <c r="J200" s="33"/>
      <c r="K200" s="34" t="str">
        <f t="shared" si="70"/>
        <v>150321040</v>
      </c>
      <c r="L200" s="34" t="str">
        <f t="shared" si="55"/>
        <v>150321040</v>
      </c>
      <c r="M200" s="35">
        <f t="shared" si="54"/>
        <v>1</v>
      </c>
      <c r="N200" s="35">
        <f t="shared" si="56"/>
        <v>1</v>
      </c>
      <c r="O200" s="35">
        <f t="shared" si="57"/>
        <v>1</v>
      </c>
      <c r="P200" s="36">
        <f t="shared" si="58"/>
        <v>1</v>
      </c>
      <c r="Q200" s="37" t="str">
        <f t="shared" si="59"/>
        <v>097 4 804 815</v>
      </c>
      <c r="R200" s="34" t="str">
        <f t="shared" si="60"/>
        <v>0974804815</v>
      </c>
      <c r="S200" s="35" t="e">
        <f t="shared" si="61"/>
        <v>#VALUE!</v>
      </c>
      <c r="T200" s="34" t="str">
        <f t="shared" si="62"/>
        <v>0974804815</v>
      </c>
      <c r="U200" s="38" t="str">
        <f t="shared" si="63"/>
        <v>0974804815</v>
      </c>
      <c r="V200" s="35">
        <f t="shared" si="64"/>
        <v>1</v>
      </c>
      <c r="W200" s="39">
        <f t="shared" si="65"/>
        <v>1</v>
      </c>
      <c r="X200" s="35">
        <f t="shared" si="66"/>
        <v>1</v>
      </c>
      <c r="Y200" s="36">
        <f t="shared" si="67"/>
        <v>1</v>
      </c>
      <c r="Z200" s="39" t="str">
        <f t="shared" si="68"/>
        <v/>
      </c>
      <c r="AA200" s="36">
        <f t="shared" si="69"/>
        <v>1</v>
      </c>
    </row>
    <row r="201" spans="1:27" ht="60" customHeight="1">
      <c r="A201" s="2">
        <v>199</v>
      </c>
      <c r="B201" s="2" t="s">
        <v>602</v>
      </c>
      <c r="C201" s="2" t="s">
        <v>1170</v>
      </c>
      <c r="D201" s="2" t="s">
        <v>603</v>
      </c>
      <c r="E201" s="10" t="s">
        <v>1124</v>
      </c>
      <c r="F201" s="4" t="s">
        <v>604</v>
      </c>
      <c r="G201" s="6">
        <v>100925856</v>
      </c>
      <c r="H201" s="7" t="s">
        <v>1044</v>
      </c>
      <c r="I201" s="2"/>
      <c r="J201" s="33"/>
      <c r="K201" s="34" t="str">
        <f t="shared" si="70"/>
        <v>100925856</v>
      </c>
      <c r="L201" s="34" t="str">
        <f t="shared" si="55"/>
        <v>100925856</v>
      </c>
      <c r="M201" s="35">
        <f t="shared" si="54"/>
        <v>1</v>
      </c>
      <c r="N201" s="35">
        <f t="shared" si="56"/>
        <v>1</v>
      </c>
      <c r="O201" s="35">
        <f t="shared" si="57"/>
        <v>1</v>
      </c>
      <c r="P201" s="36">
        <f t="shared" si="58"/>
        <v>1</v>
      </c>
      <c r="Q201" s="37" t="str">
        <f t="shared" si="59"/>
        <v>015 858 301</v>
      </c>
      <c r="R201" s="34" t="str">
        <f t="shared" si="60"/>
        <v>015858301</v>
      </c>
      <c r="S201" s="35" t="e">
        <f t="shared" si="61"/>
        <v>#VALUE!</v>
      </c>
      <c r="T201" s="34" t="str">
        <f t="shared" si="62"/>
        <v>015858301</v>
      </c>
      <c r="U201" s="38" t="str">
        <f t="shared" si="63"/>
        <v>015858301</v>
      </c>
      <c r="V201" s="35">
        <f t="shared" si="64"/>
        <v>1</v>
      </c>
      <c r="W201" s="39">
        <f t="shared" si="65"/>
        <v>1</v>
      </c>
      <c r="X201" s="35">
        <f t="shared" si="66"/>
        <v>1</v>
      </c>
      <c r="Y201" s="36">
        <f t="shared" si="67"/>
        <v>1</v>
      </c>
      <c r="Z201" s="39" t="str">
        <f t="shared" si="68"/>
        <v/>
      </c>
      <c r="AA201" s="36">
        <f t="shared" si="69"/>
        <v>1</v>
      </c>
    </row>
    <row r="202" spans="1:27" ht="60" customHeight="1">
      <c r="A202" s="2">
        <v>200</v>
      </c>
      <c r="B202" s="2" t="s">
        <v>605</v>
      </c>
      <c r="C202" s="2" t="s">
        <v>1170</v>
      </c>
      <c r="D202" s="2" t="s">
        <v>606</v>
      </c>
      <c r="E202" s="10" t="s">
        <v>1124</v>
      </c>
      <c r="F202" s="4" t="s">
        <v>607</v>
      </c>
      <c r="G202" s="6">
        <v>30717456</v>
      </c>
      <c r="H202" s="7" t="s">
        <v>1045</v>
      </c>
      <c r="I202" s="2"/>
      <c r="J202" s="33"/>
      <c r="K202" s="34" t="str">
        <f t="shared" si="70"/>
        <v>30717456</v>
      </c>
      <c r="L202" s="34" t="str">
        <f t="shared" si="55"/>
        <v>030717456</v>
      </c>
      <c r="M202" s="35">
        <f t="shared" si="54"/>
        <v>1</v>
      </c>
      <c r="N202" s="35">
        <f t="shared" si="56"/>
        <v>1</v>
      </c>
      <c r="O202" s="35">
        <f t="shared" si="57"/>
        <v>1</v>
      </c>
      <c r="P202" s="36">
        <f t="shared" si="58"/>
        <v>1</v>
      </c>
      <c r="Q202" s="37" t="str">
        <f t="shared" si="59"/>
        <v>015 718 661</v>
      </c>
      <c r="R202" s="34" t="str">
        <f t="shared" si="60"/>
        <v>015718661</v>
      </c>
      <c r="S202" s="35" t="e">
        <f t="shared" si="61"/>
        <v>#VALUE!</v>
      </c>
      <c r="T202" s="34" t="str">
        <f t="shared" si="62"/>
        <v>015718661</v>
      </c>
      <c r="U202" s="38" t="str">
        <f t="shared" si="63"/>
        <v>015718661</v>
      </c>
      <c r="V202" s="35">
        <f t="shared" si="64"/>
        <v>1</v>
      </c>
      <c r="W202" s="39">
        <f t="shared" si="65"/>
        <v>1</v>
      </c>
      <c r="X202" s="35">
        <f t="shared" si="66"/>
        <v>1</v>
      </c>
      <c r="Y202" s="36">
        <f t="shared" si="67"/>
        <v>1</v>
      </c>
      <c r="Z202" s="39" t="str">
        <f t="shared" si="68"/>
        <v/>
      </c>
      <c r="AA202" s="36">
        <f t="shared" si="69"/>
        <v>1</v>
      </c>
    </row>
    <row r="203" spans="1:27" ht="60" customHeight="1">
      <c r="A203" s="2">
        <v>201</v>
      </c>
      <c r="B203" s="2" t="s">
        <v>608</v>
      </c>
      <c r="C203" s="2" t="s">
        <v>1172</v>
      </c>
      <c r="D203" s="2" t="s">
        <v>609</v>
      </c>
      <c r="E203" s="10" t="s">
        <v>1124</v>
      </c>
      <c r="F203" s="4" t="s">
        <v>610</v>
      </c>
      <c r="G203" s="6">
        <v>20075626</v>
      </c>
      <c r="H203" s="7" t="s">
        <v>1046</v>
      </c>
      <c r="I203" s="2"/>
      <c r="J203" s="33"/>
      <c r="K203" s="34" t="str">
        <f t="shared" si="70"/>
        <v>20075626</v>
      </c>
      <c r="L203" s="34" t="str">
        <f t="shared" si="55"/>
        <v>020075626</v>
      </c>
      <c r="M203" s="35">
        <f t="shared" si="54"/>
        <v>1</v>
      </c>
      <c r="N203" s="35">
        <f t="shared" si="56"/>
        <v>1</v>
      </c>
      <c r="O203" s="35">
        <f t="shared" si="57"/>
        <v>1</v>
      </c>
      <c r="P203" s="36">
        <f t="shared" si="58"/>
        <v>1</v>
      </c>
      <c r="Q203" s="37" t="str">
        <f t="shared" si="59"/>
        <v>092 104 317</v>
      </c>
      <c r="R203" s="34" t="str">
        <f t="shared" si="60"/>
        <v>092104317</v>
      </c>
      <c r="S203" s="35" t="e">
        <f t="shared" si="61"/>
        <v>#VALUE!</v>
      </c>
      <c r="T203" s="34" t="str">
        <f t="shared" si="62"/>
        <v>092104317</v>
      </c>
      <c r="U203" s="38" t="str">
        <f t="shared" si="63"/>
        <v>092104317</v>
      </c>
      <c r="V203" s="35">
        <f t="shared" si="64"/>
        <v>1</v>
      </c>
      <c r="W203" s="39">
        <f t="shared" si="65"/>
        <v>1</v>
      </c>
      <c r="X203" s="35">
        <f t="shared" si="66"/>
        <v>1</v>
      </c>
      <c r="Y203" s="36">
        <f t="shared" si="67"/>
        <v>1</v>
      </c>
      <c r="Z203" s="39" t="str">
        <f t="shared" si="68"/>
        <v/>
      </c>
      <c r="AA203" s="36">
        <f t="shared" si="69"/>
        <v>1</v>
      </c>
    </row>
    <row r="204" spans="1:27" ht="60" customHeight="1">
      <c r="A204" s="2">
        <v>202</v>
      </c>
      <c r="B204" s="2" t="s">
        <v>611</v>
      </c>
      <c r="C204" s="2" t="s">
        <v>1170</v>
      </c>
      <c r="D204" s="2" t="s">
        <v>612</v>
      </c>
      <c r="E204" s="10" t="s">
        <v>1124</v>
      </c>
      <c r="F204" s="4" t="s">
        <v>613</v>
      </c>
      <c r="G204" s="6">
        <v>20889192</v>
      </c>
      <c r="H204" s="7" t="s">
        <v>1047</v>
      </c>
      <c r="I204" s="2"/>
      <c r="J204" s="33"/>
      <c r="K204" s="34" t="str">
        <f t="shared" si="70"/>
        <v>20889192</v>
      </c>
      <c r="L204" s="34" t="str">
        <f t="shared" si="55"/>
        <v>020889192</v>
      </c>
      <c r="M204" s="35">
        <f t="shared" si="54"/>
        <v>1</v>
      </c>
      <c r="N204" s="35">
        <f t="shared" si="56"/>
        <v>1</v>
      </c>
      <c r="O204" s="35">
        <f t="shared" si="57"/>
        <v>1</v>
      </c>
      <c r="P204" s="36">
        <f t="shared" si="58"/>
        <v>1</v>
      </c>
      <c r="Q204" s="37" t="str">
        <f t="shared" si="59"/>
        <v>096 4 844 216</v>
      </c>
      <c r="R204" s="34" t="str">
        <f t="shared" si="60"/>
        <v>0964844216</v>
      </c>
      <c r="S204" s="35" t="e">
        <f t="shared" si="61"/>
        <v>#VALUE!</v>
      </c>
      <c r="T204" s="34" t="str">
        <f t="shared" si="62"/>
        <v>0964844216</v>
      </c>
      <c r="U204" s="38" t="str">
        <f t="shared" si="63"/>
        <v>0964844216</v>
      </c>
      <c r="V204" s="35">
        <f t="shared" si="64"/>
        <v>1</v>
      </c>
      <c r="W204" s="39">
        <f t="shared" si="65"/>
        <v>1</v>
      </c>
      <c r="X204" s="35">
        <f t="shared" si="66"/>
        <v>1</v>
      </c>
      <c r="Y204" s="36">
        <f t="shared" si="67"/>
        <v>1</v>
      </c>
      <c r="Z204" s="39" t="str">
        <f t="shared" si="68"/>
        <v/>
      </c>
      <c r="AA204" s="36">
        <f t="shared" si="69"/>
        <v>1</v>
      </c>
    </row>
    <row r="205" spans="1:27" ht="60" customHeight="1">
      <c r="A205" s="2">
        <v>203</v>
      </c>
      <c r="B205" s="2" t="s">
        <v>614</v>
      </c>
      <c r="C205" s="2" t="s">
        <v>1172</v>
      </c>
      <c r="D205" s="2" t="s">
        <v>615</v>
      </c>
      <c r="E205" s="10" t="s">
        <v>1124</v>
      </c>
      <c r="F205" s="4" t="s">
        <v>616</v>
      </c>
      <c r="G205" s="6">
        <v>150763503</v>
      </c>
      <c r="H205" s="7" t="s">
        <v>1048</v>
      </c>
      <c r="I205" s="2"/>
      <c r="J205" s="33"/>
      <c r="K205" s="34" t="str">
        <f t="shared" si="70"/>
        <v>150763503</v>
      </c>
      <c r="L205" s="34" t="str">
        <f t="shared" si="55"/>
        <v>150763503</v>
      </c>
      <c r="M205" s="35">
        <f t="shared" si="54"/>
        <v>1</v>
      </c>
      <c r="N205" s="35">
        <f t="shared" si="56"/>
        <v>1</v>
      </c>
      <c r="O205" s="35">
        <f t="shared" si="57"/>
        <v>1</v>
      </c>
      <c r="P205" s="36">
        <f t="shared" si="58"/>
        <v>1</v>
      </c>
      <c r="Q205" s="37" t="str">
        <f t="shared" si="59"/>
        <v>093 509 974</v>
      </c>
      <c r="R205" s="34" t="str">
        <f t="shared" si="60"/>
        <v>093509974</v>
      </c>
      <c r="S205" s="35" t="e">
        <f t="shared" si="61"/>
        <v>#VALUE!</v>
      </c>
      <c r="T205" s="34" t="str">
        <f t="shared" si="62"/>
        <v>093509974</v>
      </c>
      <c r="U205" s="38" t="str">
        <f t="shared" si="63"/>
        <v>093509974</v>
      </c>
      <c r="V205" s="35">
        <f t="shared" si="64"/>
        <v>1</v>
      </c>
      <c r="W205" s="39">
        <f t="shared" si="65"/>
        <v>1</v>
      </c>
      <c r="X205" s="35">
        <f t="shared" si="66"/>
        <v>1</v>
      </c>
      <c r="Y205" s="36">
        <f t="shared" si="67"/>
        <v>1</v>
      </c>
      <c r="Z205" s="39" t="str">
        <f t="shared" si="68"/>
        <v/>
      </c>
      <c r="AA205" s="36">
        <f t="shared" si="69"/>
        <v>1</v>
      </c>
    </row>
    <row r="206" spans="1:27" ht="60" customHeight="1">
      <c r="A206" s="2">
        <v>204</v>
      </c>
      <c r="B206" s="2" t="s">
        <v>617</v>
      </c>
      <c r="C206" s="2" t="s">
        <v>1170</v>
      </c>
      <c r="D206" s="2" t="s">
        <v>618</v>
      </c>
      <c r="E206" s="10" t="s">
        <v>1124</v>
      </c>
      <c r="F206" s="4" t="s">
        <v>619</v>
      </c>
      <c r="G206" s="6" t="s">
        <v>1049</v>
      </c>
      <c r="H206" s="7" t="s">
        <v>1050</v>
      </c>
      <c r="I206" s="2"/>
      <c r="J206" s="33"/>
      <c r="K206" s="34" t="str">
        <f t="shared" si="70"/>
        <v>020074923</v>
      </c>
      <c r="L206" s="34" t="str">
        <f t="shared" si="55"/>
        <v>020074923</v>
      </c>
      <c r="M206" s="35">
        <f t="shared" si="54"/>
        <v>1</v>
      </c>
      <c r="N206" s="35">
        <f t="shared" si="56"/>
        <v>1</v>
      </c>
      <c r="O206" s="35">
        <f t="shared" si="57"/>
        <v>1</v>
      </c>
      <c r="P206" s="36">
        <f t="shared" si="58"/>
        <v>1</v>
      </c>
      <c r="Q206" s="37" t="str">
        <f t="shared" si="59"/>
        <v>069 423 159</v>
      </c>
      <c r="R206" s="34" t="str">
        <f t="shared" si="60"/>
        <v>069423159</v>
      </c>
      <c r="S206" s="35" t="e">
        <f t="shared" si="61"/>
        <v>#VALUE!</v>
      </c>
      <c r="T206" s="34" t="str">
        <f t="shared" si="62"/>
        <v>069423159</v>
      </c>
      <c r="U206" s="38" t="str">
        <f t="shared" si="63"/>
        <v>069423159</v>
      </c>
      <c r="V206" s="35">
        <f t="shared" si="64"/>
        <v>1</v>
      </c>
      <c r="W206" s="39">
        <f t="shared" si="65"/>
        <v>1</v>
      </c>
      <c r="X206" s="35">
        <f t="shared" si="66"/>
        <v>1</v>
      </c>
      <c r="Y206" s="36">
        <f t="shared" si="67"/>
        <v>1</v>
      </c>
      <c r="Z206" s="39" t="str">
        <f t="shared" si="68"/>
        <v/>
      </c>
      <c r="AA206" s="36">
        <f t="shared" si="69"/>
        <v>1</v>
      </c>
    </row>
    <row r="207" spans="1:27" ht="60" customHeight="1">
      <c r="A207" s="2">
        <v>205</v>
      </c>
      <c r="B207" s="2" t="s">
        <v>620</v>
      </c>
      <c r="C207" s="2" t="s">
        <v>1172</v>
      </c>
      <c r="D207" s="2" t="s">
        <v>621</v>
      </c>
      <c r="E207" s="10" t="s">
        <v>1124</v>
      </c>
      <c r="F207" s="4" t="s">
        <v>622</v>
      </c>
      <c r="G207" s="6" t="s">
        <v>1051</v>
      </c>
      <c r="H207" s="7" t="s">
        <v>1052</v>
      </c>
      <c r="I207" s="2"/>
      <c r="J207" s="33"/>
      <c r="K207" s="34" t="str">
        <f t="shared" si="70"/>
        <v>150558585</v>
      </c>
      <c r="L207" s="34" t="str">
        <f t="shared" si="55"/>
        <v>150558585</v>
      </c>
      <c r="M207" s="35">
        <f t="shared" si="54"/>
        <v>1</v>
      </c>
      <c r="N207" s="35">
        <f t="shared" si="56"/>
        <v>1</v>
      </c>
      <c r="O207" s="35">
        <f t="shared" si="57"/>
        <v>1</v>
      </c>
      <c r="P207" s="36">
        <f t="shared" si="58"/>
        <v>1</v>
      </c>
      <c r="Q207" s="37" t="str">
        <f t="shared" si="59"/>
        <v>096 6938185</v>
      </c>
      <c r="R207" s="34" t="str">
        <f t="shared" si="60"/>
        <v>0966938185</v>
      </c>
      <c r="S207" s="35" t="e">
        <f t="shared" si="61"/>
        <v>#VALUE!</v>
      </c>
      <c r="T207" s="34" t="str">
        <f t="shared" si="62"/>
        <v>0966938185</v>
      </c>
      <c r="U207" s="38" t="str">
        <f t="shared" si="63"/>
        <v>0966938185</v>
      </c>
      <c r="V207" s="35">
        <f t="shared" si="64"/>
        <v>1</v>
      </c>
      <c r="W207" s="39">
        <f t="shared" si="65"/>
        <v>1</v>
      </c>
      <c r="X207" s="35">
        <f t="shared" si="66"/>
        <v>2</v>
      </c>
      <c r="Y207" s="36">
        <f t="shared" si="67"/>
        <v>2</v>
      </c>
      <c r="Z207" s="39" t="str">
        <f t="shared" si="68"/>
        <v/>
      </c>
      <c r="AA207" s="36">
        <f t="shared" si="69"/>
        <v>2</v>
      </c>
    </row>
    <row r="208" spans="1:27" ht="60" customHeight="1">
      <c r="A208" s="2">
        <v>206</v>
      </c>
      <c r="B208" s="2" t="s">
        <v>623</v>
      </c>
      <c r="C208" s="2" t="s">
        <v>1172</v>
      </c>
      <c r="D208" s="2" t="s">
        <v>400</v>
      </c>
      <c r="E208" s="10" t="s">
        <v>1125</v>
      </c>
      <c r="F208" s="4" t="s">
        <v>624</v>
      </c>
      <c r="G208" s="6">
        <v>20070423</v>
      </c>
      <c r="H208" s="7" t="s">
        <v>1053</v>
      </c>
      <c r="I208" s="2"/>
      <c r="J208" s="33"/>
      <c r="K208" s="34" t="str">
        <f t="shared" si="70"/>
        <v>20070423</v>
      </c>
      <c r="L208" s="34" t="str">
        <f t="shared" si="55"/>
        <v>020070423</v>
      </c>
      <c r="M208" s="35">
        <f t="shared" si="54"/>
        <v>1</v>
      </c>
      <c r="N208" s="35">
        <f t="shared" si="56"/>
        <v>1</v>
      </c>
      <c r="O208" s="35">
        <f t="shared" si="57"/>
        <v>1</v>
      </c>
      <c r="P208" s="36">
        <f t="shared" si="58"/>
        <v>1</v>
      </c>
      <c r="Q208" s="37" t="str">
        <f t="shared" si="59"/>
        <v>096 5 406 450</v>
      </c>
      <c r="R208" s="34" t="str">
        <f t="shared" si="60"/>
        <v>0965406450</v>
      </c>
      <c r="S208" s="35" t="e">
        <f t="shared" si="61"/>
        <v>#VALUE!</v>
      </c>
      <c r="T208" s="34" t="str">
        <f t="shared" si="62"/>
        <v>0965406450</v>
      </c>
      <c r="U208" s="38" t="str">
        <f t="shared" si="63"/>
        <v>0965406450</v>
      </c>
      <c r="V208" s="35">
        <f t="shared" si="64"/>
        <v>1</v>
      </c>
      <c r="W208" s="39">
        <f t="shared" si="65"/>
        <v>1</v>
      </c>
      <c r="X208" s="35">
        <f t="shared" si="66"/>
        <v>1</v>
      </c>
      <c r="Y208" s="36">
        <f t="shared" si="67"/>
        <v>1</v>
      </c>
      <c r="Z208" s="39" t="str">
        <f t="shared" si="68"/>
        <v/>
      </c>
      <c r="AA208" s="36">
        <f t="shared" si="69"/>
        <v>1</v>
      </c>
    </row>
    <row r="209" spans="1:27" ht="60" customHeight="1">
      <c r="A209" s="2">
        <v>207</v>
      </c>
      <c r="B209" s="2" t="s">
        <v>625</v>
      </c>
      <c r="C209" s="2" t="s">
        <v>1172</v>
      </c>
      <c r="D209" s="2" t="s">
        <v>626</v>
      </c>
      <c r="E209" s="10" t="s">
        <v>1125</v>
      </c>
      <c r="F209" s="4" t="s">
        <v>627</v>
      </c>
      <c r="G209" s="6" t="s">
        <v>1054</v>
      </c>
      <c r="H209" s="7" t="s">
        <v>1055</v>
      </c>
      <c r="I209" s="2"/>
      <c r="J209" s="33"/>
      <c r="K209" s="34" t="str">
        <f t="shared" si="70"/>
        <v>011084332</v>
      </c>
      <c r="L209" s="34" t="str">
        <f t="shared" si="55"/>
        <v>011084332</v>
      </c>
      <c r="M209" s="35">
        <f t="shared" si="54"/>
        <v>1</v>
      </c>
      <c r="N209" s="35">
        <f t="shared" si="56"/>
        <v>1</v>
      </c>
      <c r="O209" s="35">
        <f t="shared" si="57"/>
        <v>1</v>
      </c>
      <c r="P209" s="36">
        <f t="shared" si="58"/>
        <v>1</v>
      </c>
      <c r="Q209" s="37" t="str">
        <f t="shared" si="59"/>
        <v>011 920 527</v>
      </c>
      <c r="R209" s="34" t="str">
        <f t="shared" si="60"/>
        <v>011920527</v>
      </c>
      <c r="S209" s="35" t="e">
        <f t="shared" si="61"/>
        <v>#VALUE!</v>
      </c>
      <c r="T209" s="34" t="str">
        <f t="shared" si="62"/>
        <v>011920527</v>
      </c>
      <c r="U209" s="38" t="str">
        <f t="shared" si="63"/>
        <v>011920527</v>
      </c>
      <c r="V209" s="35">
        <f t="shared" si="64"/>
        <v>1</v>
      </c>
      <c r="W209" s="39">
        <f t="shared" si="65"/>
        <v>1</v>
      </c>
      <c r="X209" s="35">
        <f t="shared" si="66"/>
        <v>1</v>
      </c>
      <c r="Y209" s="36">
        <f t="shared" si="67"/>
        <v>1</v>
      </c>
      <c r="Z209" s="39" t="str">
        <f t="shared" si="68"/>
        <v/>
      </c>
      <c r="AA209" s="36">
        <f t="shared" si="69"/>
        <v>1</v>
      </c>
    </row>
    <row r="210" spans="1:27" ht="60" customHeight="1">
      <c r="A210" s="2">
        <v>208</v>
      </c>
      <c r="B210" s="2" t="s">
        <v>628</v>
      </c>
      <c r="C210" s="2" t="s">
        <v>1172</v>
      </c>
      <c r="D210" s="2" t="s">
        <v>629</v>
      </c>
      <c r="E210" s="10" t="s">
        <v>1125</v>
      </c>
      <c r="F210" s="4" t="s">
        <v>630</v>
      </c>
      <c r="G210" s="6" t="s">
        <v>1056</v>
      </c>
      <c r="H210" s="7" t="s">
        <v>1057</v>
      </c>
      <c r="I210" s="2"/>
      <c r="J210" s="33"/>
      <c r="K210" s="34" t="str">
        <f t="shared" si="70"/>
        <v>020790365</v>
      </c>
      <c r="L210" s="34" t="str">
        <f t="shared" si="55"/>
        <v>020790365</v>
      </c>
      <c r="M210" s="35">
        <f t="shared" si="54"/>
        <v>1</v>
      </c>
      <c r="N210" s="35">
        <f t="shared" si="56"/>
        <v>1</v>
      </c>
      <c r="O210" s="35">
        <f t="shared" si="57"/>
        <v>2</v>
      </c>
      <c r="P210" s="36">
        <f t="shared" si="58"/>
        <v>2</v>
      </c>
      <c r="Q210" s="37" t="str">
        <f t="shared" si="59"/>
        <v>097 5 373 350</v>
      </c>
      <c r="R210" s="34" t="str">
        <f t="shared" si="60"/>
        <v>0975373350</v>
      </c>
      <c r="S210" s="35" t="e">
        <f t="shared" si="61"/>
        <v>#VALUE!</v>
      </c>
      <c r="T210" s="34" t="str">
        <f t="shared" si="62"/>
        <v>0975373350</v>
      </c>
      <c r="U210" s="38" t="str">
        <f t="shared" si="63"/>
        <v>0975373350</v>
      </c>
      <c r="V210" s="35">
        <f t="shared" si="64"/>
        <v>1</v>
      </c>
      <c r="W210" s="39">
        <f t="shared" si="65"/>
        <v>1</v>
      </c>
      <c r="X210" s="35">
        <f t="shared" si="66"/>
        <v>1</v>
      </c>
      <c r="Y210" s="36">
        <f t="shared" si="67"/>
        <v>1</v>
      </c>
      <c r="Z210" s="39" t="str">
        <f t="shared" si="68"/>
        <v/>
      </c>
      <c r="AA210" s="36">
        <f t="shared" si="69"/>
        <v>2</v>
      </c>
    </row>
    <row r="211" spans="1:27" ht="60" customHeight="1">
      <c r="A211" s="2">
        <v>209</v>
      </c>
      <c r="B211" s="2" t="s">
        <v>631</v>
      </c>
      <c r="C211" s="2" t="s">
        <v>1172</v>
      </c>
      <c r="D211" s="2" t="s">
        <v>632</v>
      </c>
      <c r="E211" s="10" t="s">
        <v>1125</v>
      </c>
      <c r="F211" s="4" t="s">
        <v>633</v>
      </c>
      <c r="G211" s="6" t="s">
        <v>1058</v>
      </c>
      <c r="H211" s="7" t="s">
        <v>1059</v>
      </c>
      <c r="I211" s="2"/>
      <c r="J211" s="33"/>
      <c r="K211" s="34" t="str">
        <f t="shared" si="70"/>
        <v>020488667</v>
      </c>
      <c r="L211" s="34" t="str">
        <f t="shared" si="55"/>
        <v>020488667</v>
      </c>
      <c r="M211" s="35">
        <f t="shared" si="54"/>
        <v>1</v>
      </c>
      <c r="N211" s="35">
        <f t="shared" si="56"/>
        <v>1</v>
      </c>
      <c r="O211" s="35">
        <f t="shared" si="57"/>
        <v>2</v>
      </c>
      <c r="P211" s="36">
        <f t="shared" si="58"/>
        <v>2</v>
      </c>
      <c r="Q211" s="37" t="str">
        <f t="shared" si="59"/>
        <v>096 6 814 969</v>
      </c>
      <c r="R211" s="34" t="str">
        <f t="shared" si="60"/>
        <v>0966814969</v>
      </c>
      <c r="S211" s="35" t="e">
        <f t="shared" si="61"/>
        <v>#VALUE!</v>
      </c>
      <c r="T211" s="34" t="str">
        <f t="shared" si="62"/>
        <v>0966814969</v>
      </c>
      <c r="U211" s="38" t="str">
        <f t="shared" si="63"/>
        <v>0966814969</v>
      </c>
      <c r="V211" s="35">
        <f t="shared" si="64"/>
        <v>1</v>
      </c>
      <c r="W211" s="39">
        <f t="shared" si="65"/>
        <v>1</v>
      </c>
      <c r="X211" s="35">
        <f t="shared" si="66"/>
        <v>1</v>
      </c>
      <c r="Y211" s="36">
        <f t="shared" si="67"/>
        <v>1</v>
      </c>
      <c r="Z211" s="39" t="str">
        <f t="shared" si="68"/>
        <v/>
      </c>
      <c r="AA211" s="36">
        <f t="shared" si="69"/>
        <v>2</v>
      </c>
    </row>
    <row r="212" spans="1:27" ht="60" customHeight="1">
      <c r="A212" s="2">
        <v>210</v>
      </c>
      <c r="B212" s="2" t="s">
        <v>634</v>
      </c>
      <c r="C212" s="2" t="s">
        <v>1172</v>
      </c>
      <c r="D212" s="2" t="s">
        <v>635</v>
      </c>
      <c r="E212" s="10" t="s">
        <v>1125</v>
      </c>
      <c r="F212" s="4" t="s">
        <v>636</v>
      </c>
      <c r="G212" s="6" t="s">
        <v>1060</v>
      </c>
      <c r="H212" s="7" t="s">
        <v>1061</v>
      </c>
      <c r="I212" s="2"/>
      <c r="J212" s="33"/>
      <c r="K212" s="34" t="str">
        <f t="shared" si="70"/>
        <v>020596913</v>
      </c>
      <c r="L212" s="34" t="str">
        <f t="shared" si="55"/>
        <v>020596913</v>
      </c>
      <c r="M212" s="35">
        <f t="shared" si="54"/>
        <v>1</v>
      </c>
      <c r="N212" s="35">
        <f t="shared" si="56"/>
        <v>1</v>
      </c>
      <c r="O212" s="35">
        <f t="shared" si="57"/>
        <v>2</v>
      </c>
      <c r="P212" s="36">
        <f t="shared" si="58"/>
        <v>2</v>
      </c>
      <c r="Q212" s="37" t="str">
        <f t="shared" si="59"/>
        <v>087 499 039</v>
      </c>
      <c r="R212" s="34" t="str">
        <f t="shared" si="60"/>
        <v>087499039</v>
      </c>
      <c r="S212" s="35" t="e">
        <f t="shared" si="61"/>
        <v>#VALUE!</v>
      </c>
      <c r="T212" s="34" t="str">
        <f t="shared" si="62"/>
        <v>087499039</v>
      </c>
      <c r="U212" s="38" t="str">
        <f t="shared" si="63"/>
        <v>087499039</v>
      </c>
      <c r="V212" s="35">
        <f t="shared" si="64"/>
        <v>1</v>
      </c>
      <c r="W212" s="39">
        <f t="shared" si="65"/>
        <v>1</v>
      </c>
      <c r="X212" s="35">
        <f t="shared" si="66"/>
        <v>1</v>
      </c>
      <c r="Y212" s="36">
        <f t="shared" si="67"/>
        <v>1</v>
      </c>
      <c r="Z212" s="39" t="str">
        <f t="shared" si="68"/>
        <v/>
      </c>
      <c r="AA212" s="36">
        <f t="shared" si="69"/>
        <v>2</v>
      </c>
    </row>
    <row r="213" spans="1:27" ht="60" customHeight="1">
      <c r="A213" s="2">
        <v>211</v>
      </c>
      <c r="B213" s="2" t="s">
        <v>637</v>
      </c>
      <c r="C213" s="2" t="s">
        <v>1172</v>
      </c>
      <c r="D213" s="2" t="s">
        <v>638</v>
      </c>
      <c r="E213" s="10" t="s">
        <v>1125</v>
      </c>
      <c r="F213" s="4" t="s">
        <v>639</v>
      </c>
      <c r="G213" s="6" t="s">
        <v>1056</v>
      </c>
      <c r="H213" s="7" t="s">
        <v>1062</v>
      </c>
      <c r="I213" s="2"/>
      <c r="J213" s="33"/>
      <c r="K213" s="34" t="str">
        <f t="shared" si="70"/>
        <v>020790365</v>
      </c>
      <c r="L213" s="34" t="str">
        <f t="shared" si="55"/>
        <v>020790365</v>
      </c>
      <c r="M213" s="35">
        <f t="shared" si="54"/>
        <v>1</v>
      </c>
      <c r="N213" s="35">
        <f t="shared" si="56"/>
        <v>1</v>
      </c>
      <c r="O213" s="35">
        <f t="shared" si="57"/>
        <v>2</v>
      </c>
      <c r="P213" s="36">
        <f t="shared" si="58"/>
        <v>2</v>
      </c>
      <c r="Q213" s="37" t="str">
        <f t="shared" si="59"/>
        <v>096 5 295 215</v>
      </c>
      <c r="R213" s="34" t="str">
        <f t="shared" si="60"/>
        <v>0965295215</v>
      </c>
      <c r="S213" s="35" t="e">
        <f t="shared" si="61"/>
        <v>#VALUE!</v>
      </c>
      <c r="T213" s="34" t="str">
        <f t="shared" si="62"/>
        <v>0965295215</v>
      </c>
      <c r="U213" s="38" t="str">
        <f t="shared" si="63"/>
        <v>0965295215</v>
      </c>
      <c r="V213" s="35">
        <f t="shared" si="64"/>
        <v>1</v>
      </c>
      <c r="W213" s="39">
        <f t="shared" si="65"/>
        <v>1</v>
      </c>
      <c r="X213" s="35">
        <f t="shared" si="66"/>
        <v>1</v>
      </c>
      <c r="Y213" s="36">
        <f t="shared" si="67"/>
        <v>1</v>
      </c>
      <c r="Z213" s="39" t="str">
        <f t="shared" si="68"/>
        <v/>
      </c>
      <c r="AA213" s="36">
        <f t="shared" si="69"/>
        <v>2</v>
      </c>
    </row>
    <row r="214" spans="1:27" ht="60" customHeight="1">
      <c r="A214" s="2">
        <v>212</v>
      </c>
      <c r="B214" s="2" t="s">
        <v>640</v>
      </c>
      <c r="C214" s="2" t="s">
        <v>1172</v>
      </c>
      <c r="D214" s="2" t="s">
        <v>641</v>
      </c>
      <c r="E214" s="10" t="s">
        <v>1125</v>
      </c>
      <c r="F214" s="4" t="s">
        <v>642</v>
      </c>
      <c r="G214" s="6" t="s">
        <v>1058</v>
      </c>
      <c r="H214" s="7" t="s">
        <v>1063</v>
      </c>
      <c r="I214" s="2"/>
      <c r="J214" s="33"/>
      <c r="K214" s="34" t="str">
        <f t="shared" si="70"/>
        <v>020488667</v>
      </c>
      <c r="L214" s="34" t="str">
        <f t="shared" si="55"/>
        <v>020488667</v>
      </c>
      <c r="M214" s="35">
        <f t="shared" si="54"/>
        <v>1</v>
      </c>
      <c r="N214" s="35">
        <f t="shared" si="56"/>
        <v>1</v>
      </c>
      <c r="O214" s="35">
        <f t="shared" si="57"/>
        <v>2</v>
      </c>
      <c r="P214" s="36">
        <f t="shared" si="58"/>
        <v>2</v>
      </c>
      <c r="Q214" s="37" t="str">
        <f t="shared" si="59"/>
        <v>086 916 424</v>
      </c>
      <c r="R214" s="34" t="str">
        <f t="shared" si="60"/>
        <v>086916424</v>
      </c>
      <c r="S214" s="35" t="e">
        <f t="shared" si="61"/>
        <v>#VALUE!</v>
      </c>
      <c r="T214" s="34" t="str">
        <f t="shared" si="62"/>
        <v>086916424</v>
      </c>
      <c r="U214" s="38" t="str">
        <f t="shared" si="63"/>
        <v>086916424</v>
      </c>
      <c r="V214" s="35">
        <f t="shared" si="64"/>
        <v>1</v>
      </c>
      <c r="W214" s="39">
        <f t="shared" si="65"/>
        <v>1</v>
      </c>
      <c r="X214" s="35">
        <f t="shared" si="66"/>
        <v>1</v>
      </c>
      <c r="Y214" s="36">
        <f t="shared" si="67"/>
        <v>1</v>
      </c>
      <c r="Z214" s="39" t="str">
        <f t="shared" si="68"/>
        <v/>
      </c>
      <c r="AA214" s="36">
        <f t="shared" si="69"/>
        <v>2</v>
      </c>
    </row>
    <row r="215" spans="1:27" ht="60" customHeight="1">
      <c r="A215" s="2">
        <v>213</v>
      </c>
      <c r="B215" s="2" t="s">
        <v>643</v>
      </c>
      <c r="C215" s="2" t="s">
        <v>1172</v>
      </c>
      <c r="D215" s="2" t="s">
        <v>644</v>
      </c>
      <c r="E215" s="10" t="s">
        <v>1125</v>
      </c>
      <c r="F215" s="4" t="s">
        <v>645</v>
      </c>
      <c r="G215" s="6" t="s">
        <v>1060</v>
      </c>
      <c r="H215" s="7" t="s">
        <v>1064</v>
      </c>
      <c r="I215" s="2"/>
      <c r="J215" s="33"/>
      <c r="K215" s="34" t="str">
        <f t="shared" si="70"/>
        <v>020596913</v>
      </c>
      <c r="L215" s="34" t="str">
        <f t="shared" si="55"/>
        <v>020596913</v>
      </c>
      <c r="M215" s="35">
        <f t="shared" si="54"/>
        <v>1</v>
      </c>
      <c r="N215" s="35">
        <f t="shared" si="56"/>
        <v>1</v>
      </c>
      <c r="O215" s="35">
        <f t="shared" si="57"/>
        <v>2</v>
      </c>
      <c r="P215" s="36">
        <f t="shared" si="58"/>
        <v>2</v>
      </c>
      <c r="Q215" s="37" t="str">
        <f t="shared" si="59"/>
        <v>015 747 990</v>
      </c>
      <c r="R215" s="34" t="str">
        <f t="shared" si="60"/>
        <v>015747990</v>
      </c>
      <c r="S215" s="35" t="e">
        <f t="shared" si="61"/>
        <v>#VALUE!</v>
      </c>
      <c r="T215" s="34" t="str">
        <f t="shared" si="62"/>
        <v>015747990</v>
      </c>
      <c r="U215" s="38" t="str">
        <f t="shared" si="63"/>
        <v>015747990</v>
      </c>
      <c r="V215" s="35">
        <f t="shared" si="64"/>
        <v>1</v>
      </c>
      <c r="W215" s="39">
        <f t="shared" si="65"/>
        <v>1</v>
      </c>
      <c r="X215" s="35">
        <f t="shared" si="66"/>
        <v>1</v>
      </c>
      <c r="Y215" s="36">
        <f t="shared" si="67"/>
        <v>1</v>
      </c>
      <c r="Z215" s="39" t="str">
        <f t="shared" si="68"/>
        <v/>
      </c>
      <c r="AA215" s="36">
        <f t="shared" si="69"/>
        <v>2</v>
      </c>
    </row>
    <row r="216" spans="1:27" ht="60" customHeight="1">
      <c r="A216" s="2">
        <v>214</v>
      </c>
      <c r="B216" s="2" t="s">
        <v>646</v>
      </c>
      <c r="C216" s="2" t="s">
        <v>1172</v>
      </c>
      <c r="D216" s="2" t="s">
        <v>647</v>
      </c>
      <c r="E216" s="10" t="s">
        <v>1125</v>
      </c>
      <c r="F216" s="4" t="s">
        <v>648</v>
      </c>
      <c r="G216" s="6" t="s">
        <v>1065</v>
      </c>
      <c r="H216" s="7" t="s">
        <v>1066</v>
      </c>
      <c r="I216" s="2"/>
      <c r="J216" s="33"/>
      <c r="K216" s="34" t="str">
        <f t="shared" si="70"/>
        <v>020946543</v>
      </c>
      <c r="L216" s="34" t="str">
        <f t="shared" si="55"/>
        <v>020946543</v>
      </c>
      <c r="M216" s="35">
        <f t="shared" si="54"/>
        <v>1</v>
      </c>
      <c r="N216" s="35">
        <f t="shared" si="56"/>
        <v>1</v>
      </c>
      <c r="O216" s="35">
        <f t="shared" si="57"/>
        <v>1</v>
      </c>
      <c r="P216" s="36">
        <f t="shared" si="58"/>
        <v>1</v>
      </c>
      <c r="Q216" s="37" t="str">
        <f t="shared" si="59"/>
        <v>087 393 828</v>
      </c>
      <c r="R216" s="34" t="str">
        <f t="shared" si="60"/>
        <v>087393828</v>
      </c>
      <c r="S216" s="35" t="e">
        <f t="shared" si="61"/>
        <v>#VALUE!</v>
      </c>
      <c r="T216" s="34" t="str">
        <f t="shared" si="62"/>
        <v>087393828</v>
      </c>
      <c r="U216" s="38" t="str">
        <f t="shared" si="63"/>
        <v>087393828</v>
      </c>
      <c r="V216" s="35">
        <f t="shared" si="64"/>
        <v>1</v>
      </c>
      <c r="W216" s="39">
        <f t="shared" si="65"/>
        <v>1</v>
      </c>
      <c r="X216" s="35">
        <f t="shared" si="66"/>
        <v>1</v>
      </c>
      <c r="Y216" s="36">
        <f t="shared" si="67"/>
        <v>1</v>
      </c>
      <c r="Z216" s="39" t="str">
        <f t="shared" si="68"/>
        <v/>
      </c>
      <c r="AA216" s="36">
        <f t="shared" si="69"/>
        <v>1</v>
      </c>
    </row>
    <row r="217" spans="1:27" ht="60" customHeight="1">
      <c r="A217" s="2">
        <v>215</v>
      </c>
      <c r="B217" s="2" t="s">
        <v>649</v>
      </c>
      <c r="C217" s="2" t="s">
        <v>1170</v>
      </c>
      <c r="D217" s="2" t="s">
        <v>650</v>
      </c>
      <c r="E217" s="10" t="s">
        <v>1125</v>
      </c>
      <c r="F217" s="4" t="s">
        <v>651</v>
      </c>
      <c r="G217" s="6">
        <v>11239446</v>
      </c>
      <c r="H217" s="7" t="s">
        <v>1067</v>
      </c>
      <c r="I217" s="2"/>
      <c r="J217" s="33"/>
      <c r="K217" s="34" t="str">
        <f t="shared" si="70"/>
        <v>11239446</v>
      </c>
      <c r="L217" s="34" t="str">
        <f t="shared" si="55"/>
        <v>011239446</v>
      </c>
      <c r="M217" s="35">
        <f t="shared" si="54"/>
        <v>1</v>
      </c>
      <c r="N217" s="35">
        <f t="shared" si="56"/>
        <v>1</v>
      </c>
      <c r="O217" s="35">
        <f t="shared" si="57"/>
        <v>1</v>
      </c>
      <c r="P217" s="36">
        <f t="shared" si="58"/>
        <v>1</v>
      </c>
      <c r="Q217" s="37" t="str">
        <f t="shared" si="59"/>
        <v>093 949 246</v>
      </c>
      <c r="R217" s="34" t="str">
        <f t="shared" si="60"/>
        <v>093949246</v>
      </c>
      <c r="S217" s="35" t="e">
        <f t="shared" si="61"/>
        <v>#VALUE!</v>
      </c>
      <c r="T217" s="34" t="str">
        <f t="shared" si="62"/>
        <v>093949246</v>
      </c>
      <c r="U217" s="38" t="str">
        <f t="shared" si="63"/>
        <v>093949246</v>
      </c>
      <c r="V217" s="35">
        <f t="shared" si="64"/>
        <v>1</v>
      </c>
      <c r="W217" s="39">
        <f t="shared" si="65"/>
        <v>1</v>
      </c>
      <c r="X217" s="35">
        <f t="shared" si="66"/>
        <v>1</v>
      </c>
      <c r="Y217" s="36">
        <f t="shared" si="67"/>
        <v>1</v>
      </c>
      <c r="Z217" s="39" t="str">
        <f t="shared" si="68"/>
        <v/>
      </c>
      <c r="AA217" s="36">
        <f t="shared" si="69"/>
        <v>1</v>
      </c>
    </row>
    <row r="218" spans="1:27" ht="60" customHeight="1">
      <c r="A218" s="2">
        <v>216</v>
      </c>
      <c r="B218" s="2" t="s">
        <v>652</v>
      </c>
      <c r="C218" s="2" t="s">
        <v>1170</v>
      </c>
      <c r="D218" s="2" t="s">
        <v>653</v>
      </c>
      <c r="E218" s="10" t="s">
        <v>1125</v>
      </c>
      <c r="F218" s="4" t="s">
        <v>654</v>
      </c>
      <c r="G218" s="6">
        <v>30790489</v>
      </c>
      <c r="H218" s="7" t="s">
        <v>1068</v>
      </c>
      <c r="I218" s="2"/>
      <c r="J218" s="33"/>
      <c r="K218" s="34" t="str">
        <f t="shared" si="70"/>
        <v>30790489</v>
      </c>
      <c r="L218" s="34" t="str">
        <f t="shared" si="55"/>
        <v>030790489</v>
      </c>
      <c r="M218" s="35">
        <f t="shared" si="54"/>
        <v>1</v>
      </c>
      <c r="N218" s="35">
        <f t="shared" si="56"/>
        <v>1</v>
      </c>
      <c r="O218" s="35">
        <f t="shared" si="57"/>
        <v>1</v>
      </c>
      <c r="P218" s="36">
        <f t="shared" si="58"/>
        <v>1</v>
      </c>
      <c r="Q218" s="37" t="str">
        <f t="shared" si="59"/>
        <v>096 6 395 177</v>
      </c>
      <c r="R218" s="34" t="str">
        <f t="shared" si="60"/>
        <v>0966395177</v>
      </c>
      <c r="S218" s="35" t="e">
        <f t="shared" si="61"/>
        <v>#VALUE!</v>
      </c>
      <c r="T218" s="34" t="str">
        <f t="shared" si="62"/>
        <v>0966395177</v>
      </c>
      <c r="U218" s="38" t="str">
        <f t="shared" si="63"/>
        <v>0966395177</v>
      </c>
      <c r="V218" s="35">
        <f t="shared" si="64"/>
        <v>1</v>
      </c>
      <c r="W218" s="39">
        <f t="shared" si="65"/>
        <v>1</v>
      </c>
      <c r="X218" s="35">
        <f t="shared" si="66"/>
        <v>1</v>
      </c>
      <c r="Y218" s="36">
        <f t="shared" si="67"/>
        <v>1</v>
      </c>
      <c r="Z218" s="39" t="str">
        <f t="shared" si="68"/>
        <v/>
      </c>
      <c r="AA218" s="36">
        <f t="shared" si="69"/>
        <v>1</v>
      </c>
    </row>
    <row r="219" spans="1:27" ht="60" customHeight="1">
      <c r="A219" s="2">
        <v>217</v>
      </c>
      <c r="B219" s="2" t="s">
        <v>655</v>
      </c>
      <c r="C219" s="2" t="s">
        <v>1170</v>
      </c>
      <c r="D219" s="2" t="s">
        <v>656</v>
      </c>
      <c r="E219" s="10" t="s">
        <v>1126</v>
      </c>
      <c r="F219" s="4" t="s">
        <v>657</v>
      </c>
      <c r="G219" s="6">
        <v>20595695</v>
      </c>
      <c r="H219" s="7" t="s">
        <v>1069</v>
      </c>
      <c r="I219" s="2"/>
      <c r="J219" s="33"/>
      <c r="K219" s="34" t="str">
        <f t="shared" si="70"/>
        <v>20595695</v>
      </c>
      <c r="L219" s="34" t="str">
        <f t="shared" si="55"/>
        <v>020595695</v>
      </c>
      <c r="M219" s="35">
        <f t="shared" si="54"/>
        <v>1</v>
      </c>
      <c r="N219" s="35">
        <f t="shared" si="56"/>
        <v>1</v>
      </c>
      <c r="O219" s="35">
        <f t="shared" si="57"/>
        <v>1</v>
      </c>
      <c r="P219" s="36">
        <f t="shared" si="58"/>
        <v>1</v>
      </c>
      <c r="Q219" s="37" t="str">
        <f t="shared" si="59"/>
        <v>070 851 420</v>
      </c>
      <c r="R219" s="34" t="str">
        <f t="shared" si="60"/>
        <v>070851420</v>
      </c>
      <c r="S219" s="35" t="e">
        <f t="shared" si="61"/>
        <v>#VALUE!</v>
      </c>
      <c r="T219" s="34" t="str">
        <f t="shared" si="62"/>
        <v>070851420</v>
      </c>
      <c r="U219" s="38" t="str">
        <f t="shared" si="63"/>
        <v>070851420</v>
      </c>
      <c r="V219" s="35">
        <f t="shared" si="64"/>
        <v>1</v>
      </c>
      <c r="W219" s="39">
        <f t="shared" si="65"/>
        <v>1</v>
      </c>
      <c r="X219" s="35">
        <f t="shared" si="66"/>
        <v>1</v>
      </c>
      <c r="Y219" s="36">
        <f t="shared" si="67"/>
        <v>1</v>
      </c>
      <c r="Z219" s="39" t="str">
        <f t="shared" si="68"/>
        <v/>
      </c>
      <c r="AA219" s="36">
        <f t="shared" si="69"/>
        <v>1</v>
      </c>
    </row>
    <row r="220" spans="1:27" ht="60" customHeight="1">
      <c r="A220" s="2">
        <v>218</v>
      </c>
      <c r="B220" s="2" t="s">
        <v>658</v>
      </c>
      <c r="C220" s="2" t="s">
        <v>1170</v>
      </c>
      <c r="D220" s="2" t="s">
        <v>659</v>
      </c>
      <c r="E220" s="10" t="s">
        <v>1126</v>
      </c>
      <c r="F220" s="4" t="s">
        <v>660</v>
      </c>
      <c r="G220" s="6" t="s">
        <v>1070</v>
      </c>
      <c r="H220" s="7" t="s">
        <v>1071</v>
      </c>
      <c r="I220" s="2"/>
      <c r="J220" s="33"/>
      <c r="K220" s="34" t="str">
        <f t="shared" si="70"/>
        <v>03000668807</v>
      </c>
      <c r="L220" s="34" t="str">
        <f t="shared" si="55"/>
        <v>2</v>
      </c>
      <c r="M220" s="35">
        <f t="shared" si="54"/>
        <v>2</v>
      </c>
      <c r="N220" s="35">
        <f t="shared" si="56"/>
        <v>1</v>
      </c>
      <c r="O220" s="35">
        <f t="shared" si="57"/>
        <v>1</v>
      </c>
      <c r="P220" s="36">
        <f t="shared" si="58"/>
        <v>2</v>
      </c>
      <c r="Q220" s="37" t="str">
        <f t="shared" si="59"/>
        <v>093 802 510</v>
      </c>
      <c r="R220" s="34" t="str">
        <f t="shared" si="60"/>
        <v>093802510</v>
      </c>
      <c r="S220" s="35" t="e">
        <f t="shared" si="61"/>
        <v>#VALUE!</v>
      </c>
      <c r="T220" s="34" t="str">
        <f t="shared" si="62"/>
        <v>093802510</v>
      </c>
      <c r="U220" s="38" t="str">
        <f t="shared" si="63"/>
        <v>093802510</v>
      </c>
      <c r="V220" s="35">
        <f t="shared" si="64"/>
        <v>1</v>
      </c>
      <c r="W220" s="39">
        <f t="shared" si="65"/>
        <v>1</v>
      </c>
      <c r="X220" s="35">
        <f t="shared" si="66"/>
        <v>1</v>
      </c>
      <c r="Y220" s="36">
        <f t="shared" si="67"/>
        <v>1</v>
      </c>
      <c r="Z220" s="39" t="str">
        <f t="shared" si="68"/>
        <v/>
      </c>
      <c r="AA220" s="36">
        <f t="shared" si="69"/>
        <v>2</v>
      </c>
    </row>
    <row r="221" spans="1:27" ht="60" customHeight="1">
      <c r="A221" s="2">
        <v>219</v>
      </c>
      <c r="B221" s="2" t="s">
        <v>661</v>
      </c>
      <c r="C221" s="2" t="s">
        <v>1170</v>
      </c>
      <c r="D221" s="2" t="s">
        <v>662</v>
      </c>
      <c r="E221" s="10" t="s">
        <v>1126</v>
      </c>
      <c r="F221" s="4" t="s">
        <v>663</v>
      </c>
      <c r="G221" s="6">
        <v>21081939</v>
      </c>
      <c r="H221" s="7" t="s">
        <v>1138</v>
      </c>
      <c r="I221" s="2"/>
      <c r="J221" s="33"/>
      <c r="K221" s="34" t="str">
        <f t="shared" si="70"/>
        <v>21081939</v>
      </c>
      <c r="L221" s="34" t="str">
        <f t="shared" si="55"/>
        <v>021081939</v>
      </c>
      <c r="M221" s="35">
        <f t="shared" si="54"/>
        <v>1</v>
      </c>
      <c r="N221" s="35">
        <f t="shared" si="56"/>
        <v>1</v>
      </c>
      <c r="O221" s="35">
        <f t="shared" si="57"/>
        <v>1</v>
      </c>
      <c r="P221" s="36">
        <f t="shared" si="58"/>
        <v>1</v>
      </c>
      <c r="Q221" s="37" t="str">
        <f t="shared" si="59"/>
        <v>093 779 181</v>
      </c>
      <c r="R221" s="34" t="str">
        <f t="shared" si="60"/>
        <v>093779181</v>
      </c>
      <c r="S221" s="35" t="e">
        <f t="shared" si="61"/>
        <v>#VALUE!</v>
      </c>
      <c r="T221" s="34" t="str">
        <f t="shared" si="62"/>
        <v>093779181</v>
      </c>
      <c r="U221" s="38" t="str">
        <f t="shared" si="63"/>
        <v>093779181</v>
      </c>
      <c r="V221" s="35">
        <f t="shared" si="64"/>
        <v>1</v>
      </c>
      <c r="W221" s="39">
        <f t="shared" si="65"/>
        <v>1</v>
      </c>
      <c r="X221" s="35">
        <f t="shared" si="66"/>
        <v>1</v>
      </c>
      <c r="Y221" s="36">
        <f t="shared" si="67"/>
        <v>1</v>
      </c>
      <c r="Z221" s="39" t="str">
        <f t="shared" si="68"/>
        <v/>
      </c>
      <c r="AA221" s="36">
        <f t="shared" si="69"/>
        <v>1</v>
      </c>
    </row>
    <row r="222" spans="1:27" ht="60" customHeight="1">
      <c r="A222" s="2">
        <v>220</v>
      </c>
      <c r="B222" s="2" t="s">
        <v>664</v>
      </c>
      <c r="C222" s="2" t="s">
        <v>1170</v>
      </c>
      <c r="D222" s="2" t="s">
        <v>665</v>
      </c>
      <c r="E222" s="10" t="s">
        <v>1126</v>
      </c>
      <c r="F222" s="4" t="s">
        <v>666</v>
      </c>
      <c r="G222" s="6" t="s">
        <v>1072</v>
      </c>
      <c r="H222" s="7" t="s">
        <v>1073</v>
      </c>
      <c r="I222" s="2"/>
      <c r="J222" s="33"/>
      <c r="K222" s="34" t="str">
        <f t="shared" si="70"/>
        <v>020893184</v>
      </c>
      <c r="L222" s="34" t="str">
        <f t="shared" si="55"/>
        <v>020893184</v>
      </c>
      <c r="M222" s="35">
        <f t="shared" si="54"/>
        <v>1</v>
      </c>
      <c r="N222" s="35">
        <f t="shared" si="56"/>
        <v>1</v>
      </c>
      <c r="O222" s="35">
        <f t="shared" si="57"/>
        <v>1</v>
      </c>
      <c r="P222" s="36">
        <f t="shared" si="58"/>
        <v>1</v>
      </c>
      <c r="Q222" s="37" t="str">
        <f t="shared" si="59"/>
        <v>092 814 932</v>
      </c>
      <c r="R222" s="34" t="str">
        <f t="shared" si="60"/>
        <v>092814932</v>
      </c>
      <c r="S222" s="35" t="e">
        <f t="shared" si="61"/>
        <v>#VALUE!</v>
      </c>
      <c r="T222" s="34" t="str">
        <f t="shared" si="62"/>
        <v>092814932</v>
      </c>
      <c r="U222" s="38" t="str">
        <f t="shared" si="63"/>
        <v>092814932</v>
      </c>
      <c r="V222" s="35">
        <f t="shared" si="64"/>
        <v>1</v>
      </c>
      <c r="W222" s="39">
        <f t="shared" si="65"/>
        <v>1</v>
      </c>
      <c r="X222" s="35">
        <f t="shared" si="66"/>
        <v>1</v>
      </c>
      <c r="Y222" s="36">
        <f t="shared" si="67"/>
        <v>1</v>
      </c>
      <c r="Z222" s="39" t="str">
        <f t="shared" si="68"/>
        <v/>
      </c>
      <c r="AA222" s="36">
        <f t="shared" si="69"/>
        <v>1</v>
      </c>
    </row>
    <row r="223" spans="1:27" ht="60" customHeight="1">
      <c r="A223" s="2">
        <v>221</v>
      </c>
      <c r="B223" s="2" t="s">
        <v>667</v>
      </c>
      <c r="C223" s="2" t="s">
        <v>1170</v>
      </c>
      <c r="D223" s="2" t="s">
        <v>668</v>
      </c>
      <c r="E223" s="10" t="s">
        <v>1126</v>
      </c>
      <c r="F223" s="4" t="s">
        <v>669</v>
      </c>
      <c r="G223" s="6" t="s">
        <v>1074</v>
      </c>
      <c r="H223" s="7" t="s">
        <v>1075</v>
      </c>
      <c r="I223" s="2"/>
      <c r="J223" s="33"/>
      <c r="K223" s="34" t="str">
        <f t="shared" si="70"/>
        <v>021262640</v>
      </c>
      <c r="L223" s="34" t="str">
        <f t="shared" si="55"/>
        <v>021262640</v>
      </c>
      <c r="M223" s="35">
        <f t="shared" si="54"/>
        <v>1</v>
      </c>
      <c r="N223" s="35">
        <f t="shared" si="56"/>
        <v>1</v>
      </c>
      <c r="O223" s="35">
        <f t="shared" si="57"/>
        <v>1</v>
      </c>
      <c r="P223" s="36">
        <f t="shared" si="58"/>
        <v>1</v>
      </c>
      <c r="Q223" s="37" t="str">
        <f t="shared" si="59"/>
        <v>010 376 331</v>
      </c>
      <c r="R223" s="34" t="str">
        <f t="shared" si="60"/>
        <v>010376331</v>
      </c>
      <c r="S223" s="35" t="e">
        <f t="shared" si="61"/>
        <v>#VALUE!</v>
      </c>
      <c r="T223" s="34" t="str">
        <f t="shared" si="62"/>
        <v>010376331</v>
      </c>
      <c r="U223" s="38" t="str">
        <f t="shared" si="63"/>
        <v>010376331</v>
      </c>
      <c r="V223" s="35">
        <f t="shared" si="64"/>
        <v>1</v>
      </c>
      <c r="W223" s="39">
        <f t="shared" si="65"/>
        <v>1</v>
      </c>
      <c r="X223" s="35">
        <f t="shared" si="66"/>
        <v>1</v>
      </c>
      <c r="Y223" s="36">
        <f t="shared" si="67"/>
        <v>1</v>
      </c>
      <c r="Z223" s="39" t="str">
        <f t="shared" si="68"/>
        <v/>
      </c>
      <c r="AA223" s="36">
        <f t="shared" si="69"/>
        <v>1</v>
      </c>
    </row>
    <row r="224" spans="1:27" ht="60" customHeight="1">
      <c r="A224" s="2">
        <v>222</v>
      </c>
      <c r="B224" s="2" t="s">
        <v>670</v>
      </c>
      <c r="C224" s="2" t="s">
        <v>1170</v>
      </c>
      <c r="D224" s="2" t="s">
        <v>671</v>
      </c>
      <c r="E224" s="10" t="s">
        <v>1126</v>
      </c>
      <c r="F224" s="4" t="s">
        <v>672</v>
      </c>
      <c r="G224" s="6">
        <v>31014845</v>
      </c>
      <c r="H224" s="7" t="s">
        <v>1076</v>
      </c>
      <c r="I224" s="2"/>
      <c r="J224" s="33"/>
      <c r="K224" s="34" t="str">
        <f t="shared" si="70"/>
        <v>31014845</v>
      </c>
      <c r="L224" s="34" t="str">
        <f t="shared" si="55"/>
        <v>031014845</v>
      </c>
      <c r="M224" s="35">
        <f t="shared" si="54"/>
        <v>1</v>
      </c>
      <c r="N224" s="35">
        <f t="shared" si="56"/>
        <v>1</v>
      </c>
      <c r="O224" s="35">
        <f t="shared" si="57"/>
        <v>1</v>
      </c>
      <c r="P224" s="36">
        <f t="shared" si="58"/>
        <v>1</v>
      </c>
      <c r="Q224" s="37" t="str">
        <f t="shared" si="59"/>
        <v>069 456 821</v>
      </c>
      <c r="R224" s="34" t="str">
        <f t="shared" si="60"/>
        <v>069456821</v>
      </c>
      <c r="S224" s="35" t="e">
        <f t="shared" si="61"/>
        <v>#VALUE!</v>
      </c>
      <c r="T224" s="34" t="str">
        <f t="shared" si="62"/>
        <v>069456821</v>
      </c>
      <c r="U224" s="38" t="str">
        <f t="shared" si="63"/>
        <v>069456821</v>
      </c>
      <c r="V224" s="35">
        <f t="shared" si="64"/>
        <v>1</v>
      </c>
      <c r="W224" s="39">
        <f t="shared" si="65"/>
        <v>1</v>
      </c>
      <c r="X224" s="35">
        <f t="shared" si="66"/>
        <v>1</v>
      </c>
      <c r="Y224" s="36">
        <f t="shared" si="67"/>
        <v>1</v>
      </c>
      <c r="Z224" s="39" t="str">
        <f t="shared" si="68"/>
        <v/>
      </c>
      <c r="AA224" s="36">
        <f t="shared" si="69"/>
        <v>1</v>
      </c>
    </row>
    <row r="225" spans="1:27" ht="60" customHeight="1">
      <c r="A225" s="2">
        <v>223</v>
      </c>
      <c r="B225" s="2" t="s">
        <v>673</v>
      </c>
      <c r="C225" s="2" t="s">
        <v>1170</v>
      </c>
      <c r="D225" s="2" t="s">
        <v>674</v>
      </c>
      <c r="E225" s="10" t="s">
        <v>1126</v>
      </c>
      <c r="F225" s="4" t="s">
        <v>675</v>
      </c>
      <c r="G225" s="6">
        <v>31054352</v>
      </c>
      <c r="H225" s="7" t="s">
        <v>1077</v>
      </c>
      <c r="I225" s="2"/>
      <c r="J225" s="33"/>
      <c r="K225" s="34" t="str">
        <f t="shared" si="70"/>
        <v>31054352</v>
      </c>
      <c r="L225" s="34" t="str">
        <f t="shared" si="55"/>
        <v>031054352</v>
      </c>
      <c r="M225" s="35">
        <f t="shared" si="54"/>
        <v>1</v>
      </c>
      <c r="N225" s="35">
        <f t="shared" si="56"/>
        <v>1</v>
      </c>
      <c r="O225" s="35">
        <f t="shared" si="57"/>
        <v>1</v>
      </c>
      <c r="P225" s="36">
        <f t="shared" si="58"/>
        <v>1</v>
      </c>
      <c r="Q225" s="37" t="str">
        <f t="shared" si="59"/>
        <v>070 689 475</v>
      </c>
      <c r="R225" s="34" t="str">
        <f t="shared" si="60"/>
        <v>070689475</v>
      </c>
      <c r="S225" s="35" t="e">
        <f t="shared" si="61"/>
        <v>#VALUE!</v>
      </c>
      <c r="T225" s="34" t="str">
        <f t="shared" si="62"/>
        <v>070689475</v>
      </c>
      <c r="U225" s="38" t="str">
        <f t="shared" si="63"/>
        <v>070689475</v>
      </c>
      <c r="V225" s="35">
        <f t="shared" si="64"/>
        <v>1</v>
      </c>
      <c r="W225" s="39">
        <f t="shared" si="65"/>
        <v>1</v>
      </c>
      <c r="X225" s="35">
        <f t="shared" si="66"/>
        <v>1</v>
      </c>
      <c r="Y225" s="36">
        <f t="shared" si="67"/>
        <v>1</v>
      </c>
      <c r="Z225" s="39" t="str">
        <f t="shared" si="68"/>
        <v/>
      </c>
      <c r="AA225" s="36">
        <f t="shared" si="69"/>
        <v>1</v>
      </c>
    </row>
    <row r="226" spans="1:27" ht="60" customHeight="1">
      <c r="A226" s="2">
        <v>224</v>
      </c>
      <c r="B226" s="2" t="s">
        <v>676</v>
      </c>
      <c r="C226" s="2" t="s">
        <v>1172</v>
      </c>
      <c r="D226" s="2" t="s">
        <v>677</v>
      </c>
      <c r="E226" s="10" t="s">
        <v>1127</v>
      </c>
      <c r="F226" s="4" t="s">
        <v>678</v>
      </c>
      <c r="G226" s="6" t="s">
        <v>1078</v>
      </c>
      <c r="H226" s="7" t="s">
        <v>1079</v>
      </c>
      <c r="I226" s="2"/>
      <c r="J226" s="33"/>
      <c r="K226" s="34" t="str">
        <f t="shared" si="70"/>
        <v>020171102</v>
      </c>
      <c r="L226" s="34" t="str">
        <f t="shared" si="55"/>
        <v>020171102</v>
      </c>
      <c r="M226" s="35">
        <f t="shared" si="54"/>
        <v>1</v>
      </c>
      <c r="N226" s="35">
        <f t="shared" si="56"/>
        <v>1</v>
      </c>
      <c r="O226" s="35">
        <f t="shared" si="57"/>
        <v>1</v>
      </c>
      <c r="P226" s="36">
        <f t="shared" si="58"/>
        <v>1</v>
      </c>
      <c r="Q226" s="37" t="str">
        <f t="shared" si="59"/>
        <v>096 7 431 833</v>
      </c>
      <c r="R226" s="34" t="str">
        <f t="shared" si="60"/>
        <v>0967431833</v>
      </c>
      <c r="S226" s="35" t="e">
        <f t="shared" si="61"/>
        <v>#VALUE!</v>
      </c>
      <c r="T226" s="34" t="str">
        <f t="shared" si="62"/>
        <v>0967431833</v>
      </c>
      <c r="U226" s="38" t="str">
        <f t="shared" si="63"/>
        <v>0967431833</v>
      </c>
      <c r="V226" s="35">
        <f t="shared" si="64"/>
        <v>1</v>
      </c>
      <c r="W226" s="39">
        <f t="shared" si="65"/>
        <v>1</v>
      </c>
      <c r="X226" s="35">
        <f t="shared" si="66"/>
        <v>1</v>
      </c>
      <c r="Y226" s="36">
        <f t="shared" si="67"/>
        <v>1</v>
      </c>
      <c r="Z226" s="39" t="str">
        <f t="shared" si="68"/>
        <v/>
      </c>
      <c r="AA226" s="36">
        <f t="shared" si="69"/>
        <v>1</v>
      </c>
    </row>
    <row r="227" spans="1:27" ht="60" customHeight="1">
      <c r="A227" s="2">
        <v>225</v>
      </c>
      <c r="B227" s="2" t="s">
        <v>679</v>
      </c>
      <c r="C227" s="2" t="s">
        <v>1172</v>
      </c>
      <c r="D227" s="2" t="s">
        <v>680</v>
      </c>
      <c r="E227" s="10" t="s">
        <v>1127</v>
      </c>
      <c r="F227" s="4" t="s">
        <v>681</v>
      </c>
      <c r="G227" s="6" t="s">
        <v>1080</v>
      </c>
      <c r="H227" s="7" t="s">
        <v>1081</v>
      </c>
      <c r="I227" s="2"/>
      <c r="J227" s="33"/>
      <c r="K227" s="34" t="str">
        <f t="shared" si="70"/>
        <v>020485410</v>
      </c>
      <c r="L227" s="34" t="str">
        <f t="shared" si="55"/>
        <v>020485410</v>
      </c>
      <c r="M227" s="35">
        <f t="shared" si="54"/>
        <v>1</v>
      </c>
      <c r="N227" s="35">
        <f t="shared" si="56"/>
        <v>1</v>
      </c>
      <c r="O227" s="35">
        <f t="shared" si="57"/>
        <v>1</v>
      </c>
      <c r="P227" s="36">
        <f t="shared" si="58"/>
        <v>1</v>
      </c>
      <c r="Q227" s="37" t="str">
        <f t="shared" si="59"/>
        <v>096 7 410 035</v>
      </c>
      <c r="R227" s="34" t="str">
        <f t="shared" si="60"/>
        <v>0967410035</v>
      </c>
      <c r="S227" s="35" t="e">
        <f t="shared" si="61"/>
        <v>#VALUE!</v>
      </c>
      <c r="T227" s="34" t="str">
        <f t="shared" si="62"/>
        <v>0967410035</v>
      </c>
      <c r="U227" s="38" t="str">
        <f t="shared" si="63"/>
        <v>0967410035</v>
      </c>
      <c r="V227" s="35">
        <f t="shared" si="64"/>
        <v>1</v>
      </c>
      <c r="W227" s="39">
        <f t="shared" si="65"/>
        <v>1</v>
      </c>
      <c r="X227" s="35">
        <f t="shared" si="66"/>
        <v>1</v>
      </c>
      <c r="Y227" s="36">
        <f t="shared" si="67"/>
        <v>1</v>
      </c>
      <c r="Z227" s="39" t="str">
        <f t="shared" si="68"/>
        <v/>
      </c>
      <c r="AA227" s="36">
        <f t="shared" si="69"/>
        <v>1</v>
      </c>
    </row>
    <row r="228" spans="1:27" ht="60" customHeight="1">
      <c r="A228" s="2">
        <v>226</v>
      </c>
      <c r="B228" s="2" t="s">
        <v>682</v>
      </c>
      <c r="C228" s="2" t="s">
        <v>1170</v>
      </c>
      <c r="D228" s="2" t="s">
        <v>683</v>
      </c>
      <c r="E228" s="10" t="s">
        <v>1128</v>
      </c>
      <c r="F228" s="4" t="s">
        <v>684</v>
      </c>
      <c r="G228" s="6" t="s">
        <v>1082</v>
      </c>
      <c r="H228" s="7" t="s">
        <v>1083</v>
      </c>
      <c r="I228" s="2"/>
      <c r="J228" s="33"/>
      <c r="K228" s="34" t="str">
        <f t="shared" si="70"/>
        <v>021086846</v>
      </c>
      <c r="L228" s="34" t="str">
        <f t="shared" si="55"/>
        <v>021086846</v>
      </c>
      <c r="M228" s="35">
        <f t="shared" si="54"/>
        <v>1</v>
      </c>
      <c r="N228" s="35">
        <f t="shared" si="56"/>
        <v>1</v>
      </c>
      <c r="O228" s="35">
        <f t="shared" si="57"/>
        <v>1</v>
      </c>
      <c r="P228" s="36">
        <f t="shared" si="58"/>
        <v>1</v>
      </c>
      <c r="Q228" s="37" t="str">
        <f t="shared" si="59"/>
        <v>016 21 98 24</v>
      </c>
      <c r="R228" s="34" t="str">
        <f t="shared" si="60"/>
        <v>016219824</v>
      </c>
      <c r="S228" s="35" t="e">
        <f t="shared" si="61"/>
        <v>#VALUE!</v>
      </c>
      <c r="T228" s="34" t="str">
        <f t="shared" si="62"/>
        <v>016219824</v>
      </c>
      <c r="U228" s="38" t="str">
        <f t="shared" si="63"/>
        <v>016219824</v>
      </c>
      <c r="V228" s="35">
        <f t="shared" si="64"/>
        <v>1</v>
      </c>
      <c r="W228" s="39">
        <f t="shared" si="65"/>
        <v>1</v>
      </c>
      <c r="X228" s="35">
        <f t="shared" si="66"/>
        <v>1</v>
      </c>
      <c r="Y228" s="36">
        <f t="shared" si="67"/>
        <v>1</v>
      </c>
      <c r="Z228" s="39" t="str">
        <f t="shared" si="68"/>
        <v/>
      </c>
      <c r="AA228" s="36">
        <f t="shared" si="69"/>
        <v>1</v>
      </c>
    </row>
    <row r="229" spans="1:27" ht="60" customHeight="1">
      <c r="A229" s="2">
        <v>227</v>
      </c>
      <c r="B229" s="2" t="s">
        <v>685</v>
      </c>
      <c r="C229" s="2" t="s">
        <v>1170</v>
      </c>
      <c r="D229" s="2" t="s">
        <v>686</v>
      </c>
      <c r="E229" s="10" t="s">
        <v>1128</v>
      </c>
      <c r="F229" s="4" t="s">
        <v>687</v>
      </c>
      <c r="G229" s="6" t="s">
        <v>1084</v>
      </c>
      <c r="H229" s="7" t="s">
        <v>1085</v>
      </c>
      <c r="I229" s="2"/>
      <c r="J229" s="33"/>
      <c r="K229" s="34" t="str">
        <f t="shared" ref="K229:K255" si="7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229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030758467</v>
      </c>
      <c r="L229" s="34" t="str">
        <f t="shared" si="55"/>
        <v>030758467</v>
      </c>
      <c r="M229" s="35">
        <f t="shared" si="54"/>
        <v>1</v>
      </c>
      <c r="N229" s="35">
        <f t="shared" si="56"/>
        <v>1</v>
      </c>
      <c r="O229" s="35">
        <f t="shared" si="57"/>
        <v>1</v>
      </c>
      <c r="P229" s="36">
        <f t="shared" si="58"/>
        <v>1</v>
      </c>
      <c r="Q229" s="37" t="str">
        <f t="shared" si="59"/>
        <v>088 44 20 914</v>
      </c>
      <c r="R229" s="34" t="str">
        <f t="shared" si="60"/>
        <v>0884420914</v>
      </c>
      <c r="S229" s="35" t="e">
        <f t="shared" si="61"/>
        <v>#VALUE!</v>
      </c>
      <c r="T229" s="34" t="str">
        <f t="shared" si="62"/>
        <v>0884420914</v>
      </c>
      <c r="U229" s="38" t="str">
        <f t="shared" si="63"/>
        <v>0884420914</v>
      </c>
      <c r="V229" s="35">
        <f t="shared" si="64"/>
        <v>1</v>
      </c>
      <c r="W229" s="39">
        <f t="shared" si="65"/>
        <v>1</v>
      </c>
      <c r="X229" s="35">
        <f t="shared" si="66"/>
        <v>1</v>
      </c>
      <c r="Y229" s="36">
        <f t="shared" si="67"/>
        <v>1</v>
      </c>
      <c r="Z229" s="39" t="str">
        <f t="shared" si="68"/>
        <v/>
      </c>
      <c r="AA229" s="36">
        <f t="shared" si="69"/>
        <v>1</v>
      </c>
    </row>
    <row r="230" spans="1:27" ht="60" customHeight="1">
      <c r="A230" s="2">
        <v>228</v>
      </c>
      <c r="B230" s="2" t="s">
        <v>688</v>
      </c>
      <c r="C230" s="2" t="s">
        <v>1170</v>
      </c>
      <c r="D230" s="2" t="s">
        <v>561</v>
      </c>
      <c r="E230" s="10" t="s">
        <v>1122</v>
      </c>
      <c r="F230" s="4" t="s">
        <v>689</v>
      </c>
      <c r="G230" s="6" t="s">
        <v>1086</v>
      </c>
      <c r="H230" s="7" t="s">
        <v>1087</v>
      </c>
      <c r="I230" s="2"/>
      <c r="J230" s="33"/>
      <c r="K230" s="34" t="str">
        <f t="shared" si="71"/>
        <v>021179554</v>
      </c>
      <c r="L230" s="34" t="str">
        <f t="shared" si="55"/>
        <v>021179554</v>
      </c>
      <c r="M230" s="35">
        <f t="shared" si="54"/>
        <v>1</v>
      </c>
      <c r="N230" s="35">
        <f t="shared" si="56"/>
        <v>1</v>
      </c>
      <c r="O230" s="35">
        <f t="shared" si="57"/>
        <v>1</v>
      </c>
      <c r="P230" s="36">
        <f t="shared" si="58"/>
        <v>1</v>
      </c>
      <c r="Q230" s="37" t="str">
        <f t="shared" si="59"/>
        <v>088 84 50239</v>
      </c>
      <c r="R230" s="34" t="str">
        <f t="shared" si="60"/>
        <v>0888450239</v>
      </c>
      <c r="S230" s="35" t="e">
        <f t="shared" si="61"/>
        <v>#VALUE!</v>
      </c>
      <c r="T230" s="34" t="str">
        <f t="shared" si="62"/>
        <v>0888450239</v>
      </c>
      <c r="U230" s="38" t="str">
        <f t="shared" si="63"/>
        <v>0888450239</v>
      </c>
      <c r="V230" s="35">
        <f t="shared" si="64"/>
        <v>1</v>
      </c>
      <c r="W230" s="39">
        <f t="shared" si="65"/>
        <v>1</v>
      </c>
      <c r="X230" s="35">
        <f t="shared" si="66"/>
        <v>1</v>
      </c>
      <c r="Y230" s="36">
        <f t="shared" si="67"/>
        <v>1</v>
      </c>
      <c r="Z230" s="39" t="str">
        <f t="shared" si="68"/>
        <v/>
      </c>
      <c r="AA230" s="36">
        <f t="shared" si="69"/>
        <v>1</v>
      </c>
    </row>
    <row r="231" spans="1:27" ht="60" customHeight="1">
      <c r="A231" s="2">
        <v>229</v>
      </c>
      <c r="B231" s="2" t="s">
        <v>690</v>
      </c>
      <c r="C231" s="2" t="s">
        <v>1170</v>
      </c>
      <c r="D231" s="2" t="s">
        <v>691</v>
      </c>
      <c r="E231" s="10" t="s">
        <v>1128</v>
      </c>
      <c r="F231" s="4" t="s">
        <v>692</v>
      </c>
      <c r="G231" s="6" t="s">
        <v>1088</v>
      </c>
      <c r="H231" s="7" t="s">
        <v>1089</v>
      </c>
      <c r="I231" s="2"/>
      <c r="J231" s="33"/>
      <c r="K231" s="34" t="str">
        <f t="shared" si="71"/>
        <v>021134499</v>
      </c>
      <c r="L231" s="34" t="str">
        <f t="shared" si="55"/>
        <v>021134499</v>
      </c>
      <c r="M231" s="35">
        <f t="shared" si="54"/>
        <v>1</v>
      </c>
      <c r="N231" s="35">
        <f t="shared" si="56"/>
        <v>1</v>
      </c>
      <c r="O231" s="35">
        <f t="shared" si="57"/>
        <v>1</v>
      </c>
      <c r="P231" s="36">
        <f t="shared" si="58"/>
        <v>1</v>
      </c>
      <c r="Q231" s="37" t="str">
        <f t="shared" si="59"/>
        <v>070 81 45 31</v>
      </c>
      <c r="R231" s="34" t="str">
        <f t="shared" si="60"/>
        <v>070814531</v>
      </c>
      <c r="S231" s="35" t="e">
        <f t="shared" si="61"/>
        <v>#VALUE!</v>
      </c>
      <c r="T231" s="34" t="str">
        <f t="shared" si="62"/>
        <v>070814531</v>
      </c>
      <c r="U231" s="38" t="str">
        <f t="shared" si="63"/>
        <v>070814531</v>
      </c>
      <c r="V231" s="35">
        <f t="shared" si="64"/>
        <v>1</v>
      </c>
      <c r="W231" s="39">
        <f t="shared" si="65"/>
        <v>1</v>
      </c>
      <c r="X231" s="35">
        <f t="shared" si="66"/>
        <v>1</v>
      </c>
      <c r="Y231" s="36">
        <f t="shared" si="67"/>
        <v>1</v>
      </c>
      <c r="Z231" s="39" t="str">
        <f t="shared" si="68"/>
        <v/>
      </c>
      <c r="AA231" s="36">
        <f t="shared" si="69"/>
        <v>1</v>
      </c>
    </row>
    <row r="232" spans="1:27" ht="60" customHeight="1">
      <c r="A232" s="2">
        <v>230</v>
      </c>
      <c r="B232" s="2" t="s">
        <v>693</v>
      </c>
      <c r="C232" s="2" t="s">
        <v>1170</v>
      </c>
      <c r="D232" s="2" t="s">
        <v>694</v>
      </c>
      <c r="E232" s="10" t="s">
        <v>1121</v>
      </c>
      <c r="F232" s="4" t="s">
        <v>695</v>
      </c>
      <c r="G232" s="6" t="s">
        <v>1090</v>
      </c>
      <c r="H232" s="7" t="s">
        <v>1091</v>
      </c>
      <c r="I232" s="2"/>
      <c r="J232" s="33"/>
      <c r="K232" s="34" t="str">
        <f t="shared" si="71"/>
        <v>030064622</v>
      </c>
      <c r="L232" s="34" t="str">
        <f t="shared" si="55"/>
        <v>030064622</v>
      </c>
      <c r="M232" s="35">
        <f t="shared" si="54"/>
        <v>1</v>
      </c>
      <c r="N232" s="35">
        <f t="shared" si="56"/>
        <v>1</v>
      </c>
      <c r="O232" s="35">
        <f t="shared" si="57"/>
        <v>1</v>
      </c>
      <c r="P232" s="36">
        <f t="shared" si="58"/>
        <v>1</v>
      </c>
      <c r="Q232" s="37" t="str">
        <f t="shared" si="59"/>
        <v>096 9 522 276</v>
      </c>
      <c r="R232" s="34" t="str">
        <f t="shared" si="60"/>
        <v>0969522276</v>
      </c>
      <c r="S232" s="35" t="e">
        <f t="shared" si="61"/>
        <v>#VALUE!</v>
      </c>
      <c r="T232" s="34" t="str">
        <f t="shared" si="62"/>
        <v>0969522276</v>
      </c>
      <c r="U232" s="38" t="str">
        <f t="shared" si="63"/>
        <v>0969522276</v>
      </c>
      <c r="V232" s="35">
        <f t="shared" si="64"/>
        <v>1</v>
      </c>
      <c r="W232" s="39">
        <f t="shared" si="65"/>
        <v>1</v>
      </c>
      <c r="X232" s="35">
        <f t="shared" si="66"/>
        <v>1</v>
      </c>
      <c r="Y232" s="36">
        <f t="shared" si="67"/>
        <v>1</v>
      </c>
      <c r="Z232" s="39" t="str">
        <f t="shared" si="68"/>
        <v/>
      </c>
      <c r="AA232" s="36">
        <f t="shared" si="69"/>
        <v>1</v>
      </c>
    </row>
    <row r="233" spans="1:27" ht="60" customHeight="1">
      <c r="A233" s="2">
        <v>231</v>
      </c>
      <c r="B233" s="2" t="s">
        <v>696</v>
      </c>
      <c r="C233" s="2" t="s">
        <v>1170</v>
      </c>
      <c r="D233" s="2" t="s">
        <v>697</v>
      </c>
      <c r="E233" s="10" t="s">
        <v>1126</v>
      </c>
      <c r="F233" s="4" t="s">
        <v>698</v>
      </c>
      <c r="G233" s="6" t="s">
        <v>1092</v>
      </c>
      <c r="H233" s="7" t="s">
        <v>1093</v>
      </c>
      <c r="I233" s="2"/>
      <c r="J233" s="33"/>
      <c r="K233" s="34" t="str">
        <f t="shared" si="71"/>
        <v>030729105</v>
      </c>
      <c r="L233" s="34" t="str">
        <f t="shared" si="55"/>
        <v>030729105</v>
      </c>
      <c r="M233" s="35">
        <f t="shared" si="54"/>
        <v>1</v>
      </c>
      <c r="N233" s="35">
        <f t="shared" si="56"/>
        <v>1</v>
      </c>
      <c r="O233" s="35">
        <f t="shared" si="57"/>
        <v>1</v>
      </c>
      <c r="P233" s="36">
        <f t="shared" si="58"/>
        <v>1</v>
      </c>
      <c r="Q233" s="37" t="str">
        <f t="shared" si="59"/>
        <v>097 8 390 508</v>
      </c>
      <c r="R233" s="34" t="str">
        <f t="shared" si="60"/>
        <v>0978390508</v>
      </c>
      <c r="S233" s="35" t="e">
        <f t="shared" si="61"/>
        <v>#VALUE!</v>
      </c>
      <c r="T233" s="34" t="str">
        <f t="shared" si="62"/>
        <v>0978390508</v>
      </c>
      <c r="U233" s="38" t="str">
        <f t="shared" si="63"/>
        <v>0978390508</v>
      </c>
      <c r="V233" s="35">
        <f t="shared" si="64"/>
        <v>1</v>
      </c>
      <c r="W233" s="39">
        <f t="shared" si="65"/>
        <v>1</v>
      </c>
      <c r="X233" s="35">
        <f t="shared" si="66"/>
        <v>1</v>
      </c>
      <c r="Y233" s="36">
        <f t="shared" si="67"/>
        <v>1</v>
      </c>
      <c r="Z233" s="39" t="str">
        <f t="shared" si="68"/>
        <v/>
      </c>
      <c r="AA233" s="36">
        <f t="shared" si="69"/>
        <v>1</v>
      </c>
    </row>
    <row r="234" spans="1:27" ht="60" customHeight="1">
      <c r="A234" s="2">
        <v>232</v>
      </c>
      <c r="B234" s="2" t="s">
        <v>699</v>
      </c>
      <c r="C234" s="2" t="s">
        <v>1170</v>
      </c>
      <c r="D234" s="2" t="s">
        <v>700</v>
      </c>
      <c r="E234" s="10" t="s">
        <v>1128</v>
      </c>
      <c r="F234" s="4" t="s">
        <v>701</v>
      </c>
      <c r="G234" s="6">
        <v>50825489</v>
      </c>
      <c r="H234" s="7" t="s">
        <v>1094</v>
      </c>
      <c r="I234" s="2"/>
      <c r="J234" s="33"/>
      <c r="K234" s="34" t="str">
        <f t="shared" si="71"/>
        <v>50825489</v>
      </c>
      <c r="L234" s="34" t="str">
        <f t="shared" si="55"/>
        <v>050825489</v>
      </c>
      <c r="M234" s="35">
        <f t="shared" si="54"/>
        <v>1</v>
      </c>
      <c r="N234" s="35">
        <f t="shared" si="56"/>
        <v>1</v>
      </c>
      <c r="O234" s="35">
        <f t="shared" si="57"/>
        <v>1</v>
      </c>
      <c r="P234" s="36">
        <f t="shared" si="58"/>
        <v>1</v>
      </c>
      <c r="Q234" s="37" t="str">
        <f t="shared" si="59"/>
        <v>096 86 79 332</v>
      </c>
      <c r="R234" s="34" t="str">
        <f t="shared" si="60"/>
        <v>0968679332</v>
      </c>
      <c r="S234" s="35" t="e">
        <f t="shared" si="61"/>
        <v>#VALUE!</v>
      </c>
      <c r="T234" s="34" t="str">
        <f t="shared" si="62"/>
        <v>0968679332</v>
      </c>
      <c r="U234" s="38" t="str">
        <f t="shared" si="63"/>
        <v>0968679332</v>
      </c>
      <c r="V234" s="35">
        <f t="shared" si="64"/>
        <v>1</v>
      </c>
      <c r="W234" s="39">
        <f t="shared" si="65"/>
        <v>1</v>
      </c>
      <c r="X234" s="35">
        <f t="shared" si="66"/>
        <v>1</v>
      </c>
      <c r="Y234" s="36">
        <f t="shared" si="67"/>
        <v>1</v>
      </c>
      <c r="Z234" s="39" t="str">
        <f t="shared" si="68"/>
        <v/>
      </c>
      <c r="AA234" s="36">
        <f t="shared" si="69"/>
        <v>1</v>
      </c>
    </row>
    <row r="235" spans="1:27" ht="60" customHeight="1">
      <c r="A235" s="2">
        <v>233</v>
      </c>
      <c r="B235" s="2" t="s">
        <v>702</v>
      </c>
      <c r="C235" s="2" t="s">
        <v>1170</v>
      </c>
      <c r="D235" s="2" t="s">
        <v>703</v>
      </c>
      <c r="E235" s="10" t="s">
        <v>1123</v>
      </c>
      <c r="F235" s="4" t="s">
        <v>704</v>
      </c>
      <c r="G235" s="6">
        <v>21177362</v>
      </c>
      <c r="H235" s="7" t="s">
        <v>1095</v>
      </c>
      <c r="I235" s="2"/>
      <c r="J235" s="33"/>
      <c r="K235" s="34" t="str">
        <f t="shared" si="71"/>
        <v>21177362</v>
      </c>
      <c r="L235" s="34" t="str">
        <f t="shared" si="55"/>
        <v>021177362</v>
      </c>
      <c r="M235" s="35">
        <f t="shared" si="54"/>
        <v>1</v>
      </c>
      <c r="N235" s="35">
        <f t="shared" si="56"/>
        <v>1</v>
      </c>
      <c r="O235" s="35">
        <f t="shared" si="57"/>
        <v>1</v>
      </c>
      <c r="P235" s="36">
        <f t="shared" si="58"/>
        <v>1</v>
      </c>
      <c r="Q235" s="37" t="str">
        <f t="shared" si="59"/>
        <v>016 252 657</v>
      </c>
      <c r="R235" s="34" t="str">
        <f t="shared" si="60"/>
        <v>016252657</v>
      </c>
      <c r="S235" s="35" t="e">
        <f t="shared" si="61"/>
        <v>#VALUE!</v>
      </c>
      <c r="T235" s="34" t="str">
        <f t="shared" si="62"/>
        <v>016252657</v>
      </c>
      <c r="U235" s="38" t="str">
        <f t="shared" si="63"/>
        <v>016252657</v>
      </c>
      <c r="V235" s="35">
        <f t="shared" si="64"/>
        <v>1</v>
      </c>
      <c r="W235" s="39">
        <f t="shared" si="65"/>
        <v>1</v>
      </c>
      <c r="X235" s="35">
        <f t="shared" si="66"/>
        <v>1</v>
      </c>
      <c r="Y235" s="36">
        <f t="shared" si="67"/>
        <v>1</v>
      </c>
      <c r="Z235" s="39" t="str">
        <f t="shared" si="68"/>
        <v/>
      </c>
      <c r="AA235" s="36">
        <f t="shared" si="69"/>
        <v>1</v>
      </c>
    </row>
    <row r="236" spans="1:27" ht="60" customHeight="1">
      <c r="A236" s="2">
        <v>234</v>
      </c>
      <c r="B236" s="2" t="s">
        <v>705</v>
      </c>
      <c r="C236" s="2" t="s">
        <v>1172</v>
      </c>
      <c r="D236" s="2" t="s">
        <v>615</v>
      </c>
      <c r="E236" s="10" t="s">
        <v>1124</v>
      </c>
      <c r="F236" s="4" t="s">
        <v>706</v>
      </c>
      <c r="G236" s="6">
        <v>20889161</v>
      </c>
      <c r="H236" s="7" t="s">
        <v>1096</v>
      </c>
      <c r="I236" s="2"/>
      <c r="J236" s="33"/>
      <c r="K236" s="34" t="str">
        <f t="shared" si="71"/>
        <v>20889161</v>
      </c>
      <c r="L236" s="34" t="str">
        <f t="shared" si="55"/>
        <v>020889161</v>
      </c>
      <c r="M236" s="35">
        <f t="shared" si="54"/>
        <v>1</v>
      </c>
      <c r="N236" s="35">
        <f t="shared" si="56"/>
        <v>1</v>
      </c>
      <c r="O236" s="35">
        <f t="shared" si="57"/>
        <v>1</v>
      </c>
      <c r="P236" s="36">
        <f t="shared" si="58"/>
        <v>1</v>
      </c>
      <c r="Q236" s="37" t="str">
        <f t="shared" si="59"/>
        <v>011 60 80 53</v>
      </c>
      <c r="R236" s="34" t="str">
        <f t="shared" si="60"/>
        <v>011608053</v>
      </c>
      <c r="S236" s="35" t="e">
        <f t="shared" si="61"/>
        <v>#VALUE!</v>
      </c>
      <c r="T236" s="34" t="str">
        <f t="shared" si="62"/>
        <v>011608053</v>
      </c>
      <c r="U236" s="38" t="str">
        <f t="shared" si="63"/>
        <v>011608053</v>
      </c>
      <c r="V236" s="35">
        <f t="shared" si="64"/>
        <v>1</v>
      </c>
      <c r="W236" s="39">
        <f t="shared" si="65"/>
        <v>1</v>
      </c>
      <c r="X236" s="35">
        <f t="shared" si="66"/>
        <v>1</v>
      </c>
      <c r="Y236" s="36">
        <f t="shared" si="67"/>
        <v>1</v>
      </c>
      <c r="Z236" s="39" t="str">
        <f t="shared" si="68"/>
        <v/>
      </c>
      <c r="AA236" s="36">
        <f t="shared" si="69"/>
        <v>1</v>
      </c>
    </row>
    <row r="237" spans="1:27" ht="60" customHeight="1">
      <c r="A237" s="2">
        <v>235</v>
      </c>
      <c r="B237" s="2" t="s">
        <v>707</v>
      </c>
      <c r="C237" s="2" t="s">
        <v>1170</v>
      </c>
      <c r="D237" s="2" t="s">
        <v>708</v>
      </c>
      <c r="E237" s="10" t="s">
        <v>1120</v>
      </c>
      <c r="F237" s="4" t="s">
        <v>709</v>
      </c>
      <c r="G237" s="6">
        <v>150527102</v>
      </c>
      <c r="H237" s="7" t="s">
        <v>1097</v>
      </c>
      <c r="I237" s="2"/>
      <c r="J237" s="33"/>
      <c r="K237" s="34" t="str">
        <f t="shared" si="71"/>
        <v>150527102</v>
      </c>
      <c r="L237" s="34" t="str">
        <f t="shared" si="55"/>
        <v>150527102</v>
      </c>
      <c r="M237" s="35">
        <f t="shared" si="54"/>
        <v>1</v>
      </c>
      <c r="N237" s="35">
        <f t="shared" si="56"/>
        <v>1</v>
      </c>
      <c r="O237" s="35">
        <f t="shared" si="57"/>
        <v>1</v>
      </c>
      <c r="P237" s="36">
        <f t="shared" si="58"/>
        <v>1</v>
      </c>
      <c r="Q237" s="37" t="str">
        <f t="shared" si="59"/>
        <v>097 52 72081</v>
      </c>
      <c r="R237" s="34" t="str">
        <f t="shared" si="60"/>
        <v>0975272081</v>
      </c>
      <c r="S237" s="35" t="e">
        <f t="shared" si="61"/>
        <v>#VALUE!</v>
      </c>
      <c r="T237" s="34" t="str">
        <f t="shared" si="62"/>
        <v>0975272081</v>
      </c>
      <c r="U237" s="38" t="str">
        <f t="shared" si="63"/>
        <v>0975272081</v>
      </c>
      <c r="V237" s="35">
        <f t="shared" si="64"/>
        <v>1</v>
      </c>
      <c r="W237" s="39">
        <f t="shared" si="65"/>
        <v>1</v>
      </c>
      <c r="X237" s="35">
        <f t="shared" si="66"/>
        <v>1</v>
      </c>
      <c r="Y237" s="36">
        <f t="shared" si="67"/>
        <v>1</v>
      </c>
      <c r="Z237" s="39" t="str">
        <f t="shared" si="68"/>
        <v/>
      </c>
      <c r="AA237" s="36">
        <f t="shared" si="69"/>
        <v>1</v>
      </c>
    </row>
    <row r="238" spans="1:27" ht="60" customHeight="1">
      <c r="A238" s="2">
        <v>236</v>
      </c>
      <c r="B238" s="2" t="s">
        <v>710</v>
      </c>
      <c r="C238" s="2" t="s">
        <v>1170</v>
      </c>
      <c r="D238" s="2" t="s">
        <v>711</v>
      </c>
      <c r="E238" s="10" t="s">
        <v>1128</v>
      </c>
      <c r="F238" s="4" t="s">
        <v>712</v>
      </c>
      <c r="G238" s="6" t="s">
        <v>1098</v>
      </c>
      <c r="H238" s="7" t="s">
        <v>1099</v>
      </c>
      <c r="I238" s="2"/>
      <c r="J238" s="33"/>
      <c r="K238" s="34" t="str">
        <f t="shared" si="71"/>
        <v>031025741</v>
      </c>
      <c r="L238" s="34" t="str">
        <f t="shared" si="55"/>
        <v>031025741</v>
      </c>
      <c r="M238" s="35">
        <f t="shared" si="54"/>
        <v>1</v>
      </c>
      <c r="N238" s="35">
        <f t="shared" si="56"/>
        <v>1</v>
      </c>
      <c r="O238" s="35">
        <f t="shared" si="57"/>
        <v>1</v>
      </c>
      <c r="P238" s="36">
        <f t="shared" si="58"/>
        <v>1</v>
      </c>
      <c r="Q238" s="37" t="str">
        <f t="shared" si="59"/>
        <v>016 302 389</v>
      </c>
      <c r="R238" s="34" t="str">
        <f t="shared" si="60"/>
        <v>016302389</v>
      </c>
      <c r="S238" s="35" t="e">
        <f t="shared" si="61"/>
        <v>#VALUE!</v>
      </c>
      <c r="T238" s="34" t="str">
        <f t="shared" si="62"/>
        <v>016302389</v>
      </c>
      <c r="U238" s="38" t="str">
        <f t="shared" si="63"/>
        <v>016302389</v>
      </c>
      <c r="V238" s="35">
        <f t="shared" si="64"/>
        <v>1</v>
      </c>
      <c r="W238" s="39">
        <f t="shared" si="65"/>
        <v>1</v>
      </c>
      <c r="X238" s="35">
        <f t="shared" si="66"/>
        <v>1</v>
      </c>
      <c r="Y238" s="36">
        <f t="shared" si="67"/>
        <v>1</v>
      </c>
      <c r="Z238" s="39" t="str">
        <f t="shared" si="68"/>
        <v/>
      </c>
      <c r="AA238" s="36">
        <f t="shared" si="69"/>
        <v>1</v>
      </c>
    </row>
    <row r="239" spans="1:27" ht="60" customHeight="1">
      <c r="A239" s="2">
        <v>237</v>
      </c>
      <c r="B239" s="2" t="s">
        <v>713</v>
      </c>
      <c r="C239" s="2" t="s">
        <v>1172</v>
      </c>
      <c r="D239" s="2" t="s">
        <v>714</v>
      </c>
      <c r="E239" s="10" t="s">
        <v>1125</v>
      </c>
      <c r="F239" s="4" t="s">
        <v>715</v>
      </c>
      <c r="G239" s="6" t="s">
        <v>1100</v>
      </c>
      <c r="H239" s="7" t="s">
        <v>1101</v>
      </c>
      <c r="I239" s="2"/>
      <c r="J239" s="33"/>
      <c r="K239" s="34" t="str">
        <f t="shared" si="71"/>
        <v>030527280</v>
      </c>
      <c r="L239" s="34" t="str">
        <f t="shared" si="55"/>
        <v>030527280</v>
      </c>
      <c r="M239" s="35">
        <f t="shared" si="54"/>
        <v>1</v>
      </c>
      <c r="N239" s="35">
        <f t="shared" si="56"/>
        <v>1</v>
      </c>
      <c r="O239" s="35">
        <f t="shared" si="57"/>
        <v>1</v>
      </c>
      <c r="P239" s="36">
        <f t="shared" si="58"/>
        <v>1</v>
      </c>
      <c r="Q239" s="37" t="str">
        <f t="shared" si="59"/>
        <v>081 22 55 98</v>
      </c>
      <c r="R239" s="34" t="str">
        <f t="shared" si="60"/>
        <v>081225598</v>
      </c>
      <c r="S239" s="35" t="e">
        <f t="shared" si="61"/>
        <v>#VALUE!</v>
      </c>
      <c r="T239" s="34" t="str">
        <f t="shared" si="62"/>
        <v>081225598</v>
      </c>
      <c r="U239" s="38" t="str">
        <f t="shared" si="63"/>
        <v>081225598</v>
      </c>
      <c r="V239" s="35">
        <f t="shared" si="64"/>
        <v>1</v>
      </c>
      <c r="W239" s="39">
        <f t="shared" si="65"/>
        <v>1</v>
      </c>
      <c r="X239" s="35">
        <f t="shared" si="66"/>
        <v>1</v>
      </c>
      <c r="Y239" s="36">
        <f t="shared" si="67"/>
        <v>1</v>
      </c>
      <c r="Z239" s="39" t="str">
        <f t="shared" si="68"/>
        <v/>
      </c>
      <c r="AA239" s="36">
        <f t="shared" si="69"/>
        <v>1</v>
      </c>
    </row>
    <row r="240" spans="1:27" ht="60" customHeight="1">
      <c r="A240" s="2">
        <v>238</v>
      </c>
      <c r="B240" s="2" t="s">
        <v>716</v>
      </c>
      <c r="C240" s="2" t="s">
        <v>1170</v>
      </c>
      <c r="D240" s="2" t="s">
        <v>717</v>
      </c>
      <c r="E240" s="10" t="s">
        <v>1120</v>
      </c>
      <c r="F240" s="4" t="s">
        <v>718</v>
      </c>
      <c r="G240" s="6" t="s">
        <v>1102</v>
      </c>
      <c r="H240" s="7" t="s">
        <v>1103</v>
      </c>
      <c r="I240" s="2"/>
      <c r="J240" s="33"/>
      <c r="K240" s="34" t="str">
        <f t="shared" si="71"/>
        <v>030729257</v>
      </c>
      <c r="L240" s="34" t="str">
        <f t="shared" si="55"/>
        <v>030729257</v>
      </c>
      <c r="M240" s="35">
        <f t="shared" si="54"/>
        <v>1</v>
      </c>
      <c r="N240" s="35">
        <f t="shared" si="56"/>
        <v>1</v>
      </c>
      <c r="O240" s="35">
        <f t="shared" si="57"/>
        <v>1</v>
      </c>
      <c r="P240" s="36">
        <f t="shared" si="58"/>
        <v>1</v>
      </c>
      <c r="Q240" s="37" t="str">
        <f t="shared" si="59"/>
        <v>097​ 77 49 732</v>
      </c>
      <c r="R240" s="34" t="str">
        <f t="shared" si="60"/>
        <v>0977749732</v>
      </c>
      <c r="S240" s="35" t="e">
        <f t="shared" si="61"/>
        <v>#VALUE!</v>
      </c>
      <c r="T240" s="34" t="str">
        <f t="shared" si="62"/>
        <v>0977749732</v>
      </c>
      <c r="U240" s="38" t="str">
        <f t="shared" si="63"/>
        <v>0977749732</v>
      </c>
      <c r="V240" s="35">
        <f t="shared" si="64"/>
        <v>1</v>
      </c>
      <c r="W240" s="39">
        <f t="shared" si="65"/>
        <v>1</v>
      </c>
      <c r="X240" s="35">
        <f t="shared" si="66"/>
        <v>1</v>
      </c>
      <c r="Y240" s="36">
        <f t="shared" si="67"/>
        <v>1</v>
      </c>
      <c r="Z240" s="39" t="str">
        <f t="shared" si="68"/>
        <v/>
      </c>
      <c r="AA240" s="36">
        <f t="shared" si="69"/>
        <v>1</v>
      </c>
    </row>
    <row r="241" spans="1:27" ht="60" customHeight="1">
      <c r="A241" s="2">
        <v>239</v>
      </c>
      <c r="B241" s="2" t="s">
        <v>719</v>
      </c>
      <c r="C241" s="2" t="s">
        <v>1172</v>
      </c>
      <c r="D241" s="2" t="s">
        <v>720</v>
      </c>
      <c r="E241" s="10" t="s">
        <v>1129</v>
      </c>
      <c r="F241" s="4" t="s">
        <v>721</v>
      </c>
      <c r="G241" s="6">
        <v>62071455</v>
      </c>
      <c r="H241" s="7" t="s">
        <v>1104</v>
      </c>
      <c r="I241" s="2"/>
      <c r="J241" s="33"/>
      <c r="K241" s="34" t="str">
        <f t="shared" si="71"/>
        <v>62071455</v>
      </c>
      <c r="L241" s="34" t="str">
        <f t="shared" si="55"/>
        <v>062071455</v>
      </c>
      <c r="M241" s="35">
        <f t="shared" si="54"/>
        <v>1</v>
      </c>
      <c r="N241" s="35">
        <f t="shared" si="56"/>
        <v>1</v>
      </c>
      <c r="O241" s="35">
        <f t="shared" si="57"/>
        <v>1</v>
      </c>
      <c r="P241" s="36">
        <f t="shared" si="58"/>
        <v>1</v>
      </c>
      <c r="Q241" s="37" t="str">
        <f t="shared" si="59"/>
        <v>097 4 641 589</v>
      </c>
      <c r="R241" s="34" t="str">
        <f t="shared" si="60"/>
        <v>0974641589</v>
      </c>
      <c r="S241" s="35" t="e">
        <f t="shared" si="61"/>
        <v>#VALUE!</v>
      </c>
      <c r="T241" s="34" t="str">
        <f t="shared" si="62"/>
        <v>0974641589</v>
      </c>
      <c r="U241" s="38" t="str">
        <f t="shared" si="63"/>
        <v>0974641589</v>
      </c>
      <c r="V241" s="35">
        <f t="shared" si="64"/>
        <v>1</v>
      </c>
      <c r="W241" s="39">
        <f t="shared" si="65"/>
        <v>1</v>
      </c>
      <c r="X241" s="35">
        <f t="shared" si="66"/>
        <v>1</v>
      </c>
      <c r="Y241" s="36">
        <f t="shared" si="67"/>
        <v>1</v>
      </c>
      <c r="Z241" s="39" t="str">
        <f t="shared" si="68"/>
        <v/>
      </c>
      <c r="AA241" s="36">
        <f t="shared" si="69"/>
        <v>1</v>
      </c>
    </row>
    <row r="242" spans="1:27" ht="60" customHeight="1">
      <c r="A242" s="2">
        <v>240</v>
      </c>
      <c r="B242" s="2" t="s">
        <v>722</v>
      </c>
      <c r="C242" s="2" t="s">
        <v>1170</v>
      </c>
      <c r="D242" s="2" t="s">
        <v>723</v>
      </c>
      <c r="E242" s="10" t="s">
        <v>1129</v>
      </c>
      <c r="F242" s="4" t="s">
        <v>724</v>
      </c>
      <c r="G242" s="6">
        <v>70255411</v>
      </c>
      <c r="H242" s="7" t="s">
        <v>1105</v>
      </c>
      <c r="I242" s="2"/>
      <c r="J242" s="33"/>
      <c r="K242" s="34" t="str">
        <f t="shared" si="71"/>
        <v>70255411</v>
      </c>
      <c r="L242" s="34" t="str">
        <f t="shared" si="55"/>
        <v>070255411</v>
      </c>
      <c r="M242" s="35">
        <f t="shared" si="54"/>
        <v>1</v>
      </c>
      <c r="N242" s="35">
        <f t="shared" si="56"/>
        <v>1</v>
      </c>
      <c r="O242" s="35">
        <f t="shared" si="57"/>
        <v>1</v>
      </c>
      <c r="P242" s="36">
        <f t="shared" si="58"/>
        <v>1</v>
      </c>
      <c r="Q242" s="37" t="str">
        <f t="shared" si="59"/>
        <v>010 710 970</v>
      </c>
      <c r="R242" s="34" t="str">
        <f t="shared" si="60"/>
        <v>010710970</v>
      </c>
      <c r="S242" s="35" t="e">
        <f t="shared" si="61"/>
        <v>#VALUE!</v>
      </c>
      <c r="T242" s="34" t="str">
        <f t="shared" si="62"/>
        <v>010710970</v>
      </c>
      <c r="U242" s="38" t="str">
        <f t="shared" si="63"/>
        <v>010710970</v>
      </c>
      <c r="V242" s="35">
        <f t="shared" si="64"/>
        <v>1</v>
      </c>
      <c r="W242" s="39">
        <f t="shared" si="65"/>
        <v>1</v>
      </c>
      <c r="X242" s="35">
        <f t="shared" si="66"/>
        <v>1</v>
      </c>
      <c r="Y242" s="36">
        <f t="shared" si="67"/>
        <v>1</v>
      </c>
      <c r="Z242" s="39" t="str">
        <f t="shared" si="68"/>
        <v/>
      </c>
      <c r="AA242" s="36">
        <f t="shared" si="69"/>
        <v>1</v>
      </c>
    </row>
    <row r="243" spans="1:27" ht="60" customHeight="1">
      <c r="A243" s="2">
        <v>241</v>
      </c>
      <c r="B243" s="2" t="s">
        <v>725</v>
      </c>
      <c r="C243" s="2" t="s">
        <v>1172</v>
      </c>
      <c r="D243" s="2" t="s">
        <v>726</v>
      </c>
      <c r="E243" s="10" t="s">
        <v>1130</v>
      </c>
      <c r="F243" s="4" t="s">
        <v>727</v>
      </c>
      <c r="G243" s="6">
        <v>30881458</v>
      </c>
      <c r="H243" s="7" t="s">
        <v>1106</v>
      </c>
      <c r="I243" s="2"/>
      <c r="J243" s="33"/>
      <c r="K243" s="34" t="str">
        <f t="shared" si="71"/>
        <v>30881458</v>
      </c>
      <c r="L243" s="34" t="str">
        <f t="shared" si="55"/>
        <v>030881458</v>
      </c>
      <c r="M243" s="35">
        <f t="shared" si="54"/>
        <v>1</v>
      </c>
      <c r="N243" s="35">
        <f t="shared" si="56"/>
        <v>1</v>
      </c>
      <c r="O243" s="35">
        <f t="shared" si="57"/>
        <v>1</v>
      </c>
      <c r="P243" s="36">
        <f t="shared" si="58"/>
        <v>1</v>
      </c>
      <c r="Q243" s="37" t="str">
        <f t="shared" si="59"/>
        <v>016 464 541</v>
      </c>
      <c r="R243" s="34" t="str">
        <f t="shared" si="60"/>
        <v>016464541</v>
      </c>
      <c r="S243" s="35" t="e">
        <f t="shared" si="61"/>
        <v>#VALUE!</v>
      </c>
      <c r="T243" s="34" t="str">
        <f t="shared" si="62"/>
        <v>016464541</v>
      </c>
      <c r="U243" s="38" t="str">
        <f t="shared" si="63"/>
        <v>016464541</v>
      </c>
      <c r="V243" s="35">
        <f t="shared" si="64"/>
        <v>1</v>
      </c>
      <c r="W243" s="39">
        <f t="shared" si="65"/>
        <v>1</v>
      </c>
      <c r="X243" s="35">
        <f t="shared" si="66"/>
        <v>1</v>
      </c>
      <c r="Y243" s="36">
        <f t="shared" si="67"/>
        <v>1</v>
      </c>
      <c r="Z243" s="39" t="str">
        <f t="shared" si="68"/>
        <v/>
      </c>
      <c r="AA243" s="36">
        <f t="shared" si="69"/>
        <v>1</v>
      </c>
    </row>
    <row r="244" spans="1:27" ht="60" customHeight="1">
      <c r="A244" s="2">
        <v>242</v>
      </c>
      <c r="B244" s="2" t="s">
        <v>728</v>
      </c>
      <c r="C244" s="2" t="s">
        <v>1172</v>
      </c>
      <c r="D244" s="2" t="s">
        <v>729</v>
      </c>
      <c r="E244" s="10" t="s">
        <v>1130</v>
      </c>
      <c r="F244" s="4" t="s">
        <v>730</v>
      </c>
      <c r="G244" s="6">
        <v>21165814</v>
      </c>
      <c r="H244" s="7" t="s">
        <v>1107</v>
      </c>
      <c r="I244" s="2"/>
      <c r="J244" s="33"/>
      <c r="K244" s="34" t="str">
        <f t="shared" si="71"/>
        <v>21165814</v>
      </c>
      <c r="L244" s="34" t="str">
        <f t="shared" si="55"/>
        <v>021165814</v>
      </c>
      <c r="M244" s="35">
        <f t="shared" ref="M244:M255" si="72">IF(L244="បរទេស",1,IF((LEN($L244)-9)=0,1,2))</f>
        <v>1</v>
      </c>
      <c r="N244" s="35">
        <f t="shared" si="56"/>
        <v>1</v>
      </c>
      <c r="O244" s="35">
        <f t="shared" si="57"/>
        <v>1</v>
      </c>
      <c r="P244" s="36">
        <f t="shared" si="58"/>
        <v>1</v>
      </c>
      <c r="Q244" s="37" t="str">
        <f t="shared" si="59"/>
        <v>081 606 944</v>
      </c>
      <c r="R244" s="34" t="str">
        <f t="shared" si="60"/>
        <v>081606944</v>
      </c>
      <c r="S244" s="35" t="e">
        <f t="shared" si="61"/>
        <v>#VALUE!</v>
      </c>
      <c r="T244" s="34" t="str">
        <f t="shared" si="62"/>
        <v>081606944</v>
      </c>
      <c r="U244" s="38" t="str">
        <f t="shared" si="63"/>
        <v>081606944</v>
      </c>
      <c r="V244" s="35">
        <f t="shared" si="64"/>
        <v>1</v>
      </c>
      <c r="W244" s="39">
        <f t="shared" si="65"/>
        <v>1</v>
      </c>
      <c r="X244" s="35">
        <f t="shared" si="66"/>
        <v>1</v>
      </c>
      <c r="Y244" s="36">
        <f t="shared" si="67"/>
        <v>1</v>
      </c>
      <c r="Z244" s="39" t="str">
        <f t="shared" si="68"/>
        <v/>
      </c>
      <c r="AA244" s="36">
        <f t="shared" si="69"/>
        <v>1</v>
      </c>
    </row>
    <row r="245" spans="1:27" ht="60" customHeight="1">
      <c r="A245" s="2">
        <v>243</v>
      </c>
      <c r="B245" s="2" t="s">
        <v>731</v>
      </c>
      <c r="C245" s="2" t="s">
        <v>1172</v>
      </c>
      <c r="D245" s="2" t="s">
        <v>732</v>
      </c>
      <c r="E245" s="10" t="s">
        <v>1130</v>
      </c>
      <c r="F245" s="4" t="s">
        <v>733</v>
      </c>
      <c r="G245" s="6">
        <v>20877143</v>
      </c>
      <c r="H245" s="7" t="s">
        <v>1108</v>
      </c>
      <c r="I245" s="2"/>
      <c r="J245" s="33"/>
      <c r="K245" s="34" t="str">
        <f t="shared" si="71"/>
        <v>20877143</v>
      </c>
      <c r="L245" s="34" t="str">
        <f t="shared" si="55"/>
        <v>020877143</v>
      </c>
      <c r="M245" s="35">
        <f t="shared" si="72"/>
        <v>1</v>
      </c>
      <c r="N245" s="35">
        <f t="shared" si="56"/>
        <v>1</v>
      </c>
      <c r="O245" s="35">
        <f t="shared" si="57"/>
        <v>1</v>
      </c>
      <c r="P245" s="36">
        <f t="shared" si="58"/>
        <v>1</v>
      </c>
      <c r="Q245" s="37" t="str">
        <f t="shared" si="59"/>
        <v>086 512 418</v>
      </c>
      <c r="R245" s="34" t="str">
        <f t="shared" si="60"/>
        <v>086512418</v>
      </c>
      <c r="S245" s="35" t="e">
        <f t="shared" si="61"/>
        <v>#VALUE!</v>
      </c>
      <c r="T245" s="34" t="str">
        <f t="shared" si="62"/>
        <v>086512418</v>
      </c>
      <c r="U245" s="38" t="str">
        <f t="shared" si="63"/>
        <v>086512418</v>
      </c>
      <c r="V245" s="35">
        <f t="shared" si="64"/>
        <v>1</v>
      </c>
      <c r="W245" s="39">
        <f t="shared" si="65"/>
        <v>1</v>
      </c>
      <c r="X245" s="35">
        <f t="shared" si="66"/>
        <v>1</v>
      </c>
      <c r="Y245" s="36">
        <f t="shared" si="67"/>
        <v>1</v>
      </c>
      <c r="Z245" s="39" t="str">
        <f t="shared" si="68"/>
        <v/>
      </c>
      <c r="AA245" s="36">
        <f t="shared" si="69"/>
        <v>1</v>
      </c>
    </row>
    <row r="246" spans="1:27" ht="60" customHeight="1">
      <c r="A246" s="2">
        <v>244</v>
      </c>
      <c r="B246" s="2" t="s">
        <v>734</v>
      </c>
      <c r="C246" s="2" t="s">
        <v>1172</v>
      </c>
      <c r="D246" s="2" t="s">
        <v>735</v>
      </c>
      <c r="E246" s="10" t="s">
        <v>1131</v>
      </c>
      <c r="F246" s="4" t="s">
        <v>736</v>
      </c>
      <c r="G246" s="6">
        <v>30635984</v>
      </c>
      <c r="H246" s="7" t="s">
        <v>1109</v>
      </c>
      <c r="I246" s="2"/>
      <c r="J246" s="33"/>
      <c r="K246" s="34" t="str">
        <f t="shared" si="71"/>
        <v>30635984</v>
      </c>
      <c r="L246" s="34" t="str">
        <f t="shared" si="55"/>
        <v>030635984</v>
      </c>
      <c r="M246" s="35">
        <f t="shared" si="72"/>
        <v>1</v>
      </c>
      <c r="N246" s="35">
        <f t="shared" si="56"/>
        <v>1</v>
      </c>
      <c r="O246" s="35">
        <f t="shared" si="57"/>
        <v>1</v>
      </c>
      <c r="P246" s="36">
        <f t="shared" si="58"/>
        <v>1</v>
      </c>
      <c r="Q246" s="37" t="str">
        <f t="shared" si="59"/>
        <v>096 5 406 453</v>
      </c>
      <c r="R246" s="34" t="str">
        <f t="shared" si="60"/>
        <v>0965406453</v>
      </c>
      <c r="S246" s="35" t="e">
        <f t="shared" si="61"/>
        <v>#VALUE!</v>
      </c>
      <c r="T246" s="34" t="str">
        <f t="shared" si="62"/>
        <v>0965406453</v>
      </c>
      <c r="U246" s="38" t="str">
        <f t="shared" si="63"/>
        <v>0965406453</v>
      </c>
      <c r="V246" s="35">
        <f t="shared" si="64"/>
        <v>1</v>
      </c>
      <c r="W246" s="39">
        <f t="shared" si="65"/>
        <v>1</v>
      </c>
      <c r="X246" s="35">
        <f t="shared" si="66"/>
        <v>1</v>
      </c>
      <c r="Y246" s="36">
        <f t="shared" si="67"/>
        <v>1</v>
      </c>
      <c r="Z246" s="39" t="str">
        <f t="shared" si="68"/>
        <v/>
      </c>
      <c r="AA246" s="36">
        <f t="shared" si="69"/>
        <v>1</v>
      </c>
    </row>
    <row r="247" spans="1:27" ht="60" customHeight="1">
      <c r="A247" s="2">
        <v>245</v>
      </c>
      <c r="B247" s="2" t="s">
        <v>737</v>
      </c>
      <c r="C247" s="2" t="s">
        <v>1172</v>
      </c>
      <c r="D247" s="2" t="s">
        <v>738</v>
      </c>
      <c r="E247" s="10" t="s">
        <v>1131</v>
      </c>
      <c r="F247" s="4" t="s">
        <v>739</v>
      </c>
      <c r="G247" s="6">
        <v>21117183</v>
      </c>
      <c r="H247" s="7" t="s">
        <v>1110</v>
      </c>
      <c r="I247" s="2"/>
      <c r="J247" s="33"/>
      <c r="K247" s="34" t="str">
        <f t="shared" si="71"/>
        <v>21117183</v>
      </c>
      <c r="L247" s="34" t="str">
        <f t="shared" si="55"/>
        <v>021117183</v>
      </c>
      <c r="M247" s="35">
        <f t="shared" si="72"/>
        <v>1</v>
      </c>
      <c r="N247" s="35">
        <f t="shared" si="56"/>
        <v>1</v>
      </c>
      <c r="O247" s="35">
        <f t="shared" si="57"/>
        <v>1</v>
      </c>
      <c r="P247" s="36">
        <f t="shared" si="58"/>
        <v>1</v>
      </c>
      <c r="Q247" s="37" t="str">
        <f t="shared" si="59"/>
        <v>010 641 717</v>
      </c>
      <c r="R247" s="34" t="str">
        <f t="shared" si="60"/>
        <v>010641717</v>
      </c>
      <c r="S247" s="35" t="e">
        <f t="shared" si="61"/>
        <v>#VALUE!</v>
      </c>
      <c r="T247" s="34" t="str">
        <f t="shared" si="62"/>
        <v>010641717</v>
      </c>
      <c r="U247" s="38" t="str">
        <f t="shared" si="63"/>
        <v>010641717</v>
      </c>
      <c r="V247" s="35">
        <f t="shared" si="64"/>
        <v>1</v>
      </c>
      <c r="W247" s="39">
        <f t="shared" si="65"/>
        <v>1</v>
      </c>
      <c r="X247" s="35">
        <f t="shared" si="66"/>
        <v>1</v>
      </c>
      <c r="Y247" s="36">
        <f t="shared" si="67"/>
        <v>1</v>
      </c>
      <c r="Z247" s="39" t="str">
        <f t="shared" si="68"/>
        <v/>
      </c>
      <c r="AA247" s="36">
        <f t="shared" si="69"/>
        <v>1</v>
      </c>
    </row>
    <row r="248" spans="1:27" ht="60" customHeight="1">
      <c r="A248" s="2">
        <v>246</v>
      </c>
      <c r="B248" s="2" t="s">
        <v>740</v>
      </c>
      <c r="C248" s="2" t="s">
        <v>1172</v>
      </c>
      <c r="D248" s="2" t="s">
        <v>741</v>
      </c>
      <c r="E248" s="10" t="s">
        <v>1131</v>
      </c>
      <c r="F248" s="4" t="s">
        <v>742</v>
      </c>
      <c r="G248" s="6">
        <v>11144397</v>
      </c>
      <c r="H248" s="7" t="s">
        <v>1111</v>
      </c>
      <c r="I248" s="2"/>
      <c r="J248" s="33"/>
      <c r="K248" s="34" t="str">
        <f t="shared" si="71"/>
        <v>11144397</v>
      </c>
      <c r="L248" s="34" t="str">
        <f t="shared" si="55"/>
        <v>011144397</v>
      </c>
      <c r="M248" s="35">
        <f t="shared" si="72"/>
        <v>1</v>
      </c>
      <c r="N248" s="35">
        <f t="shared" si="56"/>
        <v>1</v>
      </c>
      <c r="O248" s="35">
        <f t="shared" si="57"/>
        <v>1</v>
      </c>
      <c r="P248" s="36">
        <f t="shared" si="58"/>
        <v>1</v>
      </c>
      <c r="Q248" s="37" t="str">
        <f t="shared" si="59"/>
        <v>093 ​277​ 018</v>
      </c>
      <c r="R248" s="34" t="str">
        <f t="shared" si="60"/>
        <v>093277018</v>
      </c>
      <c r="S248" s="35" t="e">
        <f t="shared" si="61"/>
        <v>#VALUE!</v>
      </c>
      <c r="T248" s="34" t="str">
        <f t="shared" si="62"/>
        <v>093277018</v>
      </c>
      <c r="U248" s="38" t="str">
        <f t="shared" si="63"/>
        <v>093277018</v>
      </c>
      <c r="V248" s="35">
        <f t="shared" si="64"/>
        <v>1</v>
      </c>
      <c r="W248" s="39">
        <f t="shared" si="65"/>
        <v>1</v>
      </c>
      <c r="X248" s="35">
        <f t="shared" si="66"/>
        <v>1</v>
      </c>
      <c r="Y248" s="36">
        <f t="shared" si="67"/>
        <v>1</v>
      </c>
      <c r="Z248" s="39" t="str">
        <f t="shared" si="68"/>
        <v/>
      </c>
      <c r="AA248" s="36">
        <f t="shared" si="69"/>
        <v>1</v>
      </c>
    </row>
    <row r="249" spans="1:27" ht="60" customHeight="1">
      <c r="A249" s="2">
        <v>247</v>
      </c>
      <c r="B249" s="2" t="s">
        <v>743</v>
      </c>
      <c r="C249" s="2" t="s">
        <v>1170</v>
      </c>
      <c r="D249" s="2" t="s">
        <v>744</v>
      </c>
      <c r="E249" s="10" t="s">
        <v>1132</v>
      </c>
      <c r="F249" s="4" t="s">
        <v>745</v>
      </c>
      <c r="G249" s="6">
        <v>62189532</v>
      </c>
      <c r="H249" s="7" t="s">
        <v>1112</v>
      </c>
      <c r="I249" s="2"/>
      <c r="J249" s="33"/>
      <c r="K249" s="34" t="str">
        <f t="shared" si="71"/>
        <v>62189532</v>
      </c>
      <c r="L249" s="34" t="str">
        <f t="shared" si="55"/>
        <v>062189532</v>
      </c>
      <c r="M249" s="35">
        <f t="shared" si="72"/>
        <v>1</v>
      </c>
      <c r="N249" s="35">
        <f t="shared" si="56"/>
        <v>1</v>
      </c>
      <c r="O249" s="35">
        <f t="shared" si="57"/>
        <v>1</v>
      </c>
      <c r="P249" s="36">
        <f t="shared" si="58"/>
        <v>1</v>
      </c>
      <c r="Q249" s="37" t="str">
        <f t="shared" si="59"/>
        <v>096 2 942 632</v>
      </c>
      <c r="R249" s="34" t="str">
        <f t="shared" si="60"/>
        <v>0962942632</v>
      </c>
      <c r="S249" s="35" t="e">
        <f t="shared" si="61"/>
        <v>#VALUE!</v>
      </c>
      <c r="T249" s="34" t="str">
        <f t="shared" si="62"/>
        <v>0962942632</v>
      </c>
      <c r="U249" s="38" t="str">
        <f t="shared" si="63"/>
        <v>0962942632</v>
      </c>
      <c r="V249" s="35">
        <f t="shared" si="64"/>
        <v>1</v>
      </c>
      <c r="W249" s="39">
        <f t="shared" si="65"/>
        <v>1</v>
      </c>
      <c r="X249" s="35">
        <f t="shared" si="66"/>
        <v>1</v>
      </c>
      <c r="Y249" s="36">
        <f t="shared" si="67"/>
        <v>1</v>
      </c>
      <c r="Z249" s="39" t="str">
        <f t="shared" si="68"/>
        <v/>
      </c>
      <c r="AA249" s="36">
        <f t="shared" si="69"/>
        <v>1</v>
      </c>
    </row>
    <row r="250" spans="1:27" ht="60" customHeight="1">
      <c r="A250" s="2">
        <v>248</v>
      </c>
      <c r="B250" s="2" t="s">
        <v>746</v>
      </c>
      <c r="C250" s="2" t="s">
        <v>1170</v>
      </c>
      <c r="D250" s="2" t="s">
        <v>747</v>
      </c>
      <c r="E250" s="10" t="s">
        <v>1133</v>
      </c>
      <c r="F250" s="4" t="s">
        <v>748</v>
      </c>
      <c r="G250" s="6">
        <v>20231565</v>
      </c>
      <c r="H250" s="7" t="s">
        <v>1113</v>
      </c>
      <c r="I250" s="2"/>
      <c r="J250" s="33"/>
      <c r="K250" s="34" t="str">
        <f t="shared" si="71"/>
        <v>20231565</v>
      </c>
      <c r="L250" s="34" t="str">
        <f t="shared" si="55"/>
        <v>020231565</v>
      </c>
      <c r="M250" s="35">
        <f t="shared" si="72"/>
        <v>1</v>
      </c>
      <c r="N250" s="35">
        <f t="shared" si="56"/>
        <v>1</v>
      </c>
      <c r="O250" s="35">
        <f t="shared" si="57"/>
        <v>1</v>
      </c>
      <c r="P250" s="36">
        <f t="shared" si="58"/>
        <v>1</v>
      </c>
      <c r="Q250" s="37" t="str">
        <f t="shared" si="59"/>
        <v>070 814 562</v>
      </c>
      <c r="R250" s="34" t="str">
        <f t="shared" si="60"/>
        <v>070814562</v>
      </c>
      <c r="S250" s="35" t="e">
        <f t="shared" si="61"/>
        <v>#VALUE!</v>
      </c>
      <c r="T250" s="34" t="str">
        <f t="shared" si="62"/>
        <v>070814562</v>
      </c>
      <c r="U250" s="38" t="str">
        <f t="shared" si="63"/>
        <v>070814562</v>
      </c>
      <c r="V250" s="35">
        <f t="shared" si="64"/>
        <v>1</v>
      </c>
      <c r="W250" s="39">
        <f t="shared" si="65"/>
        <v>1</v>
      </c>
      <c r="X250" s="35">
        <f t="shared" si="66"/>
        <v>1</v>
      </c>
      <c r="Y250" s="36">
        <f t="shared" si="67"/>
        <v>1</v>
      </c>
      <c r="Z250" s="39" t="str">
        <f t="shared" si="68"/>
        <v/>
      </c>
      <c r="AA250" s="36">
        <f t="shared" si="69"/>
        <v>1</v>
      </c>
    </row>
    <row r="251" spans="1:27" ht="60" customHeight="1">
      <c r="A251" s="2">
        <v>249</v>
      </c>
      <c r="B251" s="2" t="s">
        <v>749</v>
      </c>
      <c r="C251" s="2" t="s">
        <v>1170</v>
      </c>
      <c r="D251" s="2" t="s">
        <v>750</v>
      </c>
      <c r="E251" s="10" t="s">
        <v>1134</v>
      </c>
      <c r="F251" s="4" t="s">
        <v>751</v>
      </c>
      <c r="G251" s="6">
        <v>10112971</v>
      </c>
      <c r="H251" s="7" t="s">
        <v>1114</v>
      </c>
      <c r="I251" s="2"/>
      <c r="J251" s="33"/>
      <c r="K251" s="34" t="str">
        <f t="shared" si="71"/>
        <v>10112971</v>
      </c>
      <c r="L251" s="34" t="str">
        <f t="shared" si="55"/>
        <v>010112971</v>
      </c>
      <c r="M251" s="35">
        <f t="shared" si="72"/>
        <v>1</v>
      </c>
      <c r="N251" s="35">
        <f t="shared" si="56"/>
        <v>1</v>
      </c>
      <c r="O251" s="35">
        <f t="shared" si="57"/>
        <v>1</v>
      </c>
      <c r="P251" s="36">
        <f t="shared" si="58"/>
        <v>1</v>
      </c>
      <c r="Q251" s="37" t="str">
        <f t="shared" si="59"/>
        <v>016 288 818</v>
      </c>
      <c r="R251" s="34" t="str">
        <f t="shared" si="60"/>
        <v>016288818</v>
      </c>
      <c r="S251" s="35" t="e">
        <f t="shared" si="61"/>
        <v>#VALUE!</v>
      </c>
      <c r="T251" s="34" t="str">
        <f t="shared" si="62"/>
        <v>016288818</v>
      </c>
      <c r="U251" s="38" t="str">
        <f t="shared" si="63"/>
        <v>016288818</v>
      </c>
      <c r="V251" s="35">
        <f t="shared" si="64"/>
        <v>1</v>
      </c>
      <c r="W251" s="39">
        <f t="shared" si="65"/>
        <v>1</v>
      </c>
      <c r="X251" s="35">
        <f t="shared" si="66"/>
        <v>1</v>
      </c>
      <c r="Y251" s="36">
        <f t="shared" si="67"/>
        <v>1</v>
      </c>
      <c r="Z251" s="39" t="str">
        <f t="shared" si="68"/>
        <v/>
      </c>
      <c r="AA251" s="36">
        <f t="shared" si="69"/>
        <v>1</v>
      </c>
    </row>
    <row r="252" spans="1:27" ht="60" customHeight="1">
      <c r="A252" s="2">
        <v>250</v>
      </c>
      <c r="B252" s="2" t="s">
        <v>752</v>
      </c>
      <c r="C252" s="2" t="s">
        <v>1170</v>
      </c>
      <c r="D252" s="2" t="s">
        <v>753</v>
      </c>
      <c r="E252" s="10" t="s">
        <v>1135</v>
      </c>
      <c r="F252" s="4" t="s">
        <v>754</v>
      </c>
      <c r="G252" s="6">
        <v>51202964</v>
      </c>
      <c r="H252" s="7" t="s">
        <v>1115</v>
      </c>
      <c r="I252" s="2"/>
      <c r="J252" s="33"/>
      <c r="K252" s="34" t="str">
        <f t="shared" si="71"/>
        <v>51202964</v>
      </c>
      <c r="L252" s="34" t="str">
        <f t="shared" si="55"/>
        <v>051202964</v>
      </c>
      <c r="M252" s="35">
        <f t="shared" si="72"/>
        <v>1</v>
      </c>
      <c r="N252" s="35">
        <f t="shared" si="56"/>
        <v>1</v>
      </c>
      <c r="O252" s="35">
        <f t="shared" si="57"/>
        <v>1</v>
      </c>
      <c r="P252" s="36">
        <f t="shared" si="58"/>
        <v>1</v>
      </c>
      <c r="Q252" s="37" t="str">
        <f t="shared" si="59"/>
        <v>096 8 673 126</v>
      </c>
      <c r="R252" s="34" t="str">
        <f t="shared" si="60"/>
        <v>0968673126</v>
      </c>
      <c r="S252" s="35" t="e">
        <f t="shared" si="61"/>
        <v>#VALUE!</v>
      </c>
      <c r="T252" s="34" t="str">
        <f t="shared" si="62"/>
        <v>0968673126</v>
      </c>
      <c r="U252" s="38" t="str">
        <f t="shared" si="63"/>
        <v>0968673126</v>
      </c>
      <c r="V252" s="35">
        <f t="shared" si="64"/>
        <v>1</v>
      </c>
      <c r="W252" s="39">
        <f t="shared" si="65"/>
        <v>1</v>
      </c>
      <c r="X252" s="35">
        <f t="shared" si="66"/>
        <v>1</v>
      </c>
      <c r="Y252" s="36">
        <f t="shared" si="67"/>
        <v>1</v>
      </c>
      <c r="Z252" s="39" t="str">
        <f t="shared" si="68"/>
        <v/>
      </c>
      <c r="AA252" s="36">
        <f t="shared" si="69"/>
        <v>1</v>
      </c>
    </row>
    <row r="253" spans="1:27" ht="60" customHeight="1">
      <c r="A253" s="2">
        <v>251</v>
      </c>
      <c r="B253" s="2" t="s">
        <v>755</v>
      </c>
      <c r="C253" s="2" t="s">
        <v>1170</v>
      </c>
      <c r="D253" s="2" t="s">
        <v>756</v>
      </c>
      <c r="E253" s="10" t="s">
        <v>1136</v>
      </c>
      <c r="F253" s="4" t="s">
        <v>757</v>
      </c>
      <c r="G253" s="6">
        <v>100701225</v>
      </c>
      <c r="H253" s="7" t="s">
        <v>1116</v>
      </c>
      <c r="I253" s="2"/>
      <c r="J253" s="33"/>
      <c r="K253" s="34" t="str">
        <f t="shared" si="71"/>
        <v>100701225</v>
      </c>
      <c r="L253" s="34" t="str">
        <f t="shared" si="55"/>
        <v>100701225</v>
      </c>
      <c r="M253" s="35">
        <f t="shared" si="72"/>
        <v>1</v>
      </c>
      <c r="N253" s="35">
        <f t="shared" si="56"/>
        <v>1</v>
      </c>
      <c r="O253" s="35">
        <f t="shared" si="57"/>
        <v>1</v>
      </c>
      <c r="P253" s="36">
        <f t="shared" si="58"/>
        <v>1</v>
      </c>
      <c r="Q253" s="37" t="str">
        <f t="shared" si="59"/>
        <v>096 2 877 549</v>
      </c>
      <c r="R253" s="34" t="str">
        <f t="shared" si="60"/>
        <v>0962877549</v>
      </c>
      <c r="S253" s="35" t="e">
        <f t="shared" si="61"/>
        <v>#VALUE!</v>
      </c>
      <c r="T253" s="34" t="str">
        <f t="shared" si="62"/>
        <v>0962877549</v>
      </c>
      <c r="U253" s="38" t="str">
        <f t="shared" si="63"/>
        <v>0962877549</v>
      </c>
      <c r="V253" s="35">
        <f t="shared" si="64"/>
        <v>1</v>
      </c>
      <c r="W253" s="39">
        <f t="shared" si="65"/>
        <v>1</v>
      </c>
      <c r="X253" s="35">
        <f t="shared" si="66"/>
        <v>1</v>
      </c>
      <c r="Y253" s="36">
        <f t="shared" si="67"/>
        <v>1</v>
      </c>
      <c r="Z253" s="39" t="str">
        <f t="shared" si="68"/>
        <v/>
      </c>
      <c r="AA253" s="36">
        <f t="shared" si="69"/>
        <v>1</v>
      </c>
    </row>
    <row r="254" spans="1:27" ht="60" customHeight="1">
      <c r="A254" s="2">
        <v>252</v>
      </c>
      <c r="B254" s="2" t="s">
        <v>758</v>
      </c>
      <c r="C254" s="2" t="s">
        <v>1172</v>
      </c>
      <c r="D254" s="2" t="s">
        <v>759</v>
      </c>
      <c r="E254" s="10" t="s">
        <v>1137</v>
      </c>
      <c r="F254" s="4" t="s">
        <v>760</v>
      </c>
      <c r="G254" s="6">
        <v>61581460</v>
      </c>
      <c r="H254" s="7" t="s">
        <v>1117</v>
      </c>
      <c r="I254" s="2"/>
      <c r="J254" s="33"/>
      <c r="K254" s="34" t="str">
        <f t="shared" si="71"/>
        <v>61581460</v>
      </c>
      <c r="L254" s="34" t="str">
        <f t="shared" si="55"/>
        <v>061581460</v>
      </c>
      <c r="M254" s="35">
        <f t="shared" si="72"/>
        <v>1</v>
      </c>
      <c r="N254" s="35">
        <f t="shared" si="56"/>
        <v>1</v>
      </c>
      <c r="O254" s="35">
        <f t="shared" si="57"/>
        <v>1</v>
      </c>
      <c r="P254" s="36">
        <f t="shared" si="58"/>
        <v>1</v>
      </c>
      <c r="Q254" s="37" t="str">
        <f t="shared" si="59"/>
        <v>096 4 993 800</v>
      </c>
      <c r="R254" s="34" t="str">
        <f t="shared" si="60"/>
        <v>0964993800</v>
      </c>
      <c r="S254" s="35" t="e">
        <f t="shared" si="61"/>
        <v>#VALUE!</v>
      </c>
      <c r="T254" s="34" t="str">
        <f t="shared" si="62"/>
        <v>0964993800</v>
      </c>
      <c r="U254" s="38" t="str">
        <f t="shared" si="63"/>
        <v>0964993800</v>
      </c>
      <c r="V254" s="35">
        <f t="shared" si="64"/>
        <v>1</v>
      </c>
      <c r="W254" s="39">
        <f t="shared" si="65"/>
        <v>1</v>
      </c>
      <c r="X254" s="35">
        <f t="shared" si="66"/>
        <v>1</v>
      </c>
      <c r="Y254" s="36">
        <f t="shared" si="67"/>
        <v>1</v>
      </c>
      <c r="Z254" s="39" t="str">
        <f t="shared" si="68"/>
        <v/>
      </c>
      <c r="AA254" s="36">
        <f t="shared" si="69"/>
        <v>1</v>
      </c>
    </row>
    <row r="255" spans="1:27" ht="60" customHeight="1">
      <c r="A255" s="2">
        <v>253</v>
      </c>
      <c r="B255" s="2" t="s">
        <v>761</v>
      </c>
      <c r="C255" s="2" t="s">
        <v>1172</v>
      </c>
      <c r="D255" s="2" t="s">
        <v>762</v>
      </c>
      <c r="E255" s="10" t="s">
        <v>1135</v>
      </c>
      <c r="F255" s="4" t="s">
        <v>763</v>
      </c>
      <c r="G255" s="6">
        <v>110252243</v>
      </c>
      <c r="H255" s="7" t="s">
        <v>1118</v>
      </c>
      <c r="I255" s="2"/>
      <c r="J255" s="33"/>
      <c r="K255" s="34" t="str">
        <f t="shared" si="71"/>
        <v>110252243</v>
      </c>
      <c r="L255" s="34" t="str">
        <f t="shared" si="55"/>
        <v>110252243</v>
      </c>
      <c r="M255" s="35">
        <f t="shared" si="72"/>
        <v>1</v>
      </c>
      <c r="N255" s="35">
        <f t="shared" si="56"/>
        <v>1</v>
      </c>
      <c r="O255" s="35">
        <f t="shared" si="57"/>
        <v>1</v>
      </c>
      <c r="P255" s="36">
        <f t="shared" si="58"/>
        <v>1</v>
      </c>
      <c r="Q255" s="37" t="str">
        <f t="shared" si="59"/>
        <v>069 43 43 08</v>
      </c>
      <c r="R255" s="34" t="str">
        <f t="shared" si="60"/>
        <v>069434308</v>
      </c>
      <c r="S255" s="35" t="e">
        <f t="shared" si="61"/>
        <v>#VALUE!</v>
      </c>
      <c r="T255" s="34" t="str">
        <f t="shared" si="62"/>
        <v>069434308</v>
      </c>
      <c r="U255" s="38" t="str">
        <f t="shared" si="63"/>
        <v>069434308</v>
      </c>
      <c r="V255" s="35">
        <f t="shared" si="64"/>
        <v>1</v>
      </c>
      <c r="W255" s="39">
        <f t="shared" si="65"/>
        <v>1</v>
      </c>
      <c r="X255" s="35">
        <f t="shared" si="66"/>
        <v>1</v>
      </c>
      <c r="Y255" s="36">
        <f t="shared" si="67"/>
        <v>1</v>
      </c>
      <c r="Z255" s="39" t="str">
        <f t="shared" si="68"/>
        <v/>
      </c>
      <c r="AA255" s="36">
        <f t="shared" si="69"/>
        <v>1</v>
      </c>
    </row>
    <row r="256" spans="1:27">
      <c r="A256" s="60"/>
      <c r="B256" s="60"/>
      <c r="C256" s="60"/>
      <c r="D256" s="60"/>
      <c r="E256" s="60"/>
      <c r="F256" s="60"/>
      <c r="G256" s="60"/>
      <c r="H256" s="60"/>
      <c r="I256" s="60"/>
    </row>
    <row r="257" spans="1:9" ht="6" customHeight="1">
      <c r="A257" s="60"/>
      <c r="B257" s="60"/>
      <c r="C257" s="60"/>
      <c r="D257" s="60"/>
      <c r="E257" s="60"/>
      <c r="F257" s="60"/>
      <c r="G257" s="60"/>
      <c r="H257" s="60"/>
      <c r="I257" s="60"/>
    </row>
    <row r="258" spans="1:9" ht="40.049999999999997" customHeight="1">
      <c r="A258" s="62" t="s">
        <v>764</v>
      </c>
      <c r="B258" s="62"/>
      <c r="C258" s="62"/>
      <c r="D258" s="62"/>
      <c r="E258" s="62"/>
      <c r="F258" s="62"/>
      <c r="G258" s="63" t="s">
        <v>765</v>
      </c>
      <c r="H258" s="63"/>
      <c r="I258" s="63"/>
    </row>
    <row r="259" spans="1:9">
      <c r="A259" s="62"/>
      <c r="B259" s="62"/>
      <c r="C259" s="62"/>
      <c r="D259" s="62"/>
      <c r="E259" s="62"/>
      <c r="F259" s="62"/>
      <c r="G259" s="63"/>
      <c r="H259" s="63"/>
      <c r="I259" s="63"/>
    </row>
    <row r="260" spans="1:9">
      <c r="A260" s="62"/>
      <c r="B260" s="62"/>
      <c r="C260" s="62"/>
      <c r="D260" s="62"/>
      <c r="E260" s="62"/>
      <c r="F260" s="62"/>
      <c r="G260" s="63"/>
      <c r="H260" s="63"/>
      <c r="I260" s="63"/>
    </row>
    <row r="261" spans="1:9">
      <c r="A261" s="62"/>
      <c r="B261" s="62"/>
      <c r="C261" s="62"/>
      <c r="D261" s="62"/>
      <c r="E261" s="62"/>
      <c r="F261" s="62"/>
      <c r="G261" s="63"/>
      <c r="H261" s="63"/>
      <c r="I261" s="63"/>
    </row>
    <row r="262" spans="1:9">
      <c r="A262" s="62"/>
      <c r="B262" s="62"/>
      <c r="C262" s="62"/>
      <c r="D262" s="62"/>
      <c r="E262" s="62"/>
      <c r="F262" s="62"/>
      <c r="G262" s="63"/>
      <c r="H262" s="63"/>
      <c r="I262" s="63"/>
    </row>
    <row r="263" spans="1:9">
      <c r="A263" s="62"/>
      <c r="B263" s="62"/>
      <c r="C263" s="62"/>
      <c r="D263" s="62"/>
      <c r="E263" s="62"/>
      <c r="F263" s="62"/>
      <c r="G263" s="63"/>
      <c r="H263" s="63"/>
      <c r="I263" s="63"/>
    </row>
  </sheetData>
  <sheetProtection formatColumns="0" formatRows="0" insertColumns="0" insertHyperlinks="0" deleteColumns="0" deleteRows="0" autoFilter="0" pivotTables="0"/>
  <protectedRanges>
    <protectedRange algorithmName="SHA-512" hashValue="pK1xsWl+kBPGoToT1tNBtUPm9bBY1C9KNk60FOVEt2uotT4I39Qy9Rk/u4Op478s+n93kEtCH71p46Al31qpyQ==" saltValue="nknzq5K1ZTivnv29C/eLew==" spinCount="100000" sqref="A1:A256" name="p4d54a7b1d21917c76b4cbd50eea06ed1"/>
    <protectedRange algorithmName="SHA-512" hashValue="H4ombRP1O5MOlu+cRNd5drSF4tfnxS3atGYE7bMkuMhb8KV/fUVvQPb6vUZr3pMnKTUmZtAtaA2ZcHTxkVR4Iw==" saltValue="sNCzdvI8YpFmsqBIc2AmFQ==" spinCount="100000" sqref="B1:B256" name="p7caf92d3178ced609053b3831db9ed64"/>
    <protectedRange algorithmName="SHA-512" hashValue="CX6SIpijwfUwMpz8/ehFUtlw1ZJuELt+pD5KRsFCgo44/sH9/WGxhUPiUM7HnqHe2mKRxI3KHAViU0OytEIfXw==" saltValue="SCkajZqXrS3TiaeElmYD5g==" spinCount="100000" sqref="C1:C256" name="pc52b0fa92c6c5208bb6009c25d3df8ba"/>
    <protectedRange algorithmName="SHA-512" hashValue="gCbCxPvQyxsS+IC9RBNN0vnB6nQvJxDpPiUBELfxtIzOZ/gtqWSVh6wAiFf+nnp2QGmaGQWFtBfj+y/0XXkHJA==" saltValue="mBlg97qLElNGLnI5hQi9QQ==" spinCount="100000" sqref="D1:D256" name="p259f4f15432e79a1f671d032eb406a0f"/>
    <protectedRange algorithmName="SHA-512" hashValue="w8QH2gwK6R4cqibXsdh2RG8dNcjEiJN7rdq7j3DiEuaDlODMFklpTjfYSIJVFACFVbGJyCGTD62uvFnEvv2aCw==" saltValue="1yvY3K8E7td8iVddnuhkoA==" spinCount="100000" sqref="I1:I256" name="p86956cb561c04d5d4ac4e2ea323b7c09"/>
  </protectedRanges>
  <autoFilter ref="A2:AA2"/>
  <mergeCells count="6">
    <mergeCell ref="AR3:BD3"/>
    <mergeCell ref="G258:I263"/>
    <mergeCell ref="A258:F263"/>
    <mergeCell ref="A256:I257"/>
    <mergeCell ref="A1:I1"/>
    <mergeCell ref="J1:AA1"/>
  </mergeCells>
  <conditionalFormatting sqref="H3">
    <cfRule type="duplicateValues" dxfId="13" priority="7"/>
    <cfRule type="duplicateValues" dxfId="12" priority="8"/>
  </conditionalFormatting>
  <conditionalFormatting sqref="H4:H125">
    <cfRule type="duplicateValues" dxfId="11" priority="5"/>
    <cfRule type="duplicateValues" dxfId="10" priority="6"/>
  </conditionalFormatting>
  <conditionalFormatting sqref="H126:H220 H222:H255">
    <cfRule type="duplicateValues" dxfId="9" priority="3"/>
    <cfRule type="duplicateValues" dxfId="8" priority="4"/>
  </conditionalFormatting>
  <conditionalFormatting sqref="H221">
    <cfRule type="duplicateValues" dxfId="7" priority="1"/>
    <cfRule type="duplicateValues" dxfId="6" priority="2"/>
  </conditionalFormatting>
  <pageMargins left="0.3" right="0.2" top="0.2" bottom="0.4" header="0.2" footer="0.2"/>
  <pageSetup paperSize="9" orientation="landscape" r:id="rId1"/>
  <headerFooter>
    <oddFooter xml:space="preserve">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7"/>
  <sheetViews>
    <sheetView tabSelected="1" view="pageBreakPreview" zoomScaleNormal="100" zoomScaleSheetLayoutView="100" workbookViewId="0">
      <selection activeCell="G7" sqref="G7"/>
    </sheetView>
  </sheetViews>
  <sheetFormatPr defaultColWidth="8.796875" defaultRowHeight="22.8"/>
  <cols>
    <col min="1" max="1" width="5.69921875" style="46" customWidth="1"/>
    <col min="2" max="2" width="7.296875" style="46" bestFit="1" customWidth="1"/>
    <col min="3" max="3" width="16" style="46" customWidth="1"/>
    <col min="4" max="4" width="4" style="46" customWidth="1"/>
    <col min="5" max="5" width="12" style="46" customWidth="1"/>
    <col min="6" max="6" width="13" style="46" customWidth="1"/>
    <col min="7" max="7" width="24.59765625" style="46" customWidth="1"/>
    <col min="8" max="9" width="17" style="46" customWidth="1"/>
    <col min="10" max="10" width="15" style="46" customWidth="1"/>
    <col min="11" max="16384" width="8.796875" style="46"/>
  </cols>
  <sheetData>
    <row r="1" spans="1:10" ht="69" customHeight="1">
      <c r="A1" s="68" t="s">
        <v>1575</v>
      </c>
      <c r="B1" s="68"/>
      <c r="C1" s="68"/>
      <c r="D1" s="68"/>
      <c r="E1" s="68"/>
      <c r="F1" s="68"/>
      <c r="G1" s="68"/>
      <c r="H1" s="68"/>
      <c r="I1" s="68"/>
      <c r="J1" s="68"/>
    </row>
    <row r="2" spans="1:10">
      <c r="A2" s="69" t="s">
        <v>1573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ht="70.05" customHeight="1">
      <c r="A3" s="47" t="s">
        <v>1572</v>
      </c>
      <c r="B3" s="47" t="s">
        <v>1571</v>
      </c>
      <c r="C3" s="47" t="s">
        <v>2</v>
      </c>
      <c r="D3" s="47" t="s">
        <v>3</v>
      </c>
      <c r="E3" s="47" t="s">
        <v>4</v>
      </c>
      <c r="F3" s="47" t="s">
        <v>5</v>
      </c>
      <c r="G3" s="48" t="s">
        <v>6</v>
      </c>
      <c r="H3" s="48" t="s">
        <v>7</v>
      </c>
      <c r="I3" s="47" t="s">
        <v>8</v>
      </c>
      <c r="J3" s="47" t="s">
        <v>9</v>
      </c>
    </row>
    <row r="4" spans="1:10" ht="58.05" customHeight="1">
      <c r="A4" s="49">
        <v>1</v>
      </c>
      <c r="B4" s="49">
        <v>1</v>
      </c>
      <c r="C4" s="49" t="s">
        <v>10</v>
      </c>
      <c r="D4" s="49" t="s">
        <v>1170</v>
      </c>
      <c r="E4" s="49" t="s">
        <v>12</v>
      </c>
      <c r="F4" s="50" t="s">
        <v>1119</v>
      </c>
      <c r="G4" s="49" t="s">
        <v>13</v>
      </c>
      <c r="H4" s="52" t="s">
        <v>1175</v>
      </c>
      <c r="I4" s="53" t="s">
        <v>1331</v>
      </c>
      <c r="J4" s="54"/>
    </row>
    <row r="5" spans="1:10" ht="58.05" customHeight="1">
      <c r="A5" s="49">
        <v>2</v>
      </c>
      <c r="B5" s="49">
        <v>2</v>
      </c>
      <c r="C5" s="49" t="s">
        <v>14</v>
      </c>
      <c r="D5" s="49" t="s">
        <v>1172</v>
      </c>
      <c r="E5" s="49" t="s">
        <v>16</v>
      </c>
      <c r="F5" s="50" t="s">
        <v>1119</v>
      </c>
      <c r="G5" s="49" t="s">
        <v>17</v>
      </c>
      <c r="H5" s="52" t="s">
        <v>767</v>
      </c>
      <c r="I5" s="53" t="s">
        <v>1332</v>
      </c>
      <c r="J5" s="54"/>
    </row>
    <row r="6" spans="1:10" ht="58.05" customHeight="1">
      <c r="A6" s="49">
        <v>3</v>
      </c>
      <c r="B6" s="49">
        <v>3</v>
      </c>
      <c r="C6" s="49" t="s">
        <v>18</v>
      </c>
      <c r="D6" s="49" t="s">
        <v>1170</v>
      </c>
      <c r="E6" s="49" t="s">
        <v>19</v>
      </c>
      <c r="F6" s="50" t="s">
        <v>1119</v>
      </c>
      <c r="G6" s="49" t="s">
        <v>20</v>
      </c>
      <c r="H6" s="52" t="s">
        <v>769</v>
      </c>
      <c r="I6" s="53" t="s">
        <v>1333</v>
      </c>
      <c r="J6" s="54"/>
    </row>
    <row r="7" spans="1:10" s="51" customFormat="1" ht="58.05" customHeight="1">
      <c r="A7" s="49">
        <v>4</v>
      </c>
      <c r="B7" s="49">
        <v>4</v>
      </c>
      <c r="C7" s="49" t="s">
        <v>21</v>
      </c>
      <c r="D7" s="49" t="s">
        <v>1170</v>
      </c>
      <c r="E7" s="49" t="s">
        <v>22</v>
      </c>
      <c r="F7" s="50" t="s">
        <v>1119</v>
      </c>
      <c r="G7" s="49" t="s">
        <v>23</v>
      </c>
      <c r="H7" s="52" t="s">
        <v>1176</v>
      </c>
      <c r="I7" s="53" t="s">
        <v>1338</v>
      </c>
      <c r="J7" s="54"/>
    </row>
    <row r="8" spans="1:10" s="51" customFormat="1" ht="58.05" customHeight="1">
      <c r="A8" s="49">
        <v>5</v>
      </c>
      <c r="B8" s="49">
        <v>5</v>
      </c>
      <c r="C8" s="49" t="s">
        <v>24</v>
      </c>
      <c r="D8" s="49" t="s">
        <v>1170</v>
      </c>
      <c r="E8" s="49" t="s">
        <v>25</v>
      </c>
      <c r="F8" s="50" t="s">
        <v>1119</v>
      </c>
      <c r="G8" s="49" t="s">
        <v>26</v>
      </c>
      <c r="H8" s="52" t="s">
        <v>1177</v>
      </c>
      <c r="I8" s="53" t="s">
        <v>1339</v>
      </c>
      <c r="J8" s="54"/>
    </row>
    <row r="9" spans="1:10" s="51" customFormat="1" ht="58.05" customHeight="1">
      <c r="A9" s="49">
        <v>6</v>
      </c>
      <c r="B9" s="49">
        <v>6</v>
      </c>
      <c r="C9" s="49" t="s">
        <v>27</v>
      </c>
      <c r="D9" s="49" t="s">
        <v>1170</v>
      </c>
      <c r="E9" s="49" t="s">
        <v>28</v>
      </c>
      <c r="F9" s="50" t="s">
        <v>1119</v>
      </c>
      <c r="G9" s="49" t="s">
        <v>29</v>
      </c>
      <c r="H9" s="52" t="s">
        <v>773</v>
      </c>
      <c r="I9" s="53" t="s">
        <v>1334</v>
      </c>
      <c r="J9" s="54"/>
    </row>
    <row r="10" spans="1:10" s="51" customFormat="1" ht="58.05" customHeight="1">
      <c r="A10" s="49">
        <v>7</v>
      </c>
      <c r="B10" s="49">
        <v>7</v>
      </c>
      <c r="C10" s="49" t="s">
        <v>30</v>
      </c>
      <c r="D10" s="49" t="s">
        <v>1170</v>
      </c>
      <c r="E10" s="49" t="s">
        <v>31</v>
      </c>
      <c r="F10" s="50" t="s">
        <v>1119</v>
      </c>
      <c r="G10" s="49" t="s">
        <v>32</v>
      </c>
      <c r="H10" s="52" t="s">
        <v>1179</v>
      </c>
      <c r="I10" s="53" t="s">
        <v>1341</v>
      </c>
      <c r="J10" s="54"/>
    </row>
    <row r="11" spans="1:10" s="51" customFormat="1" ht="58.05" customHeight="1">
      <c r="A11" s="49">
        <v>8</v>
      </c>
      <c r="B11" s="49">
        <v>8</v>
      </c>
      <c r="C11" s="49" t="s">
        <v>33</v>
      </c>
      <c r="D11" s="49" t="s">
        <v>1172</v>
      </c>
      <c r="E11" s="49" t="s">
        <v>34</v>
      </c>
      <c r="F11" s="50" t="s">
        <v>1119</v>
      </c>
      <c r="G11" s="49" t="s">
        <v>35</v>
      </c>
      <c r="H11" s="52" t="s">
        <v>1180</v>
      </c>
      <c r="I11" s="53" t="s">
        <v>1342</v>
      </c>
      <c r="J11" s="54"/>
    </row>
    <row r="12" spans="1:10" s="51" customFormat="1" ht="58.05" customHeight="1">
      <c r="A12" s="49">
        <v>9</v>
      </c>
      <c r="B12" s="49">
        <v>9</v>
      </c>
      <c r="C12" s="49" t="s">
        <v>36</v>
      </c>
      <c r="D12" s="49" t="s">
        <v>1170</v>
      </c>
      <c r="E12" s="49" t="s">
        <v>37</v>
      </c>
      <c r="F12" s="50" t="s">
        <v>1119</v>
      </c>
      <c r="G12" s="49" t="s">
        <v>38</v>
      </c>
      <c r="H12" s="52" t="s">
        <v>777</v>
      </c>
      <c r="I12" s="53" t="s">
        <v>1335</v>
      </c>
      <c r="J12" s="54"/>
    </row>
    <row r="13" spans="1:10" s="51" customFormat="1" ht="58.05" customHeight="1">
      <c r="A13" s="49">
        <v>10</v>
      </c>
      <c r="B13" s="49">
        <v>10</v>
      </c>
      <c r="C13" s="49" t="s">
        <v>39</v>
      </c>
      <c r="D13" s="49" t="s">
        <v>1170</v>
      </c>
      <c r="E13" s="49" t="s">
        <v>40</v>
      </c>
      <c r="F13" s="50" t="s">
        <v>1119</v>
      </c>
      <c r="G13" s="49" t="s">
        <v>41</v>
      </c>
      <c r="H13" s="52" t="s">
        <v>779</v>
      </c>
      <c r="I13" s="53" t="s">
        <v>1336</v>
      </c>
      <c r="J13" s="54"/>
    </row>
    <row r="14" spans="1:10" s="51" customFormat="1" ht="58.05" customHeight="1">
      <c r="A14" s="49">
        <v>11</v>
      </c>
      <c r="B14" s="49">
        <v>11</v>
      </c>
      <c r="C14" s="49" t="s">
        <v>42</v>
      </c>
      <c r="D14" s="49" t="s">
        <v>1172</v>
      </c>
      <c r="E14" s="49" t="s">
        <v>43</v>
      </c>
      <c r="F14" s="50" t="s">
        <v>1119</v>
      </c>
      <c r="G14" s="49" t="s">
        <v>44</v>
      </c>
      <c r="H14" s="52" t="s">
        <v>781</v>
      </c>
      <c r="I14" s="53" t="s">
        <v>1337</v>
      </c>
      <c r="J14" s="54"/>
    </row>
    <row r="15" spans="1:10" s="51" customFormat="1" ht="58.05" customHeight="1">
      <c r="A15" s="49">
        <v>12</v>
      </c>
      <c r="B15" s="49">
        <v>12</v>
      </c>
      <c r="C15" s="49" t="s">
        <v>45</v>
      </c>
      <c r="D15" s="49" t="s">
        <v>1170</v>
      </c>
      <c r="E15" s="49" t="s">
        <v>46</v>
      </c>
      <c r="F15" s="50" t="s">
        <v>1119</v>
      </c>
      <c r="G15" s="49" t="s">
        <v>47</v>
      </c>
      <c r="H15" s="52" t="s">
        <v>1181</v>
      </c>
      <c r="I15" s="53" t="s">
        <v>1343</v>
      </c>
      <c r="J15" s="54"/>
    </row>
    <row r="16" spans="1:10" s="51" customFormat="1" ht="58.05" customHeight="1">
      <c r="A16" s="49">
        <v>13</v>
      </c>
      <c r="B16" s="49">
        <v>13</v>
      </c>
      <c r="C16" s="49" t="s">
        <v>48</v>
      </c>
      <c r="D16" s="49" t="s">
        <v>1172</v>
      </c>
      <c r="E16" s="49" t="s">
        <v>49</v>
      </c>
      <c r="F16" s="50" t="s">
        <v>1119</v>
      </c>
      <c r="G16" s="49" t="s">
        <v>50</v>
      </c>
      <c r="H16" s="52" t="s">
        <v>1182</v>
      </c>
      <c r="I16" s="53" t="s">
        <v>1344</v>
      </c>
      <c r="J16" s="54"/>
    </row>
    <row r="17" spans="1:10" s="51" customFormat="1" ht="58.05" customHeight="1">
      <c r="A17" s="49">
        <v>14</v>
      </c>
      <c r="B17" s="49">
        <v>14</v>
      </c>
      <c r="C17" s="49" t="s">
        <v>51</v>
      </c>
      <c r="D17" s="49" t="s">
        <v>1170</v>
      </c>
      <c r="E17" s="49" t="s">
        <v>52</v>
      </c>
      <c r="F17" s="50" t="s">
        <v>1119</v>
      </c>
      <c r="G17" s="49" t="s">
        <v>53</v>
      </c>
      <c r="H17" s="52" t="s">
        <v>1183</v>
      </c>
      <c r="I17" s="53" t="s">
        <v>1352</v>
      </c>
      <c r="J17" s="54"/>
    </row>
    <row r="18" spans="1:10" s="51" customFormat="1" ht="58.05" customHeight="1">
      <c r="A18" s="49">
        <v>15</v>
      </c>
      <c r="B18" s="49">
        <v>15</v>
      </c>
      <c r="C18" s="49" t="s">
        <v>54</v>
      </c>
      <c r="D18" s="49" t="s">
        <v>1172</v>
      </c>
      <c r="E18" s="49" t="s">
        <v>55</v>
      </c>
      <c r="F18" s="50" t="s">
        <v>1119</v>
      </c>
      <c r="G18" s="49" t="s">
        <v>56</v>
      </c>
      <c r="H18" s="52" t="s">
        <v>1184</v>
      </c>
      <c r="I18" s="53" t="s">
        <v>1353</v>
      </c>
      <c r="J18" s="54"/>
    </row>
    <row r="19" spans="1:10" s="51" customFormat="1" ht="58.05" customHeight="1">
      <c r="A19" s="49">
        <v>16</v>
      </c>
      <c r="B19" s="49">
        <v>16</v>
      </c>
      <c r="C19" s="49" t="s">
        <v>57</v>
      </c>
      <c r="D19" s="49" t="s">
        <v>1170</v>
      </c>
      <c r="E19" s="49" t="s">
        <v>58</v>
      </c>
      <c r="F19" s="50" t="s">
        <v>1119</v>
      </c>
      <c r="G19" s="49" t="s">
        <v>59</v>
      </c>
      <c r="H19" s="52" t="s">
        <v>1185</v>
      </c>
      <c r="I19" s="53" t="s">
        <v>1354</v>
      </c>
      <c r="J19" s="54"/>
    </row>
    <row r="20" spans="1:10" s="51" customFormat="1" ht="58.05" customHeight="1">
      <c r="A20" s="49">
        <v>17</v>
      </c>
      <c r="B20" s="49">
        <v>17</v>
      </c>
      <c r="C20" s="49" t="s">
        <v>60</v>
      </c>
      <c r="D20" s="49" t="s">
        <v>1170</v>
      </c>
      <c r="E20" s="49" t="s">
        <v>61</v>
      </c>
      <c r="F20" s="50" t="s">
        <v>1119</v>
      </c>
      <c r="G20" s="49" t="s">
        <v>62</v>
      </c>
      <c r="H20" s="52" t="s">
        <v>1178</v>
      </c>
      <c r="I20" s="53" t="s">
        <v>1340</v>
      </c>
      <c r="J20" s="54"/>
    </row>
    <row r="21" spans="1:10" s="51" customFormat="1" ht="58.05" customHeight="1">
      <c r="A21" s="49">
        <v>18</v>
      </c>
      <c r="B21" s="49">
        <v>18</v>
      </c>
      <c r="C21" s="49" t="s">
        <v>63</v>
      </c>
      <c r="D21" s="49" t="s">
        <v>1170</v>
      </c>
      <c r="E21" s="49" t="s">
        <v>64</v>
      </c>
      <c r="F21" s="50" t="s">
        <v>1119</v>
      </c>
      <c r="G21" s="49" t="s">
        <v>65</v>
      </c>
      <c r="H21" s="52" t="s">
        <v>1186</v>
      </c>
      <c r="I21" s="53" t="s">
        <v>1356</v>
      </c>
      <c r="J21" s="54"/>
    </row>
    <row r="22" spans="1:10" s="51" customFormat="1" ht="58.05" customHeight="1">
      <c r="A22" s="49">
        <v>19</v>
      </c>
      <c r="B22" s="49">
        <v>19</v>
      </c>
      <c r="C22" s="49" t="s">
        <v>66</v>
      </c>
      <c r="D22" s="49" t="s">
        <v>1170</v>
      </c>
      <c r="E22" s="49" t="s">
        <v>67</v>
      </c>
      <c r="F22" s="50" t="s">
        <v>1119</v>
      </c>
      <c r="G22" s="49" t="s">
        <v>68</v>
      </c>
      <c r="H22" s="52" t="s">
        <v>1187</v>
      </c>
      <c r="I22" s="53" t="s">
        <v>1360</v>
      </c>
      <c r="J22" s="54"/>
    </row>
    <row r="23" spans="1:10" s="51" customFormat="1" ht="58.05" customHeight="1">
      <c r="A23" s="49">
        <v>20</v>
      </c>
      <c r="B23" s="49">
        <v>20</v>
      </c>
      <c r="C23" s="49" t="s">
        <v>69</v>
      </c>
      <c r="D23" s="49" t="s">
        <v>1170</v>
      </c>
      <c r="E23" s="49" t="s">
        <v>70</v>
      </c>
      <c r="F23" s="50" t="s">
        <v>1119</v>
      </c>
      <c r="G23" s="49" t="s">
        <v>71</v>
      </c>
      <c r="H23" s="52" t="s">
        <v>1188</v>
      </c>
      <c r="I23" s="53" t="s">
        <v>1361</v>
      </c>
      <c r="J23" s="54"/>
    </row>
    <row r="24" spans="1:10" s="51" customFormat="1" ht="58.05" customHeight="1">
      <c r="A24" s="49">
        <v>21</v>
      </c>
      <c r="B24" s="49">
        <v>21</v>
      </c>
      <c r="C24" s="49" t="s">
        <v>72</v>
      </c>
      <c r="D24" s="49" t="s">
        <v>1172</v>
      </c>
      <c r="E24" s="49" t="s">
        <v>73</v>
      </c>
      <c r="F24" s="50" t="s">
        <v>1119</v>
      </c>
      <c r="G24" s="49" t="s">
        <v>74</v>
      </c>
      <c r="H24" s="52" t="s">
        <v>1189</v>
      </c>
      <c r="I24" s="53" t="s">
        <v>1362</v>
      </c>
      <c r="J24" s="54"/>
    </row>
    <row r="25" spans="1:10" s="51" customFormat="1" ht="58.05" customHeight="1">
      <c r="A25" s="49">
        <v>22</v>
      </c>
      <c r="B25" s="49">
        <v>22</v>
      </c>
      <c r="C25" s="49" t="s">
        <v>75</v>
      </c>
      <c r="D25" s="49" t="s">
        <v>1170</v>
      </c>
      <c r="E25" s="49" t="s">
        <v>76</v>
      </c>
      <c r="F25" s="50" t="s">
        <v>1119</v>
      </c>
      <c r="G25" s="49" t="s">
        <v>77</v>
      </c>
      <c r="H25" s="52" t="s">
        <v>793</v>
      </c>
      <c r="I25" s="53" t="s">
        <v>1345</v>
      </c>
      <c r="J25" s="54"/>
    </row>
    <row r="26" spans="1:10" s="51" customFormat="1" ht="58.05" customHeight="1">
      <c r="A26" s="49">
        <v>23</v>
      </c>
      <c r="B26" s="49">
        <v>23</v>
      </c>
      <c r="C26" s="49" t="s">
        <v>78</v>
      </c>
      <c r="D26" s="49" t="s">
        <v>1170</v>
      </c>
      <c r="E26" s="49" t="s">
        <v>79</v>
      </c>
      <c r="F26" s="50" t="s">
        <v>1119</v>
      </c>
      <c r="G26" s="49" t="s">
        <v>80</v>
      </c>
      <c r="H26" s="52" t="s">
        <v>795</v>
      </c>
      <c r="I26" s="53" t="s">
        <v>1346</v>
      </c>
      <c r="J26" s="54"/>
    </row>
    <row r="27" spans="1:10" s="51" customFormat="1" ht="58.05" customHeight="1">
      <c r="A27" s="49">
        <v>24</v>
      </c>
      <c r="B27" s="49">
        <v>24</v>
      </c>
      <c r="C27" s="49" t="s">
        <v>81</v>
      </c>
      <c r="D27" s="49" t="s">
        <v>1170</v>
      </c>
      <c r="E27" s="49" t="s">
        <v>82</v>
      </c>
      <c r="F27" s="50" t="s">
        <v>1119</v>
      </c>
      <c r="G27" s="49" t="s">
        <v>83</v>
      </c>
      <c r="H27" s="52" t="s">
        <v>797</v>
      </c>
      <c r="I27" s="53" t="s">
        <v>1347</v>
      </c>
      <c r="J27" s="54"/>
    </row>
    <row r="28" spans="1:10" s="51" customFormat="1" ht="58.05" customHeight="1">
      <c r="A28" s="49">
        <v>25</v>
      </c>
      <c r="B28" s="49">
        <v>25</v>
      </c>
      <c r="C28" s="49" t="s">
        <v>84</v>
      </c>
      <c r="D28" s="49" t="s">
        <v>1170</v>
      </c>
      <c r="E28" s="49" t="s">
        <v>85</v>
      </c>
      <c r="F28" s="50" t="s">
        <v>1119</v>
      </c>
      <c r="G28" s="49" t="s">
        <v>86</v>
      </c>
      <c r="H28" s="52" t="s">
        <v>799</v>
      </c>
      <c r="I28" s="53" t="s">
        <v>1348</v>
      </c>
      <c r="J28" s="54"/>
    </row>
    <row r="29" spans="1:10" s="51" customFormat="1" ht="58.05" customHeight="1">
      <c r="A29" s="49">
        <v>26</v>
      </c>
      <c r="B29" s="49">
        <v>26</v>
      </c>
      <c r="C29" s="49" t="s">
        <v>87</v>
      </c>
      <c r="D29" s="49" t="s">
        <v>1170</v>
      </c>
      <c r="E29" s="49" t="s">
        <v>88</v>
      </c>
      <c r="F29" s="50" t="s">
        <v>1119</v>
      </c>
      <c r="G29" s="49" t="s">
        <v>89</v>
      </c>
      <c r="H29" s="52" t="s">
        <v>801</v>
      </c>
      <c r="I29" s="53" t="s">
        <v>1349</v>
      </c>
      <c r="J29" s="54"/>
    </row>
    <row r="30" spans="1:10" s="51" customFormat="1" ht="58.05" customHeight="1">
      <c r="A30" s="49">
        <v>27</v>
      </c>
      <c r="B30" s="49">
        <v>27</v>
      </c>
      <c r="C30" s="49" t="s">
        <v>90</v>
      </c>
      <c r="D30" s="49" t="s">
        <v>1170</v>
      </c>
      <c r="E30" s="49" t="s">
        <v>91</v>
      </c>
      <c r="F30" s="50" t="s">
        <v>1119</v>
      </c>
      <c r="G30" s="49" t="s">
        <v>92</v>
      </c>
      <c r="H30" s="52" t="s">
        <v>803</v>
      </c>
      <c r="I30" s="53" t="s">
        <v>1350</v>
      </c>
      <c r="J30" s="54"/>
    </row>
    <row r="31" spans="1:10" s="51" customFormat="1" ht="58.05" customHeight="1">
      <c r="A31" s="49">
        <v>28</v>
      </c>
      <c r="B31" s="49">
        <v>28</v>
      </c>
      <c r="C31" s="49" t="s">
        <v>93</v>
      </c>
      <c r="D31" s="49" t="s">
        <v>1170</v>
      </c>
      <c r="E31" s="49" t="s">
        <v>94</v>
      </c>
      <c r="F31" s="50" t="s">
        <v>1119</v>
      </c>
      <c r="G31" s="49" t="s">
        <v>95</v>
      </c>
      <c r="H31" s="52" t="s">
        <v>805</v>
      </c>
      <c r="I31" s="53" t="s">
        <v>1351</v>
      </c>
      <c r="J31" s="54"/>
    </row>
    <row r="32" spans="1:10" s="51" customFormat="1" ht="58.05" customHeight="1">
      <c r="A32" s="49">
        <v>29</v>
      </c>
      <c r="B32" s="49">
        <v>29</v>
      </c>
      <c r="C32" s="49" t="s">
        <v>96</v>
      </c>
      <c r="D32" s="49" t="s">
        <v>1170</v>
      </c>
      <c r="E32" s="49" t="s">
        <v>97</v>
      </c>
      <c r="F32" s="50" t="s">
        <v>1119</v>
      </c>
      <c r="G32" s="49" t="s">
        <v>98</v>
      </c>
      <c r="H32" s="52" t="s">
        <v>1190</v>
      </c>
      <c r="I32" s="53" t="s">
        <v>1363</v>
      </c>
      <c r="J32" s="54"/>
    </row>
    <row r="33" spans="1:10" s="51" customFormat="1" ht="58.05" customHeight="1">
      <c r="A33" s="49">
        <v>30</v>
      </c>
      <c r="B33" s="49">
        <v>30</v>
      </c>
      <c r="C33" s="49" t="s">
        <v>99</v>
      </c>
      <c r="D33" s="49" t="s">
        <v>1172</v>
      </c>
      <c r="E33" s="49" t="s">
        <v>100</v>
      </c>
      <c r="F33" s="50" t="s">
        <v>1119</v>
      </c>
      <c r="G33" s="49" t="s">
        <v>101</v>
      </c>
      <c r="H33" s="52" t="s">
        <v>1191</v>
      </c>
      <c r="I33" s="53" t="s">
        <v>1364</v>
      </c>
      <c r="J33" s="54"/>
    </row>
    <row r="34" spans="1:10" s="51" customFormat="1" ht="58.05" customHeight="1">
      <c r="A34" s="49">
        <v>31</v>
      </c>
      <c r="B34" s="49">
        <v>31</v>
      </c>
      <c r="C34" s="49" t="s">
        <v>102</v>
      </c>
      <c r="D34" s="49" t="s">
        <v>1170</v>
      </c>
      <c r="E34" s="49" t="s">
        <v>103</v>
      </c>
      <c r="F34" s="50" t="s">
        <v>1119</v>
      </c>
      <c r="G34" s="49" t="s">
        <v>104</v>
      </c>
      <c r="H34" s="52" t="s">
        <v>1192</v>
      </c>
      <c r="I34" s="53" t="s">
        <v>1366</v>
      </c>
      <c r="J34" s="54"/>
    </row>
    <row r="35" spans="1:10" s="51" customFormat="1" ht="58.05" customHeight="1">
      <c r="A35" s="49">
        <v>32</v>
      </c>
      <c r="B35" s="49">
        <v>32</v>
      </c>
      <c r="C35" s="49" t="s">
        <v>105</v>
      </c>
      <c r="D35" s="49" t="s">
        <v>1172</v>
      </c>
      <c r="E35" s="49" t="s">
        <v>106</v>
      </c>
      <c r="F35" s="50" t="s">
        <v>1119</v>
      </c>
      <c r="G35" s="49" t="s">
        <v>107</v>
      </c>
      <c r="H35" s="52" t="s">
        <v>810</v>
      </c>
      <c r="I35" s="53" t="s">
        <v>1355</v>
      </c>
      <c r="J35" s="54"/>
    </row>
    <row r="36" spans="1:10" s="51" customFormat="1" ht="58.05" customHeight="1">
      <c r="A36" s="49">
        <v>33</v>
      </c>
      <c r="B36" s="49">
        <v>33</v>
      </c>
      <c r="C36" s="49" t="s">
        <v>108</v>
      </c>
      <c r="D36" s="49" t="s">
        <v>1170</v>
      </c>
      <c r="E36" s="49" t="s">
        <v>109</v>
      </c>
      <c r="F36" s="50" t="s">
        <v>1119</v>
      </c>
      <c r="G36" s="49" t="s">
        <v>110</v>
      </c>
      <c r="H36" s="52" t="s">
        <v>1193</v>
      </c>
      <c r="I36" s="53" t="s">
        <v>1370</v>
      </c>
      <c r="J36" s="54"/>
    </row>
    <row r="37" spans="1:10" s="51" customFormat="1" ht="58.05" customHeight="1">
      <c r="A37" s="49">
        <v>34</v>
      </c>
      <c r="B37" s="49">
        <v>34</v>
      </c>
      <c r="C37" s="49" t="s">
        <v>111</v>
      </c>
      <c r="D37" s="49" t="s">
        <v>1170</v>
      </c>
      <c r="E37" s="49" t="s">
        <v>112</v>
      </c>
      <c r="F37" s="50" t="s">
        <v>1119</v>
      </c>
      <c r="G37" s="49" t="s">
        <v>113</v>
      </c>
      <c r="H37" s="52" t="s">
        <v>813</v>
      </c>
      <c r="I37" s="53" t="s">
        <v>1357</v>
      </c>
      <c r="J37" s="54"/>
    </row>
    <row r="38" spans="1:10" s="51" customFormat="1" ht="58.05" customHeight="1">
      <c r="A38" s="49">
        <v>35</v>
      </c>
      <c r="B38" s="49">
        <v>35</v>
      </c>
      <c r="C38" s="49" t="s">
        <v>114</v>
      </c>
      <c r="D38" s="49" t="s">
        <v>1170</v>
      </c>
      <c r="E38" s="49" t="s">
        <v>115</v>
      </c>
      <c r="F38" s="50" t="s">
        <v>1119</v>
      </c>
      <c r="G38" s="49" t="s">
        <v>116</v>
      </c>
      <c r="H38" s="52" t="s">
        <v>815</v>
      </c>
      <c r="I38" s="53" t="s">
        <v>1358</v>
      </c>
      <c r="J38" s="54"/>
    </row>
    <row r="39" spans="1:10" s="51" customFormat="1" ht="58.05" customHeight="1">
      <c r="A39" s="49">
        <v>36</v>
      </c>
      <c r="B39" s="49">
        <v>36</v>
      </c>
      <c r="C39" s="49" t="s">
        <v>117</v>
      </c>
      <c r="D39" s="49" t="s">
        <v>1172</v>
      </c>
      <c r="E39" s="49" t="s">
        <v>118</v>
      </c>
      <c r="F39" s="50" t="s">
        <v>1119</v>
      </c>
      <c r="G39" s="49" t="s">
        <v>119</v>
      </c>
      <c r="H39" s="52" t="s">
        <v>817</v>
      </c>
      <c r="I39" s="53" t="s">
        <v>1359</v>
      </c>
      <c r="J39" s="54"/>
    </row>
    <row r="40" spans="1:10" s="51" customFormat="1" ht="58.05" customHeight="1">
      <c r="A40" s="49">
        <v>37</v>
      </c>
      <c r="B40" s="49">
        <v>37</v>
      </c>
      <c r="C40" s="49" t="s">
        <v>120</v>
      </c>
      <c r="D40" s="49" t="s">
        <v>1170</v>
      </c>
      <c r="E40" s="49" t="s">
        <v>121</v>
      </c>
      <c r="F40" s="50" t="s">
        <v>1119</v>
      </c>
      <c r="G40" s="49" t="s">
        <v>122</v>
      </c>
      <c r="H40" s="52" t="s">
        <v>1194</v>
      </c>
      <c r="I40" s="53" t="s">
        <v>1372</v>
      </c>
      <c r="J40" s="54"/>
    </row>
    <row r="41" spans="1:10" s="51" customFormat="1" ht="58.05" customHeight="1">
      <c r="A41" s="49">
        <v>38</v>
      </c>
      <c r="B41" s="49">
        <v>38</v>
      </c>
      <c r="C41" s="49" t="s">
        <v>123</v>
      </c>
      <c r="D41" s="49" t="s">
        <v>1170</v>
      </c>
      <c r="E41" s="49" t="s">
        <v>124</v>
      </c>
      <c r="F41" s="50" t="s">
        <v>1119</v>
      </c>
      <c r="G41" s="49" t="s">
        <v>125</v>
      </c>
      <c r="H41" s="52" t="s">
        <v>1195</v>
      </c>
      <c r="I41" s="53" t="s">
        <v>1373</v>
      </c>
      <c r="J41" s="54"/>
    </row>
    <row r="42" spans="1:10" s="51" customFormat="1" ht="58.05" customHeight="1">
      <c r="A42" s="49">
        <v>39</v>
      </c>
      <c r="B42" s="49">
        <v>40</v>
      </c>
      <c r="C42" s="49" t="s">
        <v>129</v>
      </c>
      <c r="D42" s="49" t="s">
        <v>1172</v>
      </c>
      <c r="E42" s="49" t="s">
        <v>130</v>
      </c>
      <c r="F42" s="50" t="s">
        <v>1119</v>
      </c>
      <c r="G42" s="49" t="s">
        <v>131</v>
      </c>
      <c r="H42" s="52" t="s">
        <v>1196</v>
      </c>
      <c r="I42" s="53" t="s">
        <v>1374</v>
      </c>
      <c r="J42" s="54"/>
    </row>
    <row r="43" spans="1:10" s="51" customFormat="1" ht="58.05" customHeight="1">
      <c r="A43" s="49">
        <v>40</v>
      </c>
      <c r="B43" s="49">
        <v>41</v>
      </c>
      <c r="C43" s="49" t="s">
        <v>132</v>
      </c>
      <c r="D43" s="49" t="s">
        <v>1170</v>
      </c>
      <c r="E43" s="49" t="s">
        <v>133</v>
      </c>
      <c r="F43" s="50" t="s">
        <v>1119</v>
      </c>
      <c r="G43" s="49" t="s">
        <v>134</v>
      </c>
      <c r="H43" s="52" t="s">
        <v>1198</v>
      </c>
      <c r="I43" s="53" t="s">
        <v>1376</v>
      </c>
      <c r="J43" s="54"/>
    </row>
    <row r="44" spans="1:10" s="51" customFormat="1" ht="58.05" customHeight="1">
      <c r="A44" s="49">
        <v>41</v>
      </c>
      <c r="B44" s="49">
        <v>42</v>
      </c>
      <c r="C44" s="49" t="s">
        <v>135</v>
      </c>
      <c r="D44" s="49" t="s">
        <v>1170</v>
      </c>
      <c r="E44" s="49" t="s">
        <v>136</v>
      </c>
      <c r="F44" s="50" t="s">
        <v>1119</v>
      </c>
      <c r="G44" s="49" t="s">
        <v>137</v>
      </c>
      <c r="H44" s="52" t="s">
        <v>824</v>
      </c>
      <c r="I44" s="53" t="s">
        <v>1365</v>
      </c>
      <c r="J44" s="54"/>
    </row>
    <row r="45" spans="1:10" s="51" customFormat="1" ht="58.05" customHeight="1">
      <c r="A45" s="49">
        <v>42</v>
      </c>
      <c r="B45" s="49">
        <v>43</v>
      </c>
      <c r="C45" s="49" t="s">
        <v>138</v>
      </c>
      <c r="D45" s="49" t="s">
        <v>1170</v>
      </c>
      <c r="E45" s="49" t="s">
        <v>139</v>
      </c>
      <c r="F45" s="50" t="s">
        <v>1119</v>
      </c>
      <c r="G45" s="49" t="s">
        <v>140</v>
      </c>
      <c r="H45" s="52" t="s">
        <v>1200</v>
      </c>
      <c r="I45" s="53" t="s">
        <v>1378</v>
      </c>
      <c r="J45" s="54"/>
    </row>
    <row r="46" spans="1:10" s="51" customFormat="1" ht="58.05" customHeight="1">
      <c r="A46" s="49">
        <v>43</v>
      </c>
      <c r="B46" s="49">
        <v>44</v>
      </c>
      <c r="C46" s="49" t="s">
        <v>141</v>
      </c>
      <c r="D46" s="49" t="s">
        <v>1172</v>
      </c>
      <c r="E46" s="49" t="s">
        <v>142</v>
      </c>
      <c r="F46" s="50" t="s">
        <v>1119</v>
      </c>
      <c r="G46" s="49" t="s">
        <v>143</v>
      </c>
      <c r="H46" s="52" t="s">
        <v>827</v>
      </c>
      <c r="I46" s="53" t="s">
        <v>1367</v>
      </c>
      <c r="J46" s="54"/>
    </row>
    <row r="47" spans="1:10" s="51" customFormat="1" ht="58.05" customHeight="1">
      <c r="A47" s="49">
        <v>44</v>
      </c>
      <c r="B47" s="49">
        <v>45</v>
      </c>
      <c r="C47" s="49" t="s">
        <v>144</v>
      </c>
      <c r="D47" s="49" t="s">
        <v>1172</v>
      </c>
      <c r="E47" s="49" t="s">
        <v>145</v>
      </c>
      <c r="F47" s="50" t="s">
        <v>1119</v>
      </c>
      <c r="G47" s="49" t="s">
        <v>146</v>
      </c>
      <c r="H47" s="52" t="s">
        <v>829</v>
      </c>
      <c r="I47" s="53" t="s">
        <v>1368</v>
      </c>
      <c r="J47" s="54"/>
    </row>
    <row r="48" spans="1:10" s="51" customFormat="1" ht="58.05" customHeight="1">
      <c r="A48" s="49">
        <v>45</v>
      </c>
      <c r="B48" s="49">
        <v>46</v>
      </c>
      <c r="C48" s="49" t="s">
        <v>147</v>
      </c>
      <c r="D48" s="49" t="s">
        <v>1170</v>
      </c>
      <c r="E48" s="49" t="s">
        <v>148</v>
      </c>
      <c r="F48" s="50" t="s">
        <v>1119</v>
      </c>
      <c r="G48" s="49" t="s">
        <v>149</v>
      </c>
      <c r="H48" s="52" t="s">
        <v>831</v>
      </c>
      <c r="I48" s="53" t="s">
        <v>1369</v>
      </c>
      <c r="J48" s="54"/>
    </row>
    <row r="49" spans="1:10" s="51" customFormat="1" ht="58.05" customHeight="1">
      <c r="A49" s="49">
        <v>46</v>
      </c>
      <c r="B49" s="49">
        <v>47</v>
      </c>
      <c r="C49" s="49" t="s">
        <v>150</v>
      </c>
      <c r="D49" s="49" t="s">
        <v>1170</v>
      </c>
      <c r="E49" s="49" t="s">
        <v>151</v>
      </c>
      <c r="F49" s="50" t="s">
        <v>1119</v>
      </c>
      <c r="G49" s="49" t="s">
        <v>152</v>
      </c>
      <c r="H49" s="52" t="s">
        <v>1201</v>
      </c>
      <c r="I49" s="53" t="s">
        <v>1379</v>
      </c>
      <c r="J49" s="54"/>
    </row>
    <row r="50" spans="1:10" s="51" customFormat="1" ht="58.05" customHeight="1">
      <c r="A50" s="49">
        <v>47</v>
      </c>
      <c r="B50" s="49">
        <v>48</v>
      </c>
      <c r="C50" s="49" t="s">
        <v>153</v>
      </c>
      <c r="D50" s="49" t="s">
        <v>1170</v>
      </c>
      <c r="E50" s="49" t="s">
        <v>154</v>
      </c>
      <c r="F50" s="50" t="s">
        <v>1119</v>
      </c>
      <c r="G50" s="49" t="s">
        <v>155</v>
      </c>
      <c r="H50" s="52" t="s">
        <v>834</v>
      </c>
      <c r="I50" s="53" t="s">
        <v>1371</v>
      </c>
      <c r="J50" s="54"/>
    </row>
    <row r="51" spans="1:10" s="51" customFormat="1" ht="58.05" customHeight="1">
      <c r="A51" s="49">
        <v>48</v>
      </c>
      <c r="B51" s="49">
        <v>50</v>
      </c>
      <c r="C51" s="49" t="s">
        <v>159</v>
      </c>
      <c r="D51" s="49" t="s">
        <v>1170</v>
      </c>
      <c r="E51" s="49" t="s">
        <v>160</v>
      </c>
      <c r="F51" s="50" t="s">
        <v>1119</v>
      </c>
      <c r="G51" s="49" t="s">
        <v>161</v>
      </c>
      <c r="H51" s="52" t="s">
        <v>1202</v>
      </c>
      <c r="I51" s="53" t="s">
        <v>1382</v>
      </c>
      <c r="J51" s="54"/>
    </row>
    <row r="52" spans="1:10" s="51" customFormat="1" ht="58.05" customHeight="1">
      <c r="A52" s="49">
        <v>49</v>
      </c>
      <c r="B52" s="49">
        <v>51</v>
      </c>
      <c r="C52" s="49" t="s">
        <v>162</v>
      </c>
      <c r="D52" s="49" t="s">
        <v>1172</v>
      </c>
      <c r="E52" s="49" t="s">
        <v>163</v>
      </c>
      <c r="F52" s="50" t="s">
        <v>1119</v>
      </c>
      <c r="G52" s="49" t="s">
        <v>164</v>
      </c>
      <c r="H52" s="52" t="s">
        <v>1204</v>
      </c>
      <c r="I52" s="53" t="s">
        <v>1385</v>
      </c>
      <c r="J52" s="54"/>
    </row>
    <row r="53" spans="1:10" s="51" customFormat="1" ht="58.05" customHeight="1">
      <c r="A53" s="49">
        <v>50</v>
      </c>
      <c r="B53" s="49">
        <v>52</v>
      </c>
      <c r="C53" s="49" t="s">
        <v>165</v>
      </c>
      <c r="D53" s="49" t="s">
        <v>1170</v>
      </c>
      <c r="E53" s="49" t="s">
        <v>166</v>
      </c>
      <c r="F53" s="50" t="s">
        <v>1119</v>
      </c>
      <c r="G53" s="49" t="s">
        <v>167</v>
      </c>
      <c r="H53" s="55" t="s">
        <v>1205</v>
      </c>
      <c r="I53" s="53" t="s">
        <v>1386</v>
      </c>
      <c r="J53" s="54"/>
    </row>
    <row r="54" spans="1:10" s="51" customFormat="1" ht="58.05" customHeight="1">
      <c r="A54" s="49">
        <v>51</v>
      </c>
      <c r="B54" s="49">
        <v>53</v>
      </c>
      <c r="C54" s="49" t="s">
        <v>168</v>
      </c>
      <c r="D54" s="49" t="s">
        <v>1170</v>
      </c>
      <c r="E54" s="49" t="s">
        <v>169</v>
      </c>
      <c r="F54" s="50" t="s">
        <v>1119</v>
      </c>
      <c r="G54" s="49" t="s">
        <v>170</v>
      </c>
      <c r="H54" s="52" t="s">
        <v>1197</v>
      </c>
      <c r="I54" s="53" t="s">
        <v>1375</v>
      </c>
      <c r="J54" s="54"/>
    </row>
    <row r="55" spans="1:10" s="51" customFormat="1" ht="58.05" customHeight="1">
      <c r="A55" s="49">
        <v>52</v>
      </c>
      <c r="B55" s="49">
        <v>54</v>
      </c>
      <c r="C55" s="49" t="s">
        <v>171</v>
      </c>
      <c r="D55" s="49" t="s">
        <v>1170</v>
      </c>
      <c r="E55" s="49" t="s">
        <v>172</v>
      </c>
      <c r="F55" s="50" t="s">
        <v>1119</v>
      </c>
      <c r="G55" s="49" t="s">
        <v>173</v>
      </c>
      <c r="H55" s="52" t="s">
        <v>1207</v>
      </c>
      <c r="I55" s="53" t="s">
        <v>1388</v>
      </c>
      <c r="J55" s="54"/>
    </row>
    <row r="56" spans="1:10" s="51" customFormat="1" ht="58.05" customHeight="1">
      <c r="A56" s="49">
        <v>53</v>
      </c>
      <c r="B56" s="49">
        <v>55</v>
      </c>
      <c r="C56" s="49" t="s">
        <v>174</v>
      </c>
      <c r="D56" s="49" t="s">
        <v>1170</v>
      </c>
      <c r="E56" s="49" t="s">
        <v>175</v>
      </c>
      <c r="F56" s="50" t="s">
        <v>1119</v>
      </c>
      <c r="G56" s="49" t="s">
        <v>176</v>
      </c>
      <c r="H56" s="52" t="s">
        <v>1199</v>
      </c>
      <c r="I56" s="53" t="s">
        <v>1377</v>
      </c>
      <c r="J56" s="54"/>
    </row>
    <row r="57" spans="1:10" s="51" customFormat="1" ht="58.05" customHeight="1">
      <c r="A57" s="49">
        <v>54</v>
      </c>
      <c r="B57" s="49">
        <v>56</v>
      </c>
      <c r="C57" s="49" t="s">
        <v>177</v>
      </c>
      <c r="D57" s="49" t="s">
        <v>1170</v>
      </c>
      <c r="E57" s="49" t="s">
        <v>178</v>
      </c>
      <c r="F57" s="50" t="s">
        <v>1119</v>
      </c>
      <c r="G57" s="49" t="s">
        <v>179</v>
      </c>
      <c r="H57" s="52" t="s">
        <v>1208</v>
      </c>
      <c r="I57" s="53" t="s">
        <v>1389</v>
      </c>
      <c r="J57" s="54"/>
    </row>
    <row r="58" spans="1:10" s="51" customFormat="1" ht="58.05" customHeight="1">
      <c r="A58" s="49">
        <v>55</v>
      </c>
      <c r="B58" s="49">
        <v>57</v>
      </c>
      <c r="C58" s="49" t="s">
        <v>180</v>
      </c>
      <c r="D58" s="49" t="s">
        <v>1172</v>
      </c>
      <c r="E58" s="49" t="s">
        <v>181</v>
      </c>
      <c r="F58" s="50" t="s">
        <v>1119</v>
      </c>
      <c r="G58" s="49" t="s">
        <v>182</v>
      </c>
      <c r="H58" s="52" t="s">
        <v>1209</v>
      </c>
      <c r="I58" s="53" t="s">
        <v>1390</v>
      </c>
      <c r="J58" s="54"/>
    </row>
    <row r="59" spans="1:10" s="51" customFormat="1" ht="58.05" customHeight="1">
      <c r="A59" s="49">
        <v>56</v>
      </c>
      <c r="B59" s="49">
        <v>58</v>
      </c>
      <c r="C59" s="49" t="s">
        <v>183</v>
      </c>
      <c r="D59" s="49" t="s">
        <v>1170</v>
      </c>
      <c r="E59" s="49" t="s">
        <v>184</v>
      </c>
      <c r="F59" s="50" t="s">
        <v>1119</v>
      </c>
      <c r="G59" s="49" t="s">
        <v>185</v>
      </c>
      <c r="H59" s="52" t="s">
        <v>1210</v>
      </c>
      <c r="I59" s="53" t="s">
        <v>1391</v>
      </c>
      <c r="J59" s="54"/>
    </row>
    <row r="60" spans="1:10" s="51" customFormat="1" ht="58.05" customHeight="1">
      <c r="A60" s="49">
        <v>57</v>
      </c>
      <c r="B60" s="49">
        <v>59</v>
      </c>
      <c r="C60" s="49" t="s">
        <v>186</v>
      </c>
      <c r="D60" s="49" t="s">
        <v>1170</v>
      </c>
      <c r="E60" s="49" t="s">
        <v>187</v>
      </c>
      <c r="F60" s="50" t="s">
        <v>1119</v>
      </c>
      <c r="G60" s="49" t="s">
        <v>188</v>
      </c>
      <c r="H60" s="52" t="s">
        <v>846</v>
      </c>
      <c r="I60" s="53" t="s">
        <v>1380</v>
      </c>
      <c r="J60" s="54"/>
    </row>
    <row r="61" spans="1:10" s="51" customFormat="1" ht="58.05" customHeight="1">
      <c r="A61" s="49">
        <v>58</v>
      </c>
      <c r="B61" s="49">
        <v>60</v>
      </c>
      <c r="C61" s="49" t="s">
        <v>189</v>
      </c>
      <c r="D61" s="49" t="s">
        <v>1170</v>
      </c>
      <c r="E61" s="49" t="s">
        <v>190</v>
      </c>
      <c r="F61" s="50" t="s">
        <v>1119</v>
      </c>
      <c r="G61" s="49" t="s">
        <v>191</v>
      </c>
      <c r="H61" s="52" t="s">
        <v>848</v>
      </c>
      <c r="I61" s="53" t="s">
        <v>1381</v>
      </c>
      <c r="J61" s="54"/>
    </row>
    <row r="62" spans="1:10" s="51" customFormat="1" ht="58.05" customHeight="1">
      <c r="A62" s="49">
        <v>59</v>
      </c>
      <c r="B62" s="49">
        <v>61</v>
      </c>
      <c r="C62" s="49" t="s">
        <v>192</v>
      </c>
      <c r="D62" s="49" t="s">
        <v>1170</v>
      </c>
      <c r="E62" s="49" t="s">
        <v>193</v>
      </c>
      <c r="F62" s="50" t="s">
        <v>1119</v>
      </c>
      <c r="G62" s="49" t="s">
        <v>194</v>
      </c>
      <c r="H62" s="52" t="s">
        <v>1211</v>
      </c>
      <c r="I62" s="53" t="s">
        <v>1392</v>
      </c>
      <c r="J62" s="54"/>
    </row>
    <row r="63" spans="1:10" s="51" customFormat="1" ht="58.05" customHeight="1">
      <c r="A63" s="49">
        <v>60</v>
      </c>
      <c r="B63" s="49">
        <v>62</v>
      </c>
      <c r="C63" s="49" t="s">
        <v>195</v>
      </c>
      <c r="D63" s="49" t="s">
        <v>1170</v>
      </c>
      <c r="E63" s="49" t="s">
        <v>196</v>
      </c>
      <c r="F63" s="50" t="s">
        <v>1119</v>
      </c>
      <c r="G63" s="49" t="s">
        <v>197</v>
      </c>
      <c r="H63" s="52" t="s">
        <v>851</v>
      </c>
      <c r="I63" s="53" t="s">
        <v>1383</v>
      </c>
      <c r="J63" s="54"/>
    </row>
    <row r="64" spans="1:10" s="51" customFormat="1" ht="58.05" customHeight="1">
      <c r="A64" s="49">
        <v>61</v>
      </c>
      <c r="B64" s="49">
        <v>63</v>
      </c>
      <c r="C64" s="49" t="s">
        <v>198</v>
      </c>
      <c r="D64" s="49" t="s">
        <v>1172</v>
      </c>
      <c r="E64" s="49" t="s">
        <v>199</v>
      </c>
      <c r="F64" s="50" t="s">
        <v>1119</v>
      </c>
      <c r="G64" s="49" t="s">
        <v>200</v>
      </c>
      <c r="H64" s="52" t="s">
        <v>1203</v>
      </c>
      <c r="I64" s="53" t="s">
        <v>1384</v>
      </c>
      <c r="J64" s="54"/>
    </row>
    <row r="65" spans="1:10" s="51" customFormat="1" ht="58.05" customHeight="1">
      <c r="A65" s="49">
        <v>62</v>
      </c>
      <c r="B65" s="49">
        <v>64</v>
      </c>
      <c r="C65" s="49" t="s">
        <v>201</v>
      </c>
      <c r="D65" s="49" t="s">
        <v>1170</v>
      </c>
      <c r="E65" s="49" t="s">
        <v>34</v>
      </c>
      <c r="F65" s="50" t="s">
        <v>1119</v>
      </c>
      <c r="G65" s="49" t="s">
        <v>202</v>
      </c>
      <c r="H65" s="52" t="s">
        <v>1212</v>
      </c>
      <c r="I65" s="53" t="s">
        <v>1393</v>
      </c>
      <c r="J65" s="54"/>
    </row>
    <row r="66" spans="1:10" s="51" customFormat="1" ht="58.05" customHeight="1">
      <c r="A66" s="49">
        <v>63</v>
      </c>
      <c r="B66" s="49">
        <v>65</v>
      </c>
      <c r="C66" s="49" t="s">
        <v>203</v>
      </c>
      <c r="D66" s="49" t="s">
        <v>1170</v>
      </c>
      <c r="E66" s="49" t="s">
        <v>204</v>
      </c>
      <c r="F66" s="50" t="s">
        <v>1119</v>
      </c>
      <c r="G66" s="49" t="s">
        <v>205</v>
      </c>
      <c r="H66" s="52" t="s">
        <v>1213</v>
      </c>
      <c r="I66" s="53" t="s">
        <v>1394</v>
      </c>
      <c r="J66" s="54"/>
    </row>
    <row r="67" spans="1:10" s="51" customFormat="1" ht="58.05" customHeight="1">
      <c r="A67" s="49">
        <v>64</v>
      </c>
      <c r="B67" s="49">
        <v>66</v>
      </c>
      <c r="C67" s="49" t="s">
        <v>206</v>
      </c>
      <c r="D67" s="49" t="s">
        <v>1170</v>
      </c>
      <c r="E67" s="49" t="s">
        <v>207</v>
      </c>
      <c r="F67" s="50" t="s">
        <v>1119</v>
      </c>
      <c r="G67" s="49" t="s">
        <v>208</v>
      </c>
      <c r="H67" s="52" t="s">
        <v>1206</v>
      </c>
      <c r="I67" s="53" t="s">
        <v>1387</v>
      </c>
      <c r="J67" s="54"/>
    </row>
    <row r="68" spans="1:10" s="51" customFormat="1" ht="58.05" customHeight="1">
      <c r="A68" s="49">
        <v>65</v>
      </c>
      <c r="B68" s="49">
        <v>67</v>
      </c>
      <c r="C68" s="49" t="s">
        <v>209</v>
      </c>
      <c r="D68" s="49" t="s">
        <v>1172</v>
      </c>
      <c r="E68" s="49" t="s">
        <v>210</v>
      </c>
      <c r="F68" s="50" t="s">
        <v>1119</v>
      </c>
      <c r="G68" s="49" t="s">
        <v>211</v>
      </c>
      <c r="H68" s="52" t="s">
        <v>1214</v>
      </c>
      <c r="I68" s="53" t="s">
        <v>1395</v>
      </c>
      <c r="J68" s="54"/>
    </row>
    <row r="69" spans="1:10" s="51" customFormat="1" ht="58.05" customHeight="1">
      <c r="A69" s="49">
        <v>66</v>
      </c>
      <c r="B69" s="49">
        <v>68</v>
      </c>
      <c r="C69" s="49" t="s">
        <v>212</v>
      </c>
      <c r="D69" s="49" t="s">
        <v>1170</v>
      </c>
      <c r="E69" s="49" t="s">
        <v>213</v>
      </c>
      <c r="F69" s="50" t="s">
        <v>1119</v>
      </c>
      <c r="G69" s="49" t="s">
        <v>214</v>
      </c>
      <c r="H69" s="52" t="s">
        <v>1215</v>
      </c>
      <c r="I69" s="53" t="s">
        <v>1396</v>
      </c>
      <c r="J69" s="54"/>
    </row>
    <row r="70" spans="1:10" s="51" customFormat="1" ht="58.05" customHeight="1">
      <c r="A70" s="49">
        <v>67</v>
      </c>
      <c r="B70" s="49">
        <v>69</v>
      </c>
      <c r="C70" s="49" t="s">
        <v>215</v>
      </c>
      <c r="D70" s="49" t="s">
        <v>1170</v>
      </c>
      <c r="E70" s="49" t="s">
        <v>216</v>
      </c>
      <c r="F70" s="50" t="s">
        <v>1119</v>
      </c>
      <c r="G70" s="49" t="s">
        <v>217</v>
      </c>
      <c r="H70" s="52" t="s">
        <v>1216</v>
      </c>
      <c r="I70" s="53" t="s">
        <v>1397</v>
      </c>
      <c r="J70" s="54"/>
    </row>
    <row r="71" spans="1:10" s="51" customFormat="1" ht="58.05" customHeight="1">
      <c r="A71" s="49">
        <v>68</v>
      </c>
      <c r="B71" s="49">
        <v>70</v>
      </c>
      <c r="C71" s="49" t="s">
        <v>218</v>
      </c>
      <c r="D71" s="49" t="s">
        <v>1172</v>
      </c>
      <c r="E71" s="49" t="s">
        <v>219</v>
      </c>
      <c r="F71" s="50" t="s">
        <v>1119</v>
      </c>
      <c r="G71" s="49" t="s">
        <v>220</v>
      </c>
      <c r="H71" s="52" t="s">
        <v>1217</v>
      </c>
      <c r="I71" s="53" t="s">
        <v>1398</v>
      </c>
      <c r="J71" s="54"/>
    </row>
    <row r="72" spans="1:10" s="51" customFormat="1" ht="58.05" customHeight="1">
      <c r="A72" s="49">
        <v>69</v>
      </c>
      <c r="B72" s="49">
        <v>71</v>
      </c>
      <c r="C72" s="49" t="s">
        <v>221</v>
      </c>
      <c r="D72" s="49" t="s">
        <v>1170</v>
      </c>
      <c r="E72" s="49" t="s">
        <v>222</v>
      </c>
      <c r="F72" s="50" t="s">
        <v>1119</v>
      </c>
      <c r="G72" s="49" t="s">
        <v>223</v>
      </c>
      <c r="H72" s="52" t="s">
        <v>1219</v>
      </c>
      <c r="I72" s="53" t="s">
        <v>1400</v>
      </c>
      <c r="J72" s="54"/>
    </row>
    <row r="73" spans="1:10" s="51" customFormat="1" ht="58.05" customHeight="1">
      <c r="A73" s="49">
        <v>70</v>
      </c>
      <c r="B73" s="49">
        <v>72</v>
      </c>
      <c r="C73" s="49" t="s">
        <v>224</v>
      </c>
      <c r="D73" s="49" t="s">
        <v>1170</v>
      </c>
      <c r="E73" s="49" t="s">
        <v>225</v>
      </c>
      <c r="F73" s="50" t="s">
        <v>1119</v>
      </c>
      <c r="G73" s="49" t="s">
        <v>226</v>
      </c>
      <c r="H73" s="52" t="s">
        <v>1220</v>
      </c>
      <c r="I73" s="53" t="s">
        <v>1401</v>
      </c>
      <c r="J73" s="54"/>
    </row>
    <row r="74" spans="1:10" s="51" customFormat="1" ht="58.05" customHeight="1">
      <c r="A74" s="49">
        <v>71</v>
      </c>
      <c r="B74" s="49">
        <v>73</v>
      </c>
      <c r="C74" s="49" t="s">
        <v>227</v>
      </c>
      <c r="D74" s="49" t="s">
        <v>1170</v>
      </c>
      <c r="E74" s="49" t="s">
        <v>228</v>
      </c>
      <c r="F74" s="50" t="s">
        <v>1119</v>
      </c>
      <c r="G74" s="49" t="s">
        <v>229</v>
      </c>
      <c r="H74" s="52" t="s">
        <v>1221</v>
      </c>
      <c r="I74" s="53" t="s">
        <v>1402</v>
      </c>
      <c r="J74" s="54"/>
    </row>
    <row r="75" spans="1:10" s="51" customFormat="1" ht="58.05" customHeight="1">
      <c r="A75" s="49">
        <v>72</v>
      </c>
      <c r="B75" s="49">
        <v>74</v>
      </c>
      <c r="C75" s="49" t="s">
        <v>230</v>
      </c>
      <c r="D75" s="49" t="s">
        <v>1170</v>
      </c>
      <c r="E75" s="49" t="s">
        <v>231</v>
      </c>
      <c r="F75" s="50" t="s">
        <v>1119</v>
      </c>
      <c r="G75" s="49" t="s">
        <v>232</v>
      </c>
      <c r="H75" s="52" t="s">
        <v>1222</v>
      </c>
      <c r="I75" s="53" t="s">
        <v>1403</v>
      </c>
      <c r="J75" s="54"/>
    </row>
    <row r="76" spans="1:10" s="51" customFormat="1" ht="58.05" customHeight="1">
      <c r="A76" s="49">
        <v>73</v>
      </c>
      <c r="B76" s="49">
        <v>75</v>
      </c>
      <c r="C76" s="49" t="s">
        <v>233</v>
      </c>
      <c r="D76" s="49" t="s">
        <v>1170</v>
      </c>
      <c r="E76" s="49" t="s">
        <v>234</v>
      </c>
      <c r="F76" s="50" t="s">
        <v>1119</v>
      </c>
      <c r="G76" s="49" t="s">
        <v>235</v>
      </c>
      <c r="H76" s="52" t="s">
        <v>1223</v>
      </c>
      <c r="I76" s="53" t="s">
        <v>1406</v>
      </c>
      <c r="J76" s="54"/>
    </row>
    <row r="77" spans="1:10" s="51" customFormat="1" ht="58.05" customHeight="1">
      <c r="A77" s="49">
        <v>74</v>
      </c>
      <c r="B77" s="49">
        <v>76</v>
      </c>
      <c r="C77" s="49" t="s">
        <v>236</v>
      </c>
      <c r="D77" s="49" t="s">
        <v>1170</v>
      </c>
      <c r="E77" s="49" t="s">
        <v>237</v>
      </c>
      <c r="F77" s="50" t="s">
        <v>1119</v>
      </c>
      <c r="G77" s="49" t="s">
        <v>238</v>
      </c>
      <c r="H77" s="52" t="s">
        <v>1224</v>
      </c>
      <c r="I77" s="53" t="s">
        <v>1409</v>
      </c>
      <c r="J77" s="54"/>
    </row>
    <row r="78" spans="1:10" s="51" customFormat="1" ht="58.05" customHeight="1">
      <c r="A78" s="49">
        <v>75</v>
      </c>
      <c r="B78" s="49">
        <v>77</v>
      </c>
      <c r="C78" s="49" t="s">
        <v>239</v>
      </c>
      <c r="D78" s="49" t="s">
        <v>1170</v>
      </c>
      <c r="E78" s="49" t="s">
        <v>49</v>
      </c>
      <c r="F78" s="50" t="s">
        <v>1119</v>
      </c>
      <c r="G78" s="49" t="s">
        <v>240</v>
      </c>
      <c r="H78" s="52" t="s">
        <v>1225</v>
      </c>
      <c r="I78" s="53" t="s">
        <v>1410</v>
      </c>
      <c r="J78" s="54"/>
    </row>
    <row r="79" spans="1:10" s="51" customFormat="1" ht="58.05" customHeight="1">
      <c r="A79" s="49">
        <v>76</v>
      </c>
      <c r="B79" s="49">
        <v>78</v>
      </c>
      <c r="C79" s="49" t="s">
        <v>241</v>
      </c>
      <c r="D79" s="49" t="s">
        <v>1172</v>
      </c>
      <c r="E79" s="49" t="s">
        <v>242</v>
      </c>
      <c r="F79" s="50" t="s">
        <v>1119</v>
      </c>
      <c r="G79" s="49" t="s">
        <v>243</v>
      </c>
      <c r="H79" s="52" t="s">
        <v>1218</v>
      </c>
      <c r="I79" s="53" t="s">
        <v>1399</v>
      </c>
      <c r="J79" s="54"/>
    </row>
    <row r="80" spans="1:10" s="51" customFormat="1" ht="58.05" customHeight="1">
      <c r="A80" s="49">
        <v>77</v>
      </c>
      <c r="B80" s="49">
        <v>79</v>
      </c>
      <c r="C80" s="49" t="s">
        <v>244</v>
      </c>
      <c r="D80" s="49" t="s">
        <v>1170</v>
      </c>
      <c r="E80" s="49" t="s">
        <v>245</v>
      </c>
      <c r="F80" s="50" t="s">
        <v>1119</v>
      </c>
      <c r="G80" s="49" t="s">
        <v>246</v>
      </c>
      <c r="H80" s="52" t="s">
        <v>1226</v>
      </c>
      <c r="I80" s="53" t="s">
        <v>1411</v>
      </c>
      <c r="J80" s="54"/>
    </row>
    <row r="81" spans="1:10" s="51" customFormat="1" ht="58.05" customHeight="1">
      <c r="A81" s="49">
        <v>78</v>
      </c>
      <c r="B81" s="49">
        <v>80</v>
      </c>
      <c r="C81" s="49" t="s">
        <v>247</v>
      </c>
      <c r="D81" s="49" t="s">
        <v>1172</v>
      </c>
      <c r="E81" s="49" t="s">
        <v>248</v>
      </c>
      <c r="F81" s="50" t="s">
        <v>1119</v>
      </c>
      <c r="G81" s="49" t="s">
        <v>249</v>
      </c>
      <c r="H81" s="52" t="s">
        <v>1227</v>
      </c>
      <c r="I81" s="53" t="s">
        <v>1412</v>
      </c>
      <c r="J81" s="54"/>
    </row>
    <row r="82" spans="1:10" s="51" customFormat="1" ht="58.05" customHeight="1">
      <c r="A82" s="49">
        <v>79</v>
      </c>
      <c r="B82" s="49">
        <v>81</v>
      </c>
      <c r="C82" s="49" t="s">
        <v>250</v>
      </c>
      <c r="D82" s="49" t="s">
        <v>1170</v>
      </c>
      <c r="E82" s="49" t="s">
        <v>251</v>
      </c>
      <c r="F82" s="50" t="s">
        <v>1119</v>
      </c>
      <c r="G82" s="49" t="s">
        <v>252</v>
      </c>
      <c r="H82" s="52" t="s">
        <v>1229</v>
      </c>
      <c r="I82" s="53" t="s">
        <v>1414</v>
      </c>
      <c r="J82" s="54"/>
    </row>
    <row r="83" spans="1:10" s="51" customFormat="1" ht="58.05" customHeight="1">
      <c r="A83" s="49">
        <v>80</v>
      </c>
      <c r="B83" s="49">
        <v>82</v>
      </c>
      <c r="C83" s="49" t="s">
        <v>253</v>
      </c>
      <c r="D83" s="49" t="s">
        <v>1170</v>
      </c>
      <c r="E83" s="49" t="s">
        <v>254</v>
      </c>
      <c r="F83" s="50" t="s">
        <v>1119</v>
      </c>
      <c r="G83" s="49" t="s">
        <v>255</v>
      </c>
      <c r="H83" s="52" t="s">
        <v>1230</v>
      </c>
      <c r="I83" s="53" t="s">
        <v>1415</v>
      </c>
      <c r="J83" s="54"/>
    </row>
    <row r="84" spans="1:10" s="51" customFormat="1" ht="58.05" customHeight="1">
      <c r="A84" s="49">
        <v>81</v>
      </c>
      <c r="B84" s="49">
        <v>83</v>
      </c>
      <c r="C84" s="49" t="s">
        <v>256</v>
      </c>
      <c r="D84" s="49" t="s">
        <v>1170</v>
      </c>
      <c r="E84" s="49" t="s">
        <v>257</v>
      </c>
      <c r="F84" s="50" t="s">
        <v>1119</v>
      </c>
      <c r="G84" s="49" t="s">
        <v>258</v>
      </c>
      <c r="H84" s="52" t="s">
        <v>874</v>
      </c>
      <c r="I84" s="53" t="s">
        <v>1404</v>
      </c>
      <c r="J84" s="54"/>
    </row>
    <row r="85" spans="1:10" s="51" customFormat="1" ht="58.05" customHeight="1">
      <c r="A85" s="49">
        <v>82</v>
      </c>
      <c r="B85" s="49">
        <v>84</v>
      </c>
      <c r="C85" s="49" t="s">
        <v>259</v>
      </c>
      <c r="D85" s="49" t="s">
        <v>1172</v>
      </c>
      <c r="E85" s="49" t="s">
        <v>260</v>
      </c>
      <c r="F85" s="50" t="s">
        <v>1119</v>
      </c>
      <c r="G85" s="49" t="s">
        <v>261</v>
      </c>
      <c r="H85" s="52" t="s">
        <v>876</v>
      </c>
      <c r="I85" s="53" t="s">
        <v>1405</v>
      </c>
      <c r="J85" s="54"/>
    </row>
    <row r="86" spans="1:10" s="51" customFormat="1" ht="58.05" customHeight="1">
      <c r="A86" s="49">
        <v>83</v>
      </c>
      <c r="B86" s="49">
        <v>85</v>
      </c>
      <c r="C86" s="49" t="s">
        <v>262</v>
      </c>
      <c r="D86" s="49" t="s">
        <v>1170</v>
      </c>
      <c r="E86" s="49" t="s">
        <v>263</v>
      </c>
      <c r="F86" s="50" t="s">
        <v>1119</v>
      </c>
      <c r="G86" s="49" t="s">
        <v>264</v>
      </c>
      <c r="H86" s="52" t="s">
        <v>1231</v>
      </c>
      <c r="I86" s="53" t="s">
        <v>1416</v>
      </c>
      <c r="J86" s="54"/>
    </row>
    <row r="87" spans="1:10" s="51" customFormat="1" ht="58.05" customHeight="1">
      <c r="A87" s="49">
        <v>84</v>
      </c>
      <c r="B87" s="49">
        <v>86</v>
      </c>
      <c r="C87" s="49" t="s">
        <v>265</v>
      </c>
      <c r="D87" s="49" t="s">
        <v>1170</v>
      </c>
      <c r="E87" s="49" t="s">
        <v>266</v>
      </c>
      <c r="F87" s="50" t="s">
        <v>1119</v>
      </c>
      <c r="G87" s="49" t="s">
        <v>267</v>
      </c>
      <c r="H87" s="52" t="s">
        <v>879</v>
      </c>
      <c r="I87" s="53" t="s">
        <v>1407</v>
      </c>
      <c r="J87" s="54"/>
    </row>
    <row r="88" spans="1:10" s="51" customFormat="1" ht="58.05" customHeight="1">
      <c r="A88" s="49">
        <v>85</v>
      </c>
      <c r="B88" s="49">
        <v>87</v>
      </c>
      <c r="C88" s="49" t="s">
        <v>268</v>
      </c>
      <c r="D88" s="49" t="s">
        <v>1170</v>
      </c>
      <c r="E88" s="49" t="s">
        <v>269</v>
      </c>
      <c r="F88" s="50" t="s">
        <v>1119</v>
      </c>
      <c r="G88" s="49" t="s">
        <v>270</v>
      </c>
      <c r="H88" s="52" t="s">
        <v>881</v>
      </c>
      <c r="I88" s="53" t="s">
        <v>1408</v>
      </c>
      <c r="J88" s="54"/>
    </row>
    <row r="89" spans="1:10" s="51" customFormat="1" ht="58.05" customHeight="1">
      <c r="A89" s="49">
        <v>86</v>
      </c>
      <c r="B89" s="49">
        <v>88</v>
      </c>
      <c r="C89" s="49" t="s">
        <v>271</v>
      </c>
      <c r="D89" s="49" t="s">
        <v>1172</v>
      </c>
      <c r="E89" s="49" t="s">
        <v>272</v>
      </c>
      <c r="F89" s="50" t="s">
        <v>1119</v>
      </c>
      <c r="G89" s="49" t="s">
        <v>273</v>
      </c>
      <c r="H89" s="52" t="s">
        <v>1232</v>
      </c>
      <c r="I89" s="53" t="s">
        <v>1417</v>
      </c>
      <c r="J89" s="54"/>
    </row>
    <row r="90" spans="1:10" s="51" customFormat="1" ht="58.05" customHeight="1">
      <c r="A90" s="49">
        <v>87</v>
      </c>
      <c r="B90" s="49">
        <v>89</v>
      </c>
      <c r="C90" s="49" t="s">
        <v>274</v>
      </c>
      <c r="D90" s="49" t="s">
        <v>1170</v>
      </c>
      <c r="E90" s="49" t="s">
        <v>275</v>
      </c>
      <c r="F90" s="50" t="s">
        <v>1119</v>
      </c>
      <c r="G90" s="49" t="s">
        <v>276</v>
      </c>
      <c r="H90" s="52" t="s">
        <v>1234</v>
      </c>
      <c r="I90" s="53" t="s">
        <v>1419</v>
      </c>
      <c r="J90" s="54"/>
    </row>
    <row r="91" spans="1:10" s="51" customFormat="1" ht="58.05" customHeight="1">
      <c r="A91" s="49">
        <v>88</v>
      </c>
      <c r="B91" s="49">
        <v>90</v>
      </c>
      <c r="C91" s="49" t="s">
        <v>277</v>
      </c>
      <c r="D91" s="49" t="s">
        <v>1170</v>
      </c>
      <c r="E91" s="49" t="s">
        <v>278</v>
      </c>
      <c r="F91" s="50" t="s">
        <v>1119</v>
      </c>
      <c r="G91" s="49" t="s">
        <v>279</v>
      </c>
      <c r="H91" s="52" t="s">
        <v>1173</v>
      </c>
      <c r="I91" s="53" t="s">
        <v>1329</v>
      </c>
      <c r="J91" s="54"/>
    </row>
    <row r="92" spans="1:10" s="51" customFormat="1" ht="58.05" customHeight="1">
      <c r="A92" s="49">
        <v>89</v>
      </c>
      <c r="B92" s="49">
        <v>91</v>
      </c>
      <c r="C92" s="49" t="s">
        <v>280</v>
      </c>
      <c r="D92" s="49" t="s">
        <v>1172</v>
      </c>
      <c r="E92" s="49" t="s">
        <v>281</v>
      </c>
      <c r="F92" s="50" t="s">
        <v>1119</v>
      </c>
      <c r="G92" s="49" t="s">
        <v>282</v>
      </c>
      <c r="H92" s="52" t="s">
        <v>1235</v>
      </c>
      <c r="I92" s="53" t="s">
        <v>1420</v>
      </c>
      <c r="J92" s="54"/>
    </row>
    <row r="93" spans="1:10" s="51" customFormat="1" ht="58.05" customHeight="1">
      <c r="A93" s="49">
        <v>90</v>
      </c>
      <c r="B93" s="49">
        <v>92</v>
      </c>
      <c r="C93" s="49" t="s">
        <v>283</v>
      </c>
      <c r="D93" s="49" t="s">
        <v>1172</v>
      </c>
      <c r="E93" s="49" t="s">
        <v>284</v>
      </c>
      <c r="F93" s="50" t="s">
        <v>1119</v>
      </c>
      <c r="G93" s="49" t="s">
        <v>285</v>
      </c>
      <c r="H93" s="52" t="s">
        <v>1228</v>
      </c>
      <c r="I93" s="53" t="s">
        <v>1413</v>
      </c>
      <c r="J93" s="54"/>
    </row>
    <row r="94" spans="1:10" s="51" customFormat="1" ht="58.05" customHeight="1">
      <c r="A94" s="49">
        <v>91</v>
      </c>
      <c r="B94" s="49">
        <v>93</v>
      </c>
      <c r="C94" s="49" t="s">
        <v>286</v>
      </c>
      <c r="D94" s="49" t="s">
        <v>1170</v>
      </c>
      <c r="E94" s="49" t="s">
        <v>287</v>
      </c>
      <c r="F94" s="50" t="s">
        <v>1119</v>
      </c>
      <c r="G94" s="49" t="s">
        <v>288</v>
      </c>
      <c r="H94" s="52" t="s">
        <v>1237</v>
      </c>
      <c r="I94" s="53" t="s">
        <v>1422</v>
      </c>
      <c r="J94" s="54"/>
    </row>
    <row r="95" spans="1:10" s="51" customFormat="1" ht="58.05" customHeight="1">
      <c r="A95" s="49">
        <v>92</v>
      </c>
      <c r="B95" s="49">
        <v>94</v>
      </c>
      <c r="C95" s="49" t="s">
        <v>289</v>
      </c>
      <c r="D95" s="49" t="s">
        <v>1170</v>
      </c>
      <c r="E95" s="49" t="s">
        <v>290</v>
      </c>
      <c r="F95" s="50" t="s">
        <v>1119</v>
      </c>
      <c r="G95" s="49" t="s">
        <v>291</v>
      </c>
      <c r="H95" s="52" t="s">
        <v>1238</v>
      </c>
      <c r="I95" s="53" t="s">
        <v>1423</v>
      </c>
      <c r="J95" s="54"/>
    </row>
    <row r="96" spans="1:10" s="51" customFormat="1" ht="58.05" customHeight="1">
      <c r="A96" s="49">
        <v>93</v>
      </c>
      <c r="B96" s="49">
        <v>95</v>
      </c>
      <c r="C96" s="49" t="s">
        <v>292</v>
      </c>
      <c r="D96" s="49" t="s">
        <v>1170</v>
      </c>
      <c r="E96" s="49" t="s">
        <v>293</v>
      </c>
      <c r="F96" s="50" t="s">
        <v>1119</v>
      </c>
      <c r="G96" s="49" t="s">
        <v>294</v>
      </c>
      <c r="H96" s="52" t="s">
        <v>1240</v>
      </c>
      <c r="I96" s="53" t="s">
        <v>1428</v>
      </c>
      <c r="J96" s="54"/>
    </row>
    <row r="97" spans="1:10" s="51" customFormat="1" ht="58.05" customHeight="1">
      <c r="A97" s="49">
        <v>94</v>
      </c>
      <c r="B97" s="49">
        <v>96</v>
      </c>
      <c r="C97" s="49" t="s">
        <v>295</v>
      </c>
      <c r="D97" s="49" t="s">
        <v>1172</v>
      </c>
      <c r="E97" s="49" t="s">
        <v>296</v>
      </c>
      <c r="F97" s="50" t="s">
        <v>1119</v>
      </c>
      <c r="G97" s="49" t="s">
        <v>297</v>
      </c>
      <c r="H97" s="52" t="s">
        <v>1241</v>
      </c>
      <c r="I97" s="53" t="s">
        <v>1430</v>
      </c>
      <c r="J97" s="54"/>
    </row>
    <row r="98" spans="1:10" s="51" customFormat="1" ht="58.05" customHeight="1">
      <c r="A98" s="49">
        <v>95</v>
      </c>
      <c r="B98" s="49">
        <v>97</v>
      </c>
      <c r="C98" s="49" t="s">
        <v>298</v>
      </c>
      <c r="D98" s="49" t="s">
        <v>1170</v>
      </c>
      <c r="E98" s="49" t="s">
        <v>299</v>
      </c>
      <c r="F98" s="50" t="s">
        <v>1119</v>
      </c>
      <c r="G98" s="49" t="s">
        <v>300</v>
      </c>
      <c r="H98" s="52" t="s">
        <v>1233</v>
      </c>
      <c r="I98" s="53" t="s">
        <v>1418</v>
      </c>
      <c r="J98" s="54"/>
    </row>
    <row r="99" spans="1:10" s="51" customFormat="1" ht="58.05" customHeight="1">
      <c r="A99" s="49">
        <v>96</v>
      </c>
      <c r="B99" s="49">
        <v>98</v>
      </c>
      <c r="C99" s="49" t="s">
        <v>301</v>
      </c>
      <c r="D99" s="49" t="s">
        <v>1170</v>
      </c>
      <c r="E99" s="49" t="s">
        <v>302</v>
      </c>
      <c r="F99" s="50" t="s">
        <v>1119</v>
      </c>
      <c r="G99" s="49" t="s">
        <v>303</v>
      </c>
      <c r="H99" s="52" t="s">
        <v>1242</v>
      </c>
      <c r="I99" s="53" t="s">
        <v>1431</v>
      </c>
      <c r="J99" s="54"/>
    </row>
    <row r="100" spans="1:10" s="51" customFormat="1" ht="58.05" customHeight="1">
      <c r="A100" s="49">
        <v>97</v>
      </c>
      <c r="B100" s="49">
        <v>99</v>
      </c>
      <c r="C100" s="49" t="s">
        <v>304</v>
      </c>
      <c r="D100" s="49" t="s">
        <v>1172</v>
      </c>
      <c r="E100" s="49" t="s">
        <v>305</v>
      </c>
      <c r="F100" s="50" t="s">
        <v>1119</v>
      </c>
      <c r="G100" s="49" t="s">
        <v>306</v>
      </c>
      <c r="H100" s="52" t="s">
        <v>1243</v>
      </c>
      <c r="I100" s="53" t="s">
        <v>1433</v>
      </c>
      <c r="J100" s="54"/>
    </row>
    <row r="101" spans="1:10" s="51" customFormat="1" ht="58.05" customHeight="1">
      <c r="A101" s="49">
        <v>98</v>
      </c>
      <c r="B101" s="49">
        <v>100</v>
      </c>
      <c r="C101" s="49" t="s">
        <v>307</v>
      </c>
      <c r="D101" s="49" t="s">
        <v>1170</v>
      </c>
      <c r="E101" s="49" t="s">
        <v>308</v>
      </c>
      <c r="F101" s="50" t="s">
        <v>1119</v>
      </c>
      <c r="G101" s="49" t="s">
        <v>309</v>
      </c>
      <c r="H101" s="52" t="s">
        <v>1236</v>
      </c>
      <c r="I101" s="53" t="s">
        <v>1421</v>
      </c>
      <c r="J101" s="54"/>
    </row>
    <row r="102" spans="1:10" s="51" customFormat="1" ht="58.05" customHeight="1">
      <c r="A102" s="49">
        <v>99</v>
      </c>
      <c r="B102" s="49">
        <v>101</v>
      </c>
      <c r="C102" s="49" t="s">
        <v>310</v>
      </c>
      <c r="D102" s="49" t="s">
        <v>1170</v>
      </c>
      <c r="E102" s="49" t="s">
        <v>311</v>
      </c>
      <c r="F102" s="50" t="s">
        <v>1119</v>
      </c>
      <c r="G102" s="49" t="s">
        <v>312</v>
      </c>
      <c r="H102" s="52" t="s">
        <v>1244</v>
      </c>
      <c r="I102" s="53" t="s">
        <v>1438</v>
      </c>
      <c r="J102" s="54"/>
    </row>
    <row r="103" spans="1:10" s="51" customFormat="1" ht="58.05" customHeight="1">
      <c r="A103" s="49">
        <v>100</v>
      </c>
      <c r="B103" s="49">
        <v>102</v>
      </c>
      <c r="C103" s="49" t="s">
        <v>313</v>
      </c>
      <c r="D103" s="49" t="s">
        <v>1170</v>
      </c>
      <c r="E103" s="49" t="s">
        <v>314</v>
      </c>
      <c r="F103" s="50" t="s">
        <v>1120</v>
      </c>
      <c r="G103" s="49" t="s">
        <v>315</v>
      </c>
      <c r="H103" s="52" t="s">
        <v>1245</v>
      </c>
      <c r="I103" s="53" t="s">
        <v>1441</v>
      </c>
      <c r="J103" s="54"/>
    </row>
    <row r="104" spans="1:10" s="51" customFormat="1" ht="58.05" customHeight="1">
      <c r="A104" s="49">
        <v>101</v>
      </c>
      <c r="B104" s="49">
        <v>103</v>
      </c>
      <c r="C104" s="49" t="s">
        <v>316</v>
      </c>
      <c r="D104" s="49" t="s">
        <v>1170</v>
      </c>
      <c r="E104" s="49" t="s">
        <v>317</v>
      </c>
      <c r="F104" s="50" t="s">
        <v>1120</v>
      </c>
      <c r="G104" s="49" t="s">
        <v>318</v>
      </c>
      <c r="H104" s="52" t="s">
        <v>1239</v>
      </c>
      <c r="I104" s="53" t="s">
        <v>1424</v>
      </c>
      <c r="J104" s="54"/>
    </row>
    <row r="105" spans="1:10" s="51" customFormat="1" ht="58.05" customHeight="1">
      <c r="A105" s="49">
        <v>102</v>
      </c>
      <c r="B105" s="49">
        <v>104</v>
      </c>
      <c r="C105" s="49" t="s">
        <v>319</v>
      </c>
      <c r="D105" s="49" t="s">
        <v>1170</v>
      </c>
      <c r="E105" s="49" t="s">
        <v>320</v>
      </c>
      <c r="F105" s="50" t="s">
        <v>1120</v>
      </c>
      <c r="G105" s="49" t="s">
        <v>321</v>
      </c>
      <c r="H105" s="52" t="s">
        <v>899</v>
      </c>
      <c r="I105" s="53" t="s">
        <v>1425</v>
      </c>
      <c r="J105" s="54"/>
    </row>
    <row r="106" spans="1:10" s="51" customFormat="1" ht="58.05" customHeight="1">
      <c r="A106" s="49">
        <v>103</v>
      </c>
      <c r="B106" s="49">
        <v>105</v>
      </c>
      <c r="C106" s="49" t="s">
        <v>322</v>
      </c>
      <c r="D106" s="49" t="s">
        <v>1172</v>
      </c>
      <c r="E106" s="49" t="s">
        <v>323</v>
      </c>
      <c r="F106" s="50" t="s">
        <v>1120</v>
      </c>
      <c r="G106" s="49" t="s">
        <v>324</v>
      </c>
      <c r="H106" s="52" t="s">
        <v>901</v>
      </c>
      <c r="I106" s="53" t="s">
        <v>1426</v>
      </c>
      <c r="J106" s="54"/>
    </row>
    <row r="107" spans="1:10" s="51" customFormat="1" ht="58.05" customHeight="1">
      <c r="A107" s="49">
        <v>104</v>
      </c>
      <c r="B107" s="49">
        <v>106</v>
      </c>
      <c r="C107" s="49" t="s">
        <v>325</v>
      </c>
      <c r="D107" s="49" t="s">
        <v>1170</v>
      </c>
      <c r="E107" s="49" t="s">
        <v>326</v>
      </c>
      <c r="F107" s="50" t="s">
        <v>1120</v>
      </c>
      <c r="G107" s="49" t="s">
        <v>327</v>
      </c>
      <c r="H107" s="52" t="s">
        <v>903</v>
      </c>
      <c r="I107" s="53" t="s">
        <v>1427</v>
      </c>
      <c r="J107" s="54"/>
    </row>
    <row r="108" spans="1:10" s="51" customFormat="1" ht="58.05" customHeight="1">
      <c r="A108" s="49">
        <v>105</v>
      </c>
      <c r="B108" s="49">
        <v>107</v>
      </c>
      <c r="C108" s="49" t="s">
        <v>328</v>
      </c>
      <c r="D108" s="49" t="s">
        <v>1172</v>
      </c>
      <c r="E108" s="49" t="s">
        <v>329</v>
      </c>
      <c r="F108" s="50" t="s">
        <v>1120</v>
      </c>
      <c r="G108" s="49" t="s">
        <v>330</v>
      </c>
      <c r="H108" s="52" t="s">
        <v>1247</v>
      </c>
      <c r="I108" s="53" t="s">
        <v>1444</v>
      </c>
      <c r="J108" s="54"/>
    </row>
    <row r="109" spans="1:10" s="51" customFormat="1" ht="58.05" customHeight="1">
      <c r="A109" s="49">
        <v>106</v>
      </c>
      <c r="B109" s="49">
        <v>108</v>
      </c>
      <c r="C109" s="49" t="s">
        <v>331</v>
      </c>
      <c r="D109" s="49" t="s">
        <v>1172</v>
      </c>
      <c r="E109" s="49" t="s">
        <v>332</v>
      </c>
      <c r="F109" s="50" t="s">
        <v>1120</v>
      </c>
      <c r="G109" s="49" t="s">
        <v>333</v>
      </c>
      <c r="H109" s="52" t="s">
        <v>906</v>
      </c>
      <c r="I109" s="53" t="s">
        <v>1429</v>
      </c>
      <c r="J109" s="54"/>
    </row>
    <row r="110" spans="1:10" s="51" customFormat="1" ht="58.05" customHeight="1">
      <c r="A110" s="49">
        <v>107</v>
      </c>
      <c r="B110" s="49">
        <v>109</v>
      </c>
      <c r="C110" s="49" t="s">
        <v>334</v>
      </c>
      <c r="D110" s="49" t="s">
        <v>1170</v>
      </c>
      <c r="E110" s="49" t="s">
        <v>335</v>
      </c>
      <c r="F110" s="50" t="s">
        <v>1120</v>
      </c>
      <c r="G110" s="49" t="s">
        <v>336</v>
      </c>
      <c r="H110" s="52" t="s">
        <v>1248</v>
      </c>
      <c r="I110" s="53" t="s">
        <v>1445</v>
      </c>
      <c r="J110" s="54"/>
    </row>
    <row r="111" spans="1:10" s="51" customFormat="1" ht="58.05" customHeight="1">
      <c r="A111" s="49">
        <v>108</v>
      </c>
      <c r="B111" s="49">
        <v>111</v>
      </c>
      <c r="C111" s="49" t="s">
        <v>340</v>
      </c>
      <c r="D111" s="49" t="s">
        <v>1170</v>
      </c>
      <c r="E111" s="49" t="s">
        <v>341</v>
      </c>
      <c r="F111" s="50" t="s">
        <v>1120</v>
      </c>
      <c r="G111" s="49" t="s">
        <v>342</v>
      </c>
      <c r="H111" s="52" t="s">
        <v>910</v>
      </c>
      <c r="I111" s="53" t="s">
        <v>1432</v>
      </c>
      <c r="J111" s="54"/>
    </row>
    <row r="112" spans="1:10" s="51" customFormat="1" ht="58.05" customHeight="1">
      <c r="A112" s="49">
        <v>109</v>
      </c>
      <c r="B112" s="49">
        <v>112</v>
      </c>
      <c r="C112" s="49" t="s">
        <v>343</v>
      </c>
      <c r="D112" s="49" t="s">
        <v>1172</v>
      </c>
      <c r="E112" s="49" t="s">
        <v>344</v>
      </c>
      <c r="F112" s="50" t="s">
        <v>1120</v>
      </c>
      <c r="G112" s="49" t="s">
        <v>345</v>
      </c>
      <c r="H112" s="52" t="s">
        <v>1249</v>
      </c>
      <c r="I112" s="53" t="s">
        <v>1446</v>
      </c>
      <c r="J112" s="54"/>
    </row>
    <row r="113" spans="1:10" s="51" customFormat="1" ht="58.05" customHeight="1">
      <c r="A113" s="49">
        <v>110</v>
      </c>
      <c r="B113" s="49">
        <v>113</v>
      </c>
      <c r="C113" s="49" t="s">
        <v>346</v>
      </c>
      <c r="D113" s="49" t="s">
        <v>1170</v>
      </c>
      <c r="E113" s="49" t="s">
        <v>347</v>
      </c>
      <c r="F113" s="50" t="s">
        <v>1120</v>
      </c>
      <c r="G113" s="49" t="s">
        <v>348</v>
      </c>
      <c r="H113" s="52" t="s">
        <v>913</v>
      </c>
      <c r="I113" s="53" t="s">
        <v>1434</v>
      </c>
      <c r="J113" s="54"/>
    </row>
    <row r="114" spans="1:10" s="51" customFormat="1" ht="58.05" customHeight="1">
      <c r="A114" s="49">
        <v>111</v>
      </c>
      <c r="B114" s="49">
        <v>114</v>
      </c>
      <c r="C114" s="49" t="s">
        <v>349</v>
      </c>
      <c r="D114" s="49" t="s">
        <v>1170</v>
      </c>
      <c r="E114" s="49" t="s">
        <v>350</v>
      </c>
      <c r="F114" s="50" t="s">
        <v>1120</v>
      </c>
      <c r="G114" s="49" t="s">
        <v>351</v>
      </c>
      <c r="H114" s="52" t="s">
        <v>915</v>
      </c>
      <c r="I114" s="53" t="s">
        <v>1435</v>
      </c>
      <c r="J114" s="54"/>
    </row>
    <row r="115" spans="1:10" s="51" customFormat="1" ht="58.05" customHeight="1">
      <c r="A115" s="49">
        <v>112</v>
      </c>
      <c r="B115" s="49">
        <v>115</v>
      </c>
      <c r="C115" s="49" t="s">
        <v>352</v>
      </c>
      <c r="D115" s="49" t="s">
        <v>1170</v>
      </c>
      <c r="E115" s="49" t="s">
        <v>19</v>
      </c>
      <c r="F115" s="50" t="s">
        <v>1120</v>
      </c>
      <c r="G115" s="49" t="s">
        <v>353</v>
      </c>
      <c r="H115" s="52" t="s">
        <v>917</v>
      </c>
      <c r="I115" s="53" t="s">
        <v>1436</v>
      </c>
      <c r="J115" s="54"/>
    </row>
    <row r="116" spans="1:10" s="51" customFormat="1" ht="58.05" customHeight="1">
      <c r="A116" s="49">
        <v>113</v>
      </c>
      <c r="B116" s="49">
        <v>116</v>
      </c>
      <c r="C116" s="49" t="s">
        <v>354</v>
      </c>
      <c r="D116" s="49" t="s">
        <v>1170</v>
      </c>
      <c r="E116" s="49" t="s">
        <v>355</v>
      </c>
      <c r="F116" s="50" t="s">
        <v>1120</v>
      </c>
      <c r="G116" s="49" t="s">
        <v>356</v>
      </c>
      <c r="H116" s="52" t="s">
        <v>919</v>
      </c>
      <c r="I116" s="53" t="s">
        <v>1437</v>
      </c>
      <c r="J116" s="54"/>
    </row>
    <row r="117" spans="1:10" s="51" customFormat="1" ht="58.05" customHeight="1">
      <c r="A117" s="49">
        <v>114</v>
      </c>
      <c r="B117" s="49">
        <v>117</v>
      </c>
      <c r="C117" s="49" t="s">
        <v>357</v>
      </c>
      <c r="D117" s="49" t="s">
        <v>1170</v>
      </c>
      <c r="E117" s="49" t="s">
        <v>358</v>
      </c>
      <c r="F117" s="50" t="s">
        <v>1120</v>
      </c>
      <c r="G117" s="49" t="s">
        <v>359</v>
      </c>
      <c r="H117" s="52" t="s">
        <v>1250</v>
      </c>
      <c r="I117" s="53" t="s">
        <v>1447</v>
      </c>
      <c r="J117" s="54"/>
    </row>
    <row r="118" spans="1:10" s="51" customFormat="1" ht="58.05" customHeight="1">
      <c r="A118" s="49">
        <v>115</v>
      </c>
      <c r="B118" s="49">
        <v>118</v>
      </c>
      <c r="C118" s="49" t="s">
        <v>360</v>
      </c>
      <c r="D118" s="49" t="s">
        <v>1170</v>
      </c>
      <c r="E118" s="49" t="s">
        <v>361</v>
      </c>
      <c r="F118" s="50" t="s">
        <v>1120</v>
      </c>
      <c r="G118" s="49" t="s">
        <v>362</v>
      </c>
      <c r="H118" s="52" t="s">
        <v>922</v>
      </c>
      <c r="I118" s="53" t="s">
        <v>1439</v>
      </c>
      <c r="J118" s="54"/>
    </row>
    <row r="119" spans="1:10" s="51" customFormat="1" ht="58.05" customHeight="1">
      <c r="A119" s="49">
        <v>116</v>
      </c>
      <c r="B119" s="49">
        <v>119</v>
      </c>
      <c r="C119" s="49" t="s">
        <v>363</v>
      </c>
      <c r="D119" s="49" t="s">
        <v>1170</v>
      </c>
      <c r="E119" s="49" t="s">
        <v>364</v>
      </c>
      <c r="F119" s="50" t="s">
        <v>1120</v>
      </c>
      <c r="G119" s="49" t="s">
        <v>365</v>
      </c>
      <c r="H119" s="52" t="s">
        <v>924</v>
      </c>
      <c r="I119" s="53" t="s">
        <v>1440</v>
      </c>
      <c r="J119" s="54"/>
    </row>
    <row r="120" spans="1:10" s="51" customFormat="1" ht="58.05" customHeight="1">
      <c r="A120" s="49">
        <v>117</v>
      </c>
      <c r="B120" s="49">
        <v>120</v>
      </c>
      <c r="C120" s="49" t="s">
        <v>366</v>
      </c>
      <c r="D120" s="49" t="s">
        <v>1170</v>
      </c>
      <c r="E120" s="49" t="s">
        <v>367</v>
      </c>
      <c r="F120" s="50" t="s">
        <v>1120</v>
      </c>
      <c r="G120" s="49" t="s">
        <v>368</v>
      </c>
      <c r="H120" s="52" t="s">
        <v>1251</v>
      </c>
      <c r="I120" s="53" t="s">
        <v>1448</v>
      </c>
      <c r="J120" s="54"/>
    </row>
    <row r="121" spans="1:10" s="51" customFormat="1" ht="58.05" customHeight="1">
      <c r="A121" s="49">
        <v>118</v>
      </c>
      <c r="B121" s="49">
        <v>121</v>
      </c>
      <c r="C121" s="49" t="s">
        <v>369</v>
      </c>
      <c r="D121" s="49" t="s">
        <v>1172</v>
      </c>
      <c r="E121" s="49" t="s">
        <v>370</v>
      </c>
      <c r="F121" s="50" t="s">
        <v>1120</v>
      </c>
      <c r="G121" s="49" t="s">
        <v>371</v>
      </c>
      <c r="H121" s="52" t="s">
        <v>1246</v>
      </c>
      <c r="I121" s="53" t="s">
        <v>1442</v>
      </c>
      <c r="J121" s="54"/>
    </row>
    <row r="122" spans="1:10" s="51" customFormat="1" ht="58.05" customHeight="1">
      <c r="A122" s="49">
        <v>119</v>
      </c>
      <c r="B122" s="49">
        <v>122</v>
      </c>
      <c r="C122" s="49" t="s">
        <v>372</v>
      </c>
      <c r="D122" s="49" t="s">
        <v>1170</v>
      </c>
      <c r="E122" s="49" t="s">
        <v>373</v>
      </c>
      <c r="F122" s="50" t="s">
        <v>1120</v>
      </c>
      <c r="G122" s="49" t="s">
        <v>374</v>
      </c>
      <c r="H122" s="52" t="s">
        <v>928</v>
      </c>
      <c r="I122" s="53" t="s">
        <v>1443</v>
      </c>
      <c r="J122" s="54"/>
    </row>
    <row r="123" spans="1:10" s="51" customFormat="1" ht="58.05" customHeight="1">
      <c r="A123" s="49">
        <v>120</v>
      </c>
      <c r="B123" s="49">
        <v>123</v>
      </c>
      <c r="C123" s="49" t="s">
        <v>375</v>
      </c>
      <c r="D123" s="49" t="s">
        <v>1172</v>
      </c>
      <c r="E123" s="49" t="s">
        <v>376</v>
      </c>
      <c r="F123" s="50" t="s">
        <v>1120</v>
      </c>
      <c r="G123" s="49" t="s">
        <v>377</v>
      </c>
      <c r="H123" s="52" t="s">
        <v>1253</v>
      </c>
      <c r="I123" s="53" t="s">
        <v>1451</v>
      </c>
      <c r="J123" s="54"/>
    </row>
    <row r="124" spans="1:10" s="51" customFormat="1" ht="58.05" customHeight="1">
      <c r="A124" s="49">
        <v>121</v>
      </c>
      <c r="B124" s="49">
        <v>124</v>
      </c>
      <c r="C124" s="49" t="s">
        <v>378</v>
      </c>
      <c r="D124" s="49" t="s">
        <v>1170</v>
      </c>
      <c r="E124" s="49" t="s">
        <v>379</v>
      </c>
      <c r="F124" s="50" t="s">
        <v>1120</v>
      </c>
      <c r="G124" s="49" t="s">
        <v>380</v>
      </c>
      <c r="H124" s="52" t="s">
        <v>1255</v>
      </c>
      <c r="I124" s="53" t="s">
        <v>1462</v>
      </c>
      <c r="J124" s="54"/>
    </row>
    <row r="125" spans="1:10" s="51" customFormat="1" ht="58.05" customHeight="1">
      <c r="A125" s="49">
        <v>122</v>
      </c>
      <c r="B125" s="49">
        <v>125</v>
      </c>
      <c r="C125" s="49" t="s">
        <v>381</v>
      </c>
      <c r="D125" s="49" t="s">
        <v>1170</v>
      </c>
      <c r="E125" s="49" t="s">
        <v>382</v>
      </c>
      <c r="F125" s="50" t="s">
        <v>1120</v>
      </c>
      <c r="G125" s="49" t="s">
        <v>383</v>
      </c>
      <c r="H125" s="52" t="s">
        <v>1257</v>
      </c>
      <c r="I125" s="53" t="s">
        <v>1465</v>
      </c>
      <c r="J125" s="54"/>
    </row>
    <row r="126" spans="1:10" s="51" customFormat="1" ht="58.05" customHeight="1">
      <c r="A126" s="49">
        <v>123</v>
      </c>
      <c r="B126" s="49">
        <v>126</v>
      </c>
      <c r="C126" s="49" t="s">
        <v>384</v>
      </c>
      <c r="D126" s="49" t="s">
        <v>1172</v>
      </c>
      <c r="E126" s="49" t="s">
        <v>385</v>
      </c>
      <c r="F126" s="50" t="s">
        <v>1120</v>
      </c>
      <c r="G126" s="49" t="s">
        <v>386</v>
      </c>
      <c r="H126" s="52" t="s">
        <v>1258</v>
      </c>
      <c r="I126" s="53" t="s">
        <v>1466</v>
      </c>
      <c r="J126" s="54"/>
    </row>
    <row r="127" spans="1:10" s="51" customFormat="1" ht="58.05" customHeight="1">
      <c r="A127" s="49">
        <v>124</v>
      </c>
      <c r="B127" s="49">
        <v>127</v>
      </c>
      <c r="C127" s="49" t="s">
        <v>387</v>
      </c>
      <c r="D127" s="49" t="s">
        <v>1170</v>
      </c>
      <c r="E127" s="49" t="s">
        <v>388</v>
      </c>
      <c r="F127" s="50" t="s">
        <v>1120</v>
      </c>
      <c r="G127" s="49" t="s">
        <v>389</v>
      </c>
      <c r="H127" s="52" t="s">
        <v>1259</v>
      </c>
      <c r="I127" s="53" t="s">
        <v>1467</v>
      </c>
      <c r="J127" s="54"/>
    </row>
    <row r="128" spans="1:10" s="51" customFormat="1" ht="58.05" customHeight="1">
      <c r="A128" s="49">
        <v>125</v>
      </c>
      <c r="B128" s="49">
        <v>128</v>
      </c>
      <c r="C128" s="49" t="s">
        <v>390</v>
      </c>
      <c r="D128" s="49" t="s">
        <v>1172</v>
      </c>
      <c r="E128" s="49" t="s">
        <v>391</v>
      </c>
      <c r="F128" s="50" t="s">
        <v>1120</v>
      </c>
      <c r="G128" s="49" t="s">
        <v>392</v>
      </c>
      <c r="H128" s="52" t="s">
        <v>935</v>
      </c>
      <c r="I128" s="53" t="s">
        <v>1449</v>
      </c>
      <c r="J128" s="54"/>
    </row>
    <row r="129" spans="1:10" s="51" customFormat="1" ht="58.05" customHeight="1">
      <c r="A129" s="49">
        <v>126</v>
      </c>
      <c r="B129" s="49">
        <v>129</v>
      </c>
      <c r="C129" s="49" t="s">
        <v>393</v>
      </c>
      <c r="D129" s="49" t="s">
        <v>1170</v>
      </c>
      <c r="E129" s="49" t="s">
        <v>394</v>
      </c>
      <c r="F129" s="50" t="s">
        <v>1120</v>
      </c>
      <c r="G129" s="49" t="s">
        <v>395</v>
      </c>
      <c r="H129" s="52" t="s">
        <v>1252</v>
      </c>
      <c r="I129" s="53" t="s">
        <v>1450</v>
      </c>
      <c r="J129" s="54"/>
    </row>
    <row r="130" spans="1:10" s="51" customFormat="1" ht="58.05" customHeight="1">
      <c r="A130" s="49">
        <v>127</v>
      </c>
      <c r="B130" s="49">
        <v>130</v>
      </c>
      <c r="C130" s="49" t="s">
        <v>396</v>
      </c>
      <c r="D130" s="49" t="s">
        <v>1170</v>
      </c>
      <c r="E130" s="49" t="s">
        <v>397</v>
      </c>
      <c r="F130" s="50" t="s">
        <v>1120</v>
      </c>
      <c r="G130" s="49" t="s">
        <v>398</v>
      </c>
      <c r="H130" s="52" t="s">
        <v>1174</v>
      </c>
      <c r="I130" s="53" t="s">
        <v>1330</v>
      </c>
      <c r="J130" s="54"/>
    </row>
    <row r="131" spans="1:10" s="51" customFormat="1" ht="58.05" customHeight="1">
      <c r="A131" s="49">
        <v>128</v>
      </c>
      <c r="B131" s="49">
        <v>131</v>
      </c>
      <c r="C131" s="49" t="s">
        <v>399</v>
      </c>
      <c r="D131" s="49" t="s">
        <v>1170</v>
      </c>
      <c r="E131" s="49" t="s">
        <v>400</v>
      </c>
      <c r="F131" s="50" t="s">
        <v>1120</v>
      </c>
      <c r="G131" s="49" t="s">
        <v>401</v>
      </c>
      <c r="H131" s="52" t="s">
        <v>939</v>
      </c>
      <c r="I131" s="53" t="s">
        <v>1452</v>
      </c>
      <c r="J131" s="54"/>
    </row>
    <row r="132" spans="1:10" s="51" customFormat="1" ht="58.05" customHeight="1">
      <c r="A132" s="49">
        <v>129</v>
      </c>
      <c r="B132" s="49">
        <v>132</v>
      </c>
      <c r="C132" s="49" t="s">
        <v>402</v>
      </c>
      <c r="D132" s="49" t="s">
        <v>1170</v>
      </c>
      <c r="E132" s="49" t="s">
        <v>403</v>
      </c>
      <c r="F132" s="50" t="s">
        <v>1120</v>
      </c>
      <c r="G132" s="49" t="s">
        <v>404</v>
      </c>
      <c r="H132" s="52" t="s">
        <v>941</v>
      </c>
      <c r="I132" s="53" t="s">
        <v>1453</v>
      </c>
      <c r="J132" s="54"/>
    </row>
    <row r="133" spans="1:10" s="51" customFormat="1" ht="58.05" customHeight="1">
      <c r="A133" s="49">
        <v>130</v>
      </c>
      <c r="B133" s="49">
        <v>133</v>
      </c>
      <c r="C133" s="49" t="s">
        <v>405</v>
      </c>
      <c r="D133" s="49" t="s">
        <v>1170</v>
      </c>
      <c r="E133" s="49" t="s">
        <v>406</v>
      </c>
      <c r="F133" s="50" t="s">
        <v>1120</v>
      </c>
      <c r="G133" s="49" t="s">
        <v>407</v>
      </c>
      <c r="H133" s="52" t="s">
        <v>943</v>
      </c>
      <c r="I133" s="53" t="s">
        <v>1454</v>
      </c>
      <c r="J133" s="54"/>
    </row>
    <row r="134" spans="1:10" s="51" customFormat="1" ht="58.05" customHeight="1">
      <c r="A134" s="49">
        <v>131</v>
      </c>
      <c r="B134" s="49">
        <v>134</v>
      </c>
      <c r="C134" s="49" t="s">
        <v>408</v>
      </c>
      <c r="D134" s="49" t="s">
        <v>1170</v>
      </c>
      <c r="E134" s="49" t="s">
        <v>409</v>
      </c>
      <c r="F134" s="50" t="s">
        <v>1120</v>
      </c>
      <c r="G134" s="49" t="s">
        <v>410</v>
      </c>
      <c r="H134" s="52" t="s">
        <v>945</v>
      </c>
      <c r="I134" s="53" t="s">
        <v>1455</v>
      </c>
      <c r="J134" s="54"/>
    </row>
    <row r="135" spans="1:10" s="51" customFormat="1" ht="58.05" customHeight="1">
      <c r="A135" s="49">
        <v>132</v>
      </c>
      <c r="B135" s="49">
        <v>135</v>
      </c>
      <c r="C135" s="49" t="s">
        <v>411</v>
      </c>
      <c r="D135" s="49" t="s">
        <v>1170</v>
      </c>
      <c r="E135" s="49" t="s">
        <v>412</v>
      </c>
      <c r="F135" s="50" t="s">
        <v>1120</v>
      </c>
      <c r="G135" s="49" t="s">
        <v>413</v>
      </c>
      <c r="H135" s="52" t="s">
        <v>1254</v>
      </c>
      <c r="I135" s="53" t="s">
        <v>1456</v>
      </c>
      <c r="J135" s="54"/>
    </row>
    <row r="136" spans="1:10" s="51" customFormat="1" ht="58.05" customHeight="1">
      <c r="A136" s="49">
        <v>133</v>
      </c>
      <c r="B136" s="49">
        <v>136</v>
      </c>
      <c r="C136" s="49" t="s">
        <v>414</v>
      </c>
      <c r="D136" s="49" t="s">
        <v>1170</v>
      </c>
      <c r="E136" s="49" t="s">
        <v>415</v>
      </c>
      <c r="F136" s="50" t="s">
        <v>1120</v>
      </c>
      <c r="G136" s="49" t="s">
        <v>416</v>
      </c>
      <c r="H136" s="52" t="s">
        <v>949</v>
      </c>
      <c r="I136" s="53" t="s">
        <v>1457</v>
      </c>
      <c r="J136" s="54"/>
    </row>
    <row r="137" spans="1:10" s="51" customFormat="1" ht="58.05" customHeight="1">
      <c r="A137" s="49">
        <v>134</v>
      </c>
      <c r="B137" s="49">
        <v>137</v>
      </c>
      <c r="C137" s="49" t="s">
        <v>417</v>
      </c>
      <c r="D137" s="49" t="s">
        <v>1172</v>
      </c>
      <c r="E137" s="49" t="s">
        <v>418</v>
      </c>
      <c r="F137" s="50" t="s">
        <v>1120</v>
      </c>
      <c r="G137" s="49" t="s">
        <v>419</v>
      </c>
      <c r="H137" s="52" t="s">
        <v>951</v>
      </c>
      <c r="I137" s="53" t="s">
        <v>1458</v>
      </c>
      <c r="J137" s="54"/>
    </row>
    <row r="138" spans="1:10" s="51" customFormat="1" ht="58.05" customHeight="1">
      <c r="A138" s="49">
        <v>135</v>
      </c>
      <c r="B138" s="49">
        <v>138</v>
      </c>
      <c r="C138" s="49" t="s">
        <v>420</v>
      </c>
      <c r="D138" s="49" t="s">
        <v>1170</v>
      </c>
      <c r="E138" s="49" t="s">
        <v>421</v>
      </c>
      <c r="F138" s="50" t="s">
        <v>1120</v>
      </c>
      <c r="G138" s="49" t="s">
        <v>422</v>
      </c>
      <c r="H138" s="52" t="s">
        <v>953</v>
      </c>
      <c r="I138" s="53" t="s">
        <v>1459</v>
      </c>
      <c r="J138" s="54"/>
    </row>
    <row r="139" spans="1:10" s="51" customFormat="1" ht="58.05" customHeight="1">
      <c r="A139" s="49">
        <v>136</v>
      </c>
      <c r="B139" s="49">
        <v>139</v>
      </c>
      <c r="C139" s="49" t="s">
        <v>423</v>
      </c>
      <c r="D139" s="49" t="s">
        <v>1170</v>
      </c>
      <c r="E139" s="49" t="s">
        <v>424</v>
      </c>
      <c r="F139" s="50" t="s">
        <v>1120</v>
      </c>
      <c r="G139" s="49" t="s">
        <v>425</v>
      </c>
      <c r="H139" s="52" t="s">
        <v>955</v>
      </c>
      <c r="I139" s="53" t="s">
        <v>1460</v>
      </c>
      <c r="J139" s="54"/>
    </row>
    <row r="140" spans="1:10" s="51" customFormat="1" ht="58.05" customHeight="1">
      <c r="A140" s="49">
        <v>137</v>
      </c>
      <c r="B140" s="49">
        <v>140</v>
      </c>
      <c r="C140" s="49" t="s">
        <v>426</v>
      </c>
      <c r="D140" s="49" t="s">
        <v>1170</v>
      </c>
      <c r="E140" s="49" t="s">
        <v>427</v>
      </c>
      <c r="F140" s="50" t="s">
        <v>1120</v>
      </c>
      <c r="G140" s="49" t="s">
        <v>428</v>
      </c>
      <c r="H140" s="52" t="s">
        <v>957</v>
      </c>
      <c r="I140" s="53" t="s">
        <v>1461</v>
      </c>
      <c r="J140" s="54"/>
    </row>
    <row r="141" spans="1:10" s="51" customFormat="1" ht="58.05" customHeight="1">
      <c r="A141" s="49">
        <v>138</v>
      </c>
      <c r="B141" s="49">
        <v>141</v>
      </c>
      <c r="C141" s="49" t="s">
        <v>429</v>
      </c>
      <c r="D141" s="49" t="s">
        <v>1170</v>
      </c>
      <c r="E141" s="49" t="s">
        <v>430</v>
      </c>
      <c r="F141" s="50" t="s">
        <v>1120</v>
      </c>
      <c r="G141" s="49" t="s">
        <v>431</v>
      </c>
      <c r="H141" s="52" t="s">
        <v>1260</v>
      </c>
      <c r="I141" s="53" t="s">
        <v>1468</v>
      </c>
      <c r="J141" s="54"/>
    </row>
    <row r="142" spans="1:10" s="51" customFormat="1" ht="58.05" customHeight="1">
      <c r="A142" s="49">
        <v>139</v>
      </c>
      <c r="B142" s="49">
        <v>142</v>
      </c>
      <c r="C142" s="49" t="s">
        <v>432</v>
      </c>
      <c r="D142" s="49" t="s">
        <v>1170</v>
      </c>
      <c r="E142" s="49" t="s">
        <v>433</v>
      </c>
      <c r="F142" s="50" t="s">
        <v>1120</v>
      </c>
      <c r="G142" s="49" t="s">
        <v>434</v>
      </c>
      <c r="H142" s="52" t="s">
        <v>960</v>
      </c>
      <c r="I142" s="53" t="s">
        <v>1463</v>
      </c>
      <c r="J142" s="54"/>
    </row>
    <row r="143" spans="1:10" s="51" customFormat="1" ht="58.05" customHeight="1">
      <c r="A143" s="49">
        <v>140</v>
      </c>
      <c r="B143" s="49">
        <v>143</v>
      </c>
      <c r="C143" s="49" t="s">
        <v>435</v>
      </c>
      <c r="D143" s="49" t="s">
        <v>1170</v>
      </c>
      <c r="E143" s="49" t="s">
        <v>436</v>
      </c>
      <c r="F143" s="50" t="s">
        <v>1120</v>
      </c>
      <c r="G143" s="49" t="s">
        <v>437</v>
      </c>
      <c r="H143" s="52" t="s">
        <v>1256</v>
      </c>
      <c r="I143" s="53" t="s">
        <v>1464</v>
      </c>
      <c r="J143" s="54"/>
    </row>
    <row r="144" spans="1:10" s="51" customFormat="1" ht="58.05" customHeight="1">
      <c r="A144" s="49">
        <v>141</v>
      </c>
      <c r="B144" s="49">
        <v>144</v>
      </c>
      <c r="C144" s="49" t="s">
        <v>438</v>
      </c>
      <c r="D144" s="49" t="s">
        <v>1172</v>
      </c>
      <c r="E144" s="49" t="s">
        <v>439</v>
      </c>
      <c r="F144" s="50" t="s">
        <v>1120</v>
      </c>
      <c r="G144" s="49" t="s">
        <v>440</v>
      </c>
      <c r="H144" s="52" t="s">
        <v>1261</v>
      </c>
      <c r="I144" s="53" t="s">
        <v>1469</v>
      </c>
      <c r="J144" s="54"/>
    </row>
    <row r="145" spans="1:10" s="51" customFormat="1" ht="58.05" customHeight="1">
      <c r="A145" s="49">
        <v>142</v>
      </c>
      <c r="B145" s="49">
        <v>145</v>
      </c>
      <c r="C145" s="49" t="s">
        <v>441</v>
      </c>
      <c r="D145" s="49" t="s">
        <v>1172</v>
      </c>
      <c r="E145" s="49" t="s">
        <v>442</v>
      </c>
      <c r="F145" s="50" t="s">
        <v>1120</v>
      </c>
      <c r="G145" s="49" t="s">
        <v>443</v>
      </c>
      <c r="H145" s="52" t="s">
        <v>1263</v>
      </c>
      <c r="I145" s="53" t="s">
        <v>1471</v>
      </c>
      <c r="J145" s="54"/>
    </row>
    <row r="146" spans="1:10" s="51" customFormat="1" ht="58.05" customHeight="1">
      <c r="A146" s="49">
        <v>143</v>
      </c>
      <c r="B146" s="49">
        <v>146</v>
      </c>
      <c r="C146" s="49" t="s">
        <v>444</v>
      </c>
      <c r="D146" s="49" t="s">
        <v>1172</v>
      </c>
      <c r="E146" s="49" t="s">
        <v>445</v>
      </c>
      <c r="F146" s="50" t="s">
        <v>1120</v>
      </c>
      <c r="G146" s="49" t="s">
        <v>446</v>
      </c>
      <c r="H146" s="52" t="s">
        <v>1267</v>
      </c>
      <c r="I146" s="53" t="s">
        <v>1475</v>
      </c>
      <c r="J146" s="54"/>
    </row>
    <row r="147" spans="1:10" s="51" customFormat="1" ht="58.05" customHeight="1">
      <c r="A147" s="49">
        <v>144</v>
      </c>
      <c r="B147" s="49">
        <v>147</v>
      </c>
      <c r="C147" s="49" t="s">
        <v>447</v>
      </c>
      <c r="D147" s="49" t="s">
        <v>1172</v>
      </c>
      <c r="E147" s="49" t="s">
        <v>448</v>
      </c>
      <c r="F147" s="50" t="s">
        <v>1120</v>
      </c>
      <c r="G147" s="49" t="s">
        <v>449</v>
      </c>
      <c r="H147" s="52" t="s">
        <v>1270</v>
      </c>
      <c r="I147" s="53" t="s">
        <v>1479</v>
      </c>
      <c r="J147" s="54"/>
    </row>
    <row r="148" spans="1:10" s="51" customFormat="1" ht="58.05" customHeight="1">
      <c r="A148" s="49">
        <v>145</v>
      </c>
      <c r="B148" s="49">
        <v>148</v>
      </c>
      <c r="C148" s="49" t="s">
        <v>450</v>
      </c>
      <c r="D148" s="49" t="s">
        <v>1172</v>
      </c>
      <c r="E148" s="49" t="s">
        <v>451</v>
      </c>
      <c r="F148" s="50" t="s">
        <v>1120</v>
      </c>
      <c r="G148" s="49" t="s">
        <v>452</v>
      </c>
      <c r="H148" s="52" t="s">
        <v>1271</v>
      </c>
      <c r="I148" s="53" t="s">
        <v>1480</v>
      </c>
      <c r="J148" s="54"/>
    </row>
    <row r="149" spans="1:10" s="51" customFormat="1" ht="58.05" customHeight="1">
      <c r="A149" s="49">
        <v>146</v>
      </c>
      <c r="B149" s="49">
        <v>149</v>
      </c>
      <c r="C149" s="49" t="s">
        <v>453</v>
      </c>
      <c r="D149" s="49" t="s">
        <v>1170</v>
      </c>
      <c r="E149" s="49" t="s">
        <v>454</v>
      </c>
      <c r="F149" s="50" t="s">
        <v>1120</v>
      </c>
      <c r="G149" s="49" t="s">
        <v>455</v>
      </c>
      <c r="H149" s="52" t="s">
        <v>1262</v>
      </c>
      <c r="I149" s="53" t="s">
        <v>1470</v>
      </c>
      <c r="J149" s="54"/>
    </row>
    <row r="150" spans="1:10" s="51" customFormat="1" ht="58.05" customHeight="1">
      <c r="A150" s="49">
        <v>147</v>
      </c>
      <c r="B150" s="49">
        <v>150</v>
      </c>
      <c r="C150" s="49" t="s">
        <v>456</v>
      </c>
      <c r="D150" s="49" t="s">
        <v>1170</v>
      </c>
      <c r="E150" s="49" t="s">
        <v>457</v>
      </c>
      <c r="F150" s="50" t="s">
        <v>1120</v>
      </c>
      <c r="G150" s="49" t="s">
        <v>458</v>
      </c>
      <c r="H150" s="52" t="s">
        <v>1273</v>
      </c>
      <c r="I150" s="53" t="s">
        <v>1483</v>
      </c>
      <c r="J150" s="54"/>
    </row>
    <row r="151" spans="1:10" s="51" customFormat="1" ht="58.05" customHeight="1">
      <c r="A151" s="49">
        <v>148</v>
      </c>
      <c r="B151" s="49">
        <v>151</v>
      </c>
      <c r="C151" s="49" t="s">
        <v>459</v>
      </c>
      <c r="D151" s="49" t="s">
        <v>1170</v>
      </c>
      <c r="E151" s="49" t="s">
        <v>460</v>
      </c>
      <c r="F151" s="50" t="s">
        <v>1120</v>
      </c>
      <c r="G151" s="49" t="s">
        <v>461</v>
      </c>
      <c r="H151" s="52" t="s">
        <v>1264</v>
      </c>
      <c r="I151" s="53" t="s">
        <v>1472</v>
      </c>
      <c r="J151" s="54"/>
    </row>
    <row r="152" spans="1:10" s="51" customFormat="1" ht="58.05" customHeight="1">
      <c r="A152" s="49">
        <v>149</v>
      </c>
      <c r="B152" s="49">
        <v>152</v>
      </c>
      <c r="C152" s="49" t="s">
        <v>462</v>
      </c>
      <c r="D152" s="49" t="s">
        <v>1170</v>
      </c>
      <c r="E152" s="49" t="s">
        <v>463</v>
      </c>
      <c r="F152" s="50" t="s">
        <v>1121</v>
      </c>
      <c r="G152" s="49" t="s">
        <v>464</v>
      </c>
      <c r="H152" s="52" t="s">
        <v>1265</v>
      </c>
      <c r="I152" s="53" t="s">
        <v>1473</v>
      </c>
      <c r="J152" s="54"/>
    </row>
    <row r="153" spans="1:10" s="51" customFormat="1" ht="58.05" customHeight="1">
      <c r="A153" s="49">
        <v>150</v>
      </c>
      <c r="B153" s="49">
        <v>153</v>
      </c>
      <c r="C153" s="49" t="s">
        <v>465</v>
      </c>
      <c r="D153" s="49" t="s">
        <v>1170</v>
      </c>
      <c r="E153" s="49" t="s">
        <v>466</v>
      </c>
      <c r="F153" s="50" t="s">
        <v>1121</v>
      </c>
      <c r="G153" s="49" t="s">
        <v>467</v>
      </c>
      <c r="H153" s="52" t="s">
        <v>1266</v>
      </c>
      <c r="I153" s="53" t="s">
        <v>1474</v>
      </c>
      <c r="J153" s="54"/>
    </row>
    <row r="154" spans="1:10" s="51" customFormat="1" ht="58.05" customHeight="1">
      <c r="A154" s="49">
        <v>151</v>
      </c>
      <c r="B154" s="49">
        <v>154</v>
      </c>
      <c r="C154" s="49" t="s">
        <v>468</v>
      </c>
      <c r="D154" s="49" t="s">
        <v>1172</v>
      </c>
      <c r="E154" s="49" t="s">
        <v>469</v>
      </c>
      <c r="F154" s="50" t="s">
        <v>1121</v>
      </c>
      <c r="G154" s="49" t="s">
        <v>470</v>
      </c>
      <c r="H154" s="52" t="s">
        <v>1274</v>
      </c>
      <c r="I154" s="53" t="s">
        <v>1484</v>
      </c>
      <c r="J154" s="54"/>
    </row>
    <row r="155" spans="1:10" s="51" customFormat="1" ht="58.05" customHeight="1">
      <c r="A155" s="49">
        <v>152</v>
      </c>
      <c r="B155" s="49">
        <v>155</v>
      </c>
      <c r="C155" s="49" t="s">
        <v>471</v>
      </c>
      <c r="D155" s="49" t="s">
        <v>1170</v>
      </c>
      <c r="E155" s="49" t="s">
        <v>472</v>
      </c>
      <c r="F155" s="50" t="s">
        <v>1121</v>
      </c>
      <c r="G155" s="49" t="s">
        <v>473</v>
      </c>
      <c r="H155" s="52" t="s">
        <v>1268</v>
      </c>
      <c r="I155" s="53" t="s">
        <v>1476</v>
      </c>
      <c r="J155" s="54"/>
    </row>
    <row r="156" spans="1:10" s="51" customFormat="1" ht="58.05" customHeight="1">
      <c r="A156" s="49">
        <v>153</v>
      </c>
      <c r="B156" s="49">
        <v>156</v>
      </c>
      <c r="C156" s="49" t="s">
        <v>474</v>
      </c>
      <c r="D156" s="49" t="s">
        <v>1170</v>
      </c>
      <c r="E156" s="49" t="s">
        <v>475</v>
      </c>
      <c r="F156" s="50" t="s">
        <v>1121</v>
      </c>
      <c r="G156" s="49" t="s">
        <v>476</v>
      </c>
      <c r="H156" s="52" t="s">
        <v>979</v>
      </c>
      <c r="I156" s="53" t="s">
        <v>1477</v>
      </c>
      <c r="J156" s="54"/>
    </row>
    <row r="157" spans="1:10" s="51" customFormat="1" ht="58.05" customHeight="1">
      <c r="A157" s="49">
        <v>154</v>
      </c>
      <c r="B157" s="49">
        <v>157</v>
      </c>
      <c r="C157" s="49" t="s">
        <v>477</v>
      </c>
      <c r="D157" s="49" t="s">
        <v>1170</v>
      </c>
      <c r="E157" s="49" t="s">
        <v>478</v>
      </c>
      <c r="F157" s="50" t="s">
        <v>1121</v>
      </c>
      <c r="G157" s="49" t="s">
        <v>479</v>
      </c>
      <c r="H157" s="52" t="s">
        <v>1269</v>
      </c>
      <c r="I157" s="53" t="s">
        <v>1478</v>
      </c>
      <c r="J157" s="54"/>
    </row>
    <row r="158" spans="1:10" s="51" customFormat="1" ht="58.05" customHeight="1">
      <c r="A158" s="49">
        <v>155</v>
      </c>
      <c r="B158" s="49">
        <v>158</v>
      </c>
      <c r="C158" s="49" t="s">
        <v>480</v>
      </c>
      <c r="D158" s="49" t="s">
        <v>1172</v>
      </c>
      <c r="E158" s="49" t="s">
        <v>481</v>
      </c>
      <c r="F158" s="50" t="s">
        <v>1121</v>
      </c>
      <c r="G158" s="49" t="s">
        <v>482</v>
      </c>
      <c r="H158" s="52" t="s">
        <v>1275</v>
      </c>
      <c r="I158" s="53" t="s">
        <v>1486</v>
      </c>
      <c r="J158" s="54"/>
    </row>
    <row r="159" spans="1:10" s="51" customFormat="1" ht="58.05" customHeight="1">
      <c r="A159" s="49">
        <v>156</v>
      </c>
      <c r="B159" s="49">
        <v>159</v>
      </c>
      <c r="C159" s="49" t="s">
        <v>483</v>
      </c>
      <c r="D159" s="49" t="s">
        <v>1172</v>
      </c>
      <c r="E159" s="49" t="s">
        <v>484</v>
      </c>
      <c r="F159" s="50" t="s">
        <v>1121</v>
      </c>
      <c r="G159" s="49" t="s">
        <v>485</v>
      </c>
      <c r="H159" s="52" t="s">
        <v>1276</v>
      </c>
      <c r="I159" s="53" t="s">
        <v>1487</v>
      </c>
      <c r="J159" s="54"/>
    </row>
    <row r="160" spans="1:10" s="51" customFormat="1" ht="58.05" customHeight="1">
      <c r="A160" s="49">
        <v>157</v>
      </c>
      <c r="B160" s="49">
        <v>160</v>
      </c>
      <c r="C160" s="49" t="s">
        <v>486</v>
      </c>
      <c r="D160" s="49" t="s">
        <v>1170</v>
      </c>
      <c r="E160" s="49" t="s">
        <v>487</v>
      </c>
      <c r="F160" s="50" t="s">
        <v>1121</v>
      </c>
      <c r="G160" s="49" t="s">
        <v>488</v>
      </c>
      <c r="H160" s="52" t="s">
        <v>985</v>
      </c>
      <c r="I160" s="53" t="s">
        <v>1481</v>
      </c>
      <c r="J160" s="54"/>
    </row>
    <row r="161" spans="1:10" s="51" customFormat="1" ht="58.05" customHeight="1">
      <c r="A161" s="49">
        <v>158</v>
      </c>
      <c r="B161" s="49">
        <v>161</v>
      </c>
      <c r="C161" s="49" t="s">
        <v>489</v>
      </c>
      <c r="D161" s="49" t="s">
        <v>1170</v>
      </c>
      <c r="E161" s="49" t="s">
        <v>490</v>
      </c>
      <c r="F161" s="50" t="s">
        <v>1121</v>
      </c>
      <c r="G161" s="49" t="s">
        <v>491</v>
      </c>
      <c r="H161" s="52" t="s">
        <v>1272</v>
      </c>
      <c r="I161" s="53" t="s">
        <v>1482</v>
      </c>
      <c r="J161" s="54"/>
    </row>
    <row r="162" spans="1:10" s="51" customFormat="1" ht="58.05" customHeight="1">
      <c r="A162" s="49">
        <v>159</v>
      </c>
      <c r="B162" s="49">
        <v>162</v>
      </c>
      <c r="C162" s="49" t="s">
        <v>492</v>
      </c>
      <c r="D162" s="49" t="s">
        <v>1170</v>
      </c>
      <c r="E162" s="49" t="s">
        <v>254</v>
      </c>
      <c r="F162" s="50" t="s">
        <v>1121</v>
      </c>
      <c r="G162" s="49" t="s">
        <v>493</v>
      </c>
      <c r="H162" s="52" t="s">
        <v>1277</v>
      </c>
      <c r="I162" s="53" t="s">
        <v>1488</v>
      </c>
      <c r="J162" s="54"/>
    </row>
    <row r="163" spans="1:10" s="51" customFormat="1" ht="58.05" customHeight="1">
      <c r="A163" s="49">
        <v>160</v>
      </c>
      <c r="B163" s="49">
        <v>163</v>
      </c>
      <c r="C163" s="49" t="s">
        <v>494</v>
      </c>
      <c r="D163" s="49" t="s">
        <v>1170</v>
      </c>
      <c r="E163" s="49" t="s">
        <v>495</v>
      </c>
      <c r="F163" s="50" t="s">
        <v>1121</v>
      </c>
      <c r="G163" s="49" t="s">
        <v>496</v>
      </c>
      <c r="H163" s="52" t="s">
        <v>1278</v>
      </c>
      <c r="I163" s="53" t="s">
        <v>1506</v>
      </c>
      <c r="J163" s="54"/>
    </row>
    <row r="164" spans="1:10" s="51" customFormat="1" ht="58.05" customHeight="1">
      <c r="A164" s="49">
        <v>161</v>
      </c>
      <c r="B164" s="49">
        <v>164</v>
      </c>
      <c r="C164" s="49" t="s">
        <v>497</v>
      </c>
      <c r="D164" s="49" t="s">
        <v>1170</v>
      </c>
      <c r="E164" s="49" t="s">
        <v>498</v>
      </c>
      <c r="F164" s="50" t="s">
        <v>1121</v>
      </c>
      <c r="G164" s="49" t="s">
        <v>499</v>
      </c>
      <c r="H164" s="52" t="s">
        <v>990</v>
      </c>
      <c r="I164" s="53" t="s">
        <v>1485</v>
      </c>
      <c r="J164" s="54"/>
    </row>
    <row r="165" spans="1:10" s="51" customFormat="1" ht="58.05" customHeight="1">
      <c r="A165" s="49">
        <v>162</v>
      </c>
      <c r="B165" s="49">
        <v>165</v>
      </c>
      <c r="C165" s="49" t="s">
        <v>500</v>
      </c>
      <c r="D165" s="49" t="s">
        <v>1170</v>
      </c>
      <c r="E165" s="49" t="s">
        <v>501</v>
      </c>
      <c r="F165" s="50" t="s">
        <v>1121</v>
      </c>
      <c r="G165" s="49" t="s">
        <v>502</v>
      </c>
      <c r="H165" s="52" t="s">
        <v>1279</v>
      </c>
      <c r="I165" s="53" t="s">
        <v>1507</v>
      </c>
      <c r="J165" s="54"/>
    </row>
    <row r="166" spans="1:10" s="51" customFormat="1" ht="58.05" customHeight="1">
      <c r="A166" s="49">
        <v>163</v>
      </c>
      <c r="B166" s="49">
        <v>166</v>
      </c>
      <c r="C166" s="49" t="s">
        <v>503</v>
      </c>
      <c r="D166" s="49" t="s">
        <v>1170</v>
      </c>
      <c r="E166" s="49" t="s">
        <v>504</v>
      </c>
      <c r="F166" s="50" t="s">
        <v>1121</v>
      </c>
      <c r="G166" s="49" t="s">
        <v>505</v>
      </c>
      <c r="H166" s="52" t="s">
        <v>1280</v>
      </c>
      <c r="I166" s="53" t="s">
        <v>1508</v>
      </c>
      <c r="J166" s="54"/>
    </row>
    <row r="167" spans="1:10" s="51" customFormat="1" ht="58.05" customHeight="1">
      <c r="A167" s="49">
        <v>164</v>
      </c>
      <c r="B167" s="49">
        <v>167</v>
      </c>
      <c r="C167" s="49" t="s">
        <v>506</v>
      </c>
      <c r="D167" s="49" t="s">
        <v>1172</v>
      </c>
      <c r="E167" s="49" t="s">
        <v>507</v>
      </c>
      <c r="F167" s="50" t="s">
        <v>1122</v>
      </c>
      <c r="G167" s="49" t="s">
        <v>508</v>
      </c>
      <c r="H167" s="52" t="s">
        <v>1281</v>
      </c>
      <c r="I167" s="53" t="s">
        <v>1509</v>
      </c>
      <c r="J167" s="54"/>
    </row>
    <row r="168" spans="1:10" s="51" customFormat="1" ht="58.05" customHeight="1">
      <c r="A168" s="49">
        <v>165</v>
      </c>
      <c r="B168" s="49">
        <v>168</v>
      </c>
      <c r="C168" s="49" t="s">
        <v>509</v>
      </c>
      <c r="D168" s="49" t="s">
        <v>1172</v>
      </c>
      <c r="E168" s="49" t="s">
        <v>510</v>
      </c>
      <c r="F168" s="50" t="s">
        <v>1122</v>
      </c>
      <c r="G168" s="49" t="s">
        <v>511</v>
      </c>
      <c r="H168" s="52" t="s">
        <v>995</v>
      </c>
      <c r="I168" s="53" t="s">
        <v>1489</v>
      </c>
      <c r="J168" s="54"/>
    </row>
    <row r="169" spans="1:10" s="51" customFormat="1" ht="58.05" customHeight="1">
      <c r="A169" s="49">
        <v>166</v>
      </c>
      <c r="B169" s="49">
        <v>169</v>
      </c>
      <c r="C169" s="49" t="s">
        <v>512</v>
      </c>
      <c r="D169" s="49" t="s">
        <v>1170</v>
      </c>
      <c r="E169" s="49" t="s">
        <v>513</v>
      </c>
      <c r="F169" s="50" t="s">
        <v>1122</v>
      </c>
      <c r="G169" s="49" t="s">
        <v>514</v>
      </c>
      <c r="H169" s="52" t="s">
        <v>997</v>
      </c>
      <c r="I169" s="53" t="s">
        <v>1490</v>
      </c>
      <c r="J169" s="54"/>
    </row>
    <row r="170" spans="1:10" s="51" customFormat="1" ht="58.05" customHeight="1">
      <c r="A170" s="49">
        <v>167</v>
      </c>
      <c r="B170" s="49">
        <v>170</v>
      </c>
      <c r="C170" s="49" t="s">
        <v>515</v>
      </c>
      <c r="D170" s="49" t="s">
        <v>1172</v>
      </c>
      <c r="E170" s="49" t="s">
        <v>516</v>
      </c>
      <c r="F170" s="50" t="s">
        <v>1122</v>
      </c>
      <c r="G170" s="49" t="s">
        <v>517</v>
      </c>
      <c r="H170" s="52" t="s">
        <v>999</v>
      </c>
      <c r="I170" s="53" t="s">
        <v>1491</v>
      </c>
      <c r="J170" s="54"/>
    </row>
    <row r="171" spans="1:10" s="51" customFormat="1" ht="58.05" customHeight="1">
      <c r="A171" s="49">
        <v>168</v>
      </c>
      <c r="B171" s="49">
        <v>171</v>
      </c>
      <c r="C171" s="49" t="s">
        <v>518</v>
      </c>
      <c r="D171" s="49" t="s">
        <v>1172</v>
      </c>
      <c r="E171" s="49" t="s">
        <v>519</v>
      </c>
      <c r="F171" s="50" t="s">
        <v>1122</v>
      </c>
      <c r="G171" s="49" t="s">
        <v>520</v>
      </c>
      <c r="H171" s="52" t="s">
        <v>1001</v>
      </c>
      <c r="I171" s="53" t="s">
        <v>1492</v>
      </c>
      <c r="J171" s="54"/>
    </row>
    <row r="172" spans="1:10" s="51" customFormat="1" ht="58.05" customHeight="1">
      <c r="A172" s="49">
        <v>169</v>
      </c>
      <c r="B172" s="49">
        <v>172</v>
      </c>
      <c r="C172" s="49" t="s">
        <v>521</v>
      </c>
      <c r="D172" s="49" t="s">
        <v>1172</v>
      </c>
      <c r="E172" s="49" t="s">
        <v>522</v>
      </c>
      <c r="F172" s="50" t="s">
        <v>1122</v>
      </c>
      <c r="G172" s="49" t="s">
        <v>523</v>
      </c>
      <c r="H172" s="52" t="s">
        <v>1003</v>
      </c>
      <c r="I172" s="53" t="s">
        <v>1493</v>
      </c>
      <c r="J172" s="54"/>
    </row>
    <row r="173" spans="1:10" s="51" customFormat="1" ht="58.05" customHeight="1">
      <c r="A173" s="49">
        <v>170</v>
      </c>
      <c r="B173" s="49">
        <v>173</v>
      </c>
      <c r="C173" s="49" t="s">
        <v>524</v>
      </c>
      <c r="D173" s="49" t="s">
        <v>1170</v>
      </c>
      <c r="E173" s="49" t="s">
        <v>525</v>
      </c>
      <c r="F173" s="50" t="s">
        <v>1122</v>
      </c>
      <c r="G173" s="49" t="s">
        <v>526</v>
      </c>
      <c r="H173" s="52" t="s">
        <v>1005</v>
      </c>
      <c r="I173" s="53" t="s">
        <v>1494</v>
      </c>
      <c r="J173" s="54"/>
    </row>
    <row r="174" spans="1:10" s="51" customFormat="1" ht="58.05" customHeight="1">
      <c r="A174" s="49">
        <v>171</v>
      </c>
      <c r="B174" s="49">
        <v>174</v>
      </c>
      <c r="C174" s="49" t="s">
        <v>527</v>
      </c>
      <c r="D174" s="49" t="s">
        <v>1172</v>
      </c>
      <c r="E174" s="49" t="s">
        <v>528</v>
      </c>
      <c r="F174" s="50" t="s">
        <v>1122</v>
      </c>
      <c r="G174" s="49" t="s">
        <v>529</v>
      </c>
      <c r="H174" s="52" t="s">
        <v>1007</v>
      </c>
      <c r="I174" s="53" t="s">
        <v>1495</v>
      </c>
      <c r="J174" s="54"/>
    </row>
    <row r="175" spans="1:10" s="51" customFormat="1" ht="58.05" customHeight="1">
      <c r="A175" s="49">
        <v>172</v>
      </c>
      <c r="B175" s="49">
        <v>175</v>
      </c>
      <c r="C175" s="49" t="s">
        <v>530</v>
      </c>
      <c r="D175" s="49" t="s">
        <v>1170</v>
      </c>
      <c r="E175" s="49" t="s">
        <v>531</v>
      </c>
      <c r="F175" s="50" t="s">
        <v>1122</v>
      </c>
      <c r="G175" s="49" t="s">
        <v>532</v>
      </c>
      <c r="H175" s="52" t="s">
        <v>1009</v>
      </c>
      <c r="I175" s="53" t="s">
        <v>1496</v>
      </c>
      <c r="J175" s="54"/>
    </row>
    <row r="176" spans="1:10" s="51" customFormat="1" ht="58.05" customHeight="1">
      <c r="A176" s="49">
        <v>173</v>
      </c>
      <c r="B176" s="49">
        <v>176</v>
      </c>
      <c r="C176" s="49" t="s">
        <v>533</v>
      </c>
      <c r="D176" s="49" t="s">
        <v>1170</v>
      </c>
      <c r="E176" s="49" t="s">
        <v>534</v>
      </c>
      <c r="F176" s="50" t="s">
        <v>1122</v>
      </c>
      <c r="G176" s="49" t="s">
        <v>535</v>
      </c>
      <c r="H176" s="52" t="s">
        <v>1011</v>
      </c>
      <c r="I176" s="53" t="s">
        <v>1497</v>
      </c>
      <c r="J176" s="54"/>
    </row>
    <row r="177" spans="1:10" s="51" customFormat="1" ht="58.05" customHeight="1">
      <c r="A177" s="49">
        <v>174</v>
      </c>
      <c r="B177" s="49">
        <v>177</v>
      </c>
      <c r="C177" s="49" t="s">
        <v>536</v>
      </c>
      <c r="D177" s="49" t="s">
        <v>1170</v>
      </c>
      <c r="E177" s="49" t="s">
        <v>537</v>
      </c>
      <c r="F177" s="50" t="s">
        <v>1122</v>
      </c>
      <c r="G177" s="49" t="s">
        <v>538</v>
      </c>
      <c r="H177" s="52" t="s">
        <v>1013</v>
      </c>
      <c r="I177" s="53" t="s">
        <v>1498</v>
      </c>
      <c r="J177" s="54"/>
    </row>
    <row r="178" spans="1:10" s="51" customFormat="1" ht="58.05" customHeight="1">
      <c r="A178" s="49">
        <v>175</v>
      </c>
      <c r="B178" s="49">
        <v>178</v>
      </c>
      <c r="C178" s="49" t="s">
        <v>539</v>
      </c>
      <c r="D178" s="49" t="s">
        <v>1172</v>
      </c>
      <c r="E178" s="49" t="s">
        <v>540</v>
      </c>
      <c r="F178" s="50" t="s">
        <v>1122</v>
      </c>
      <c r="G178" s="49" t="s">
        <v>541</v>
      </c>
      <c r="H178" s="52" t="s">
        <v>1015</v>
      </c>
      <c r="I178" s="53" t="s">
        <v>1499</v>
      </c>
      <c r="J178" s="54"/>
    </row>
    <row r="179" spans="1:10" s="51" customFormat="1" ht="58.05" customHeight="1">
      <c r="A179" s="49">
        <v>176</v>
      </c>
      <c r="B179" s="49">
        <v>179</v>
      </c>
      <c r="C179" s="49" t="s">
        <v>542</v>
      </c>
      <c r="D179" s="49" t="s">
        <v>1170</v>
      </c>
      <c r="E179" s="49" t="s">
        <v>543</v>
      </c>
      <c r="F179" s="50" t="s">
        <v>1122</v>
      </c>
      <c r="G179" s="49" t="s">
        <v>544</v>
      </c>
      <c r="H179" s="52" t="s">
        <v>1017</v>
      </c>
      <c r="I179" s="53" t="s">
        <v>1500</v>
      </c>
      <c r="J179" s="54"/>
    </row>
    <row r="180" spans="1:10" s="51" customFormat="1" ht="58.05" customHeight="1">
      <c r="A180" s="49">
        <v>177</v>
      </c>
      <c r="B180" s="49">
        <v>180</v>
      </c>
      <c r="C180" s="49" t="s">
        <v>545</v>
      </c>
      <c r="D180" s="49" t="s">
        <v>1172</v>
      </c>
      <c r="E180" s="49" t="s">
        <v>546</v>
      </c>
      <c r="F180" s="50" t="s">
        <v>1122</v>
      </c>
      <c r="G180" s="49" t="s">
        <v>547</v>
      </c>
      <c r="H180" s="52" t="s">
        <v>1019</v>
      </c>
      <c r="I180" s="53" t="s">
        <v>1501</v>
      </c>
      <c r="J180" s="54"/>
    </row>
    <row r="181" spans="1:10" s="51" customFormat="1" ht="58.05" customHeight="1">
      <c r="A181" s="49">
        <v>178</v>
      </c>
      <c r="B181" s="49">
        <v>181</v>
      </c>
      <c r="C181" s="49" t="s">
        <v>548</v>
      </c>
      <c r="D181" s="49" t="s">
        <v>1172</v>
      </c>
      <c r="E181" s="49" t="s">
        <v>549</v>
      </c>
      <c r="F181" s="50" t="s">
        <v>1122</v>
      </c>
      <c r="G181" s="49" t="s">
        <v>550</v>
      </c>
      <c r="H181" s="52" t="s">
        <v>1021</v>
      </c>
      <c r="I181" s="53" t="s">
        <v>1502</v>
      </c>
      <c r="J181" s="54"/>
    </row>
    <row r="182" spans="1:10" s="51" customFormat="1" ht="58.05" customHeight="1">
      <c r="A182" s="49">
        <v>179</v>
      </c>
      <c r="B182" s="49">
        <v>182</v>
      </c>
      <c r="C182" s="49" t="s">
        <v>551</v>
      </c>
      <c r="D182" s="49" t="s">
        <v>1172</v>
      </c>
      <c r="E182" s="49" t="s">
        <v>552</v>
      </c>
      <c r="F182" s="50" t="s">
        <v>1122</v>
      </c>
      <c r="G182" s="49" t="s">
        <v>553</v>
      </c>
      <c r="H182" s="52" t="s">
        <v>1023</v>
      </c>
      <c r="I182" s="53" t="s">
        <v>1503</v>
      </c>
      <c r="J182" s="54"/>
    </row>
    <row r="183" spans="1:10" s="51" customFormat="1" ht="58.05" customHeight="1">
      <c r="A183" s="49">
        <v>180</v>
      </c>
      <c r="B183" s="49">
        <v>183</v>
      </c>
      <c r="C183" s="49" t="s">
        <v>554</v>
      </c>
      <c r="D183" s="49" t="s">
        <v>1172</v>
      </c>
      <c r="E183" s="49" t="s">
        <v>555</v>
      </c>
      <c r="F183" s="50" t="s">
        <v>1122</v>
      </c>
      <c r="G183" s="49" t="s">
        <v>556</v>
      </c>
      <c r="H183" s="52" t="s">
        <v>1025</v>
      </c>
      <c r="I183" s="53" t="s">
        <v>1504</v>
      </c>
      <c r="J183" s="54"/>
    </row>
    <row r="184" spans="1:10" s="51" customFormat="1" ht="58.05" customHeight="1">
      <c r="A184" s="49">
        <v>181</v>
      </c>
      <c r="B184" s="49">
        <v>184</v>
      </c>
      <c r="C184" s="49" t="s">
        <v>557</v>
      </c>
      <c r="D184" s="49" t="s">
        <v>1170</v>
      </c>
      <c r="E184" s="49" t="s">
        <v>558</v>
      </c>
      <c r="F184" s="50" t="s">
        <v>1122</v>
      </c>
      <c r="G184" s="49" t="s">
        <v>559</v>
      </c>
      <c r="H184" s="52" t="s">
        <v>1027</v>
      </c>
      <c r="I184" s="53" t="s">
        <v>1505</v>
      </c>
      <c r="J184" s="54"/>
    </row>
    <row r="185" spans="1:10" s="51" customFormat="1" ht="58.05" customHeight="1">
      <c r="A185" s="49">
        <v>182</v>
      </c>
      <c r="B185" s="49">
        <v>185</v>
      </c>
      <c r="C185" s="49" t="s">
        <v>560</v>
      </c>
      <c r="D185" s="49" t="s">
        <v>1170</v>
      </c>
      <c r="E185" s="49" t="s">
        <v>561</v>
      </c>
      <c r="F185" s="50" t="s">
        <v>1122</v>
      </c>
      <c r="G185" s="49" t="s">
        <v>562</v>
      </c>
      <c r="H185" s="52" t="s">
        <v>1282</v>
      </c>
      <c r="I185" s="53" t="s">
        <v>1510</v>
      </c>
      <c r="J185" s="54"/>
    </row>
    <row r="186" spans="1:10" s="51" customFormat="1" ht="58.05" customHeight="1">
      <c r="A186" s="49">
        <v>183</v>
      </c>
      <c r="B186" s="49">
        <v>186</v>
      </c>
      <c r="C186" s="49" t="s">
        <v>563</v>
      </c>
      <c r="D186" s="49" t="s">
        <v>1170</v>
      </c>
      <c r="E186" s="49" t="s">
        <v>564</v>
      </c>
      <c r="F186" s="50" t="s">
        <v>1123</v>
      </c>
      <c r="G186" s="49" t="s">
        <v>565</v>
      </c>
      <c r="H186" s="52" t="s">
        <v>1283</v>
      </c>
      <c r="I186" s="53" t="s">
        <v>1512</v>
      </c>
      <c r="J186" s="54"/>
    </row>
    <row r="187" spans="1:10" s="51" customFormat="1" ht="58.05" customHeight="1">
      <c r="A187" s="49">
        <v>184</v>
      </c>
      <c r="B187" s="49">
        <v>187</v>
      </c>
      <c r="C187" s="49" t="s">
        <v>566</v>
      </c>
      <c r="D187" s="49" t="s">
        <v>1170</v>
      </c>
      <c r="E187" s="49" t="s">
        <v>567</v>
      </c>
      <c r="F187" s="50" t="s">
        <v>1123</v>
      </c>
      <c r="G187" s="49" t="s">
        <v>568</v>
      </c>
      <c r="H187" s="52" t="s">
        <v>1284</v>
      </c>
      <c r="I187" s="53" t="s">
        <v>1513</v>
      </c>
      <c r="J187" s="54"/>
    </row>
    <row r="188" spans="1:10" s="51" customFormat="1" ht="58.05" customHeight="1">
      <c r="A188" s="49">
        <v>185</v>
      </c>
      <c r="B188" s="49">
        <v>188</v>
      </c>
      <c r="C188" s="49" t="s">
        <v>569</v>
      </c>
      <c r="D188" s="49" t="s">
        <v>1170</v>
      </c>
      <c r="E188" s="49" t="s">
        <v>570</v>
      </c>
      <c r="F188" s="50" t="s">
        <v>1123</v>
      </c>
      <c r="G188" s="49" t="s">
        <v>571</v>
      </c>
      <c r="H188" s="52" t="s">
        <v>1285</v>
      </c>
      <c r="I188" s="53" t="s">
        <v>1514</v>
      </c>
      <c r="J188" s="54"/>
    </row>
    <row r="189" spans="1:10" s="51" customFormat="1" ht="58.05" customHeight="1">
      <c r="A189" s="49">
        <v>186</v>
      </c>
      <c r="B189" s="49">
        <v>189</v>
      </c>
      <c r="C189" s="49" t="s">
        <v>572</v>
      </c>
      <c r="D189" s="49" t="s">
        <v>1170</v>
      </c>
      <c r="E189" s="49" t="s">
        <v>573</v>
      </c>
      <c r="F189" s="50" t="s">
        <v>1123</v>
      </c>
      <c r="G189" s="49" t="s">
        <v>574</v>
      </c>
      <c r="H189" s="52" t="s">
        <v>1286</v>
      </c>
      <c r="I189" s="53" t="s">
        <v>1515</v>
      </c>
      <c r="J189" s="54"/>
    </row>
    <row r="190" spans="1:10" s="51" customFormat="1" ht="58.05" customHeight="1">
      <c r="A190" s="49">
        <v>187</v>
      </c>
      <c r="B190" s="49">
        <v>190</v>
      </c>
      <c r="C190" s="49" t="s">
        <v>575</v>
      </c>
      <c r="D190" s="49" t="s">
        <v>1170</v>
      </c>
      <c r="E190" s="49" t="s">
        <v>576</v>
      </c>
      <c r="F190" s="50" t="s">
        <v>1123</v>
      </c>
      <c r="G190" s="49" t="s">
        <v>577</v>
      </c>
      <c r="H190" s="52" t="s">
        <v>1034</v>
      </c>
      <c r="I190" s="53" t="s">
        <v>1511</v>
      </c>
      <c r="J190" s="54"/>
    </row>
    <row r="191" spans="1:10" s="51" customFormat="1" ht="58.05" customHeight="1">
      <c r="A191" s="49">
        <v>188</v>
      </c>
      <c r="B191" s="49">
        <v>191</v>
      </c>
      <c r="C191" s="49" t="s">
        <v>578</v>
      </c>
      <c r="D191" s="49" t="s">
        <v>1172</v>
      </c>
      <c r="E191" s="49" t="s">
        <v>579</v>
      </c>
      <c r="F191" s="50" t="s">
        <v>1123</v>
      </c>
      <c r="G191" s="49" t="s">
        <v>580</v>
      </c>
      <c r="H191" s="52" t="s">
        <v>1287</v>
      </c>
      <c r="I191" s="53" t="s">
        <v>1516</v>
      </c>
      <c r="J191" s="54"/>
    </row>
    <row r="192" spans="1:10" s="51" customFormat="1" ht="58.05" customHeight="1">
      <c r="A192" s="49">
        <v>189</v>
      </c>
      <c r="B192" s="49">
        <v>192</v>
      </c>
      <c r="C192" s="49" t="s">
        <v>581</v>
      </c>
      <c r="D192" s="49" t="s">
        <v>1170</v>
      </c>
      <c r="E192" s="49" t="s">
        <v>582</v>
      </c>
      <c r="F192" s="50" t="s">
        <v>1123</v>
      </c>
      <c r="G192" s="49" t="s">
        <v>583</v>
      </c>
      <c r="H192" s="52" t="s">
        <v>1288</v>
      </c>
      <c r="I192" s="53" t="s">
        <v>1517</v>
      </c>
      <c r="J192" s="54"/>
    </row>
    <row r="193" spans="1:10" s="51" customFormat="1" ht="58.05" customHeight="1">
      <c r="A193" s="49">
        <v>190</v>
      </c>
      <c r="B193" s="49">
        <v>193</v>
      </c>
      <c r="C193" s="49" t="s">
        <v>584</v>
      </c>
      <c r="D193" s="49" t="s">
        <v>1170</v>
      </c>
      <c r="E193" s="49" t="s">
        <v>585</v>
      </c>
      <c r="F193" s="50" t="s">
        <v>1123</v>
      </c>
      <c r="G193" s="49" t="s">
        <v>586</v>
      </c>
      <c r="H193" s="52" t="s">
        <v>1289</v>
      </c>
      <c r="I193" s="53" t="s">
        <v>1518</v>
      </c>
      <c r="J193" s="54"/>
    </row>
    <row r="194" spans="1:10" s="51" customFormat="1" ht="58.05" customHeight="1">
      <c r="A194" s="49">
        <v>191</v>
      </c>
      <c r="B194" s="49">
        <v>194</v>
      </c>
      <c r="C194" s="49" t="s">
        <v>587</v>
      </c>
      <c r="D194" s="49" t="s">
        <v>1170</v>
      </c>
      <c r="E194" s="49" t="s">
        <v>588</v>
      </c>
      <c r="F194" s="50" t="s">
        <v>1123</v>
      </c>
      <c r="G194" s="49" t="s">
        <v>589</v>
      </c>
      <c r="H194" s="52" t="s">
        <v>1292</v>
      </c>
      <c r="I194" s="53" t="s">
        <v>1521</v>
      </c>
      <c r="J194" s="54"/>
    </row>
    <row r="195" spans="1:10" s="51" customFormat="1" ht="58.05" customHeight="1">
      <c r="A195" s="49">
        <v>192</v>
      </c>
      <c r="B195" s="49">
        <v>195</v>
      </c>
      <c r="C195" s="49" t="s">
        <v>590</v>
      </c>
      <c r="D195" s="49" t="s">
        <v>1170</v>
      </c>
      <c r="E195" s="49" t="s">
        <v>591</v>
      </c>
      <c r="F195" s="50" t="s">
        <v>1123</v>
      </c>
      <c r="G195" s="49" t="s">
        <v>592</v>
      </c>
      <c r="H195" s="52" t="s">
        <v>1293</v>
      </c>
      <c r="I195" s="53" t="s">
        <v>1522</v>
      </c>
      <c r="J195" s="54"/>
    </row>
    <row r="196" spans="1:10" s="51" customFormat="1" ht="58.05" customHeight="1">
      <c r="A196" s="49">
        <v>193</v>
      </c>
      <c r="B196" s="49">
        <v>196</v>
      </c>
      <c r="C196" s="49" t="s">
        <v>593</v>
      </c>
      <c r="D196" s="49" t="s">
        <v>1172</v>
      </c>
      <c r="E196" s="49" t="s">
        <v>594</v>
      </c>
      <c r="F196" s="50" t="s">
        <v>1123</v>
      </c>
      <c r="G196" s="49" t="s">
        <v>595</v>
      </c>
      <c r="H196" s="52" t="s">
        <v>1294</v>
      </c>
      <c r="I196" s="53" t="s">
        <v>1523</v>
      </c>
      <c r="J196" s="54"/>
    </row>
    <row r="197" spans="1:10" s="51" customFormat="1" ht="58.05" customHeight="1">
      <c r="A197" s="49">
        <v>194</v>
      </c>
      <c r="B197" s="49">
        <v>197</v>
      </c>
      <c r="C197" s="49" t="s">
        <v>596</v>
      </c>
      <c r="D197" s="49" t="s">
        <v>1170</v>
      </c>
      <c r="E197" s="49" t="s">
        <v>597</v>
      </c>
      <c r="F197" s="50" t="s">
        <v>1123</v>
      </c>
      <c r="G197" s="49" t="s">
        <v>598</v>
      </c>
      <c r="H197" s="52" t="s">
        <v>1296</v>
      </c>
      <c r="I197" s="53" t="s">
        <v>1526</v>
      </c>
      <c r="J197" s="54"/>
    </row>
    <row r="198" spans="1:10" s="51" customFormat="1" ht="58.05" customHeight="1">
      <c r="A198" s="49">
        <v>195</v>
      </c>
      <c r="B198" s="49">
        <v>198</v>
      </c>
      <c r="C198" s="49" t="s">
        <v>599</v>
      </c>
      <c r="D198" s="49" t="s">
        <v>1170</v>
      </c>
      <c r="E198" s="49" t="s">
        <v>600</v>
      </c>
      <c r="F198" s="50" t="s">
        <v>1124</v>
      </c>
      <c r="G198" s="49" t="s">
        <v>601</v>
      </c>
      <c r="H198" s="52" t="s">
        <v>1290</v>
      </c>
      <c r="I198" s="53" t="s">
        <v>1519</v>
      </c>
      <c r="J198" s="54"/>
    </row>
    <row r="199" spans="1:10" s="51" customFormat="1" ht="58.05" customHeight="1">
      <c r="A199" s="49">
        <v>196</v>
      </c>
      <c r="B199" s="49">
        <v>199</v>
      </c>
      <c r="C199" s="49" t="s">
        <v>602</v>
      </c>
      <c r="D199" s="49" t="s">
        <v>1170</v>
      </c>
      <c r="E199" s="49" t="s">
        <v>603</v>
      </c>
      <c r="F199" s="50" t="s">
        <v>1124</v>
      </c>
      <c r="G199" s="49" t="s">
        <v>604</v>
      </c>
      <c r="H199" s="52" t="s">
        <v>1291</v>
      </c>
      <c r="I199" s="53" t="s">
        <v>1520</v>
      </c>
      <c r="J199" s="54"/>
    </row>
    <row r="200" spans="1:10" s="51" customFormat="1" ht="58.05" customHeight="1">
      <c r="A200" s="49">
        <v>197</v>
      </c>
      <c r="B200" s="49">
        <v>200</v>
      </c>
      <c r="C200" s="49" t="s">
        <v>605</v>
      </c>
      <c r="D200" s="49" t="s">
        <v>1170</v>
      </c>
      <c r="E200" s="49" t="s">
        <v>606</v>
      </c>
      <c r="F200" s="50" t="s">
        <v>1124</v>
      </c>
      <c r="G200" s="49" t="s">
        <v>607</v>
      </c>
      <c r="H200" s="52" t="s">
        <v>1297</v>
      </c>
      <c r="I200" s="53" t="s">
        <v>1527</v>
      </c>
      <c r="J200" s="54"/>
    </row>
    <row r="201" spans="1:10" s="51" customFormat="1" ht="58.05" customHeight="1">
      <c r="A201" s="49">
        <v>198</v>
      </c>
      <c r="B201" s="49">
        <v>201</v>
      </c>
      <c r="C201" s="49" t="s">
        <v>608</v>
      </c>
      <c r="D201" s="49" t="s">
        <v>1172</v>
      </c>
      <c r="E201" s="49" t="s">
        <v>609</v>
      </c>
      <c r="F201" s="50" t="s">
        <v>1124</v>
      </c>
      <c r="G201" s="49" t="s">
        <v>610</v>
      </c>
      <c r="H201" s="52" t="s">
        <v>1298</v>
      </c>
      <c r="I201" s="53" t="s">
        <v>1529</v>
      </c>
      <c r="J201" s="54"/>
    </row>
    <row r="202" spans="1:10" s="51" customFormat="1" ht="58.05" customHeight="1">
      <c r="A202" s="49">
        <v>199</v>
      </c>
      <c r="B202" s="49">
        <v>202</v>
      </c>
      <c r="C202" s="49" t="s">
        <v>611</v>
      </c>
      <c r="D202" s="49" t="s">
        <v>1170</v>
      </c>
      <c r="E202" s="49" t="s">
        <v>612</v>
      </c>
      <c r="F202" s="50" t="s">
        <v>1124</v>
      </c>
      <c r="G202" s="49" t="s">
        <v>613</v>
      </c>
      <c r="H202" s="52" t="s">
        <v>1299</v>
      </c>
      <c r="I202" s="53" t="s">
        <v>1530</v>
      </c>
      <c r="J202" s="54"/>
    </row>
    <row r="203" spans="1:10" s="51" customFormat="1" ht="58.05" customHeight="1">
      <c r="A203" s="49">
        <v>200</v>
      </c>
      <c r="B203" s="49">
        <v>203</v>
      </c>
      <c r="C203" s="49" t="s">
        <v>614</v>
      </c>
      <c r="D203" s="49" t="s">
        <v>1172</v>
      </c>
      <c r="E203" s="49" t="s">
        <v>615</v>
      </c>
      <c r="F203" s="50" t="s">
        <v>1124</v>
      </c>
      <c r="G203" s="49" t="s">
        <v>616</v>
      </c>
      <c r="H203" s="52" t="s">
        <v>1295</v>
      </c>
      <c r="I203" s="53" t="s">
        <v>1524</v>
      </c>
      <c r="J203" s="54"/>
    </row>
    <row r="204" spans="1:10" s="51" customFormat="1" ht="58.05" customHeight="1">
      <c r="A204" s="49">
        <v>201</v>
      </c>
      <c r="B204" s="49">
        <v>204</v>
      </c>
      <c r="C204" s="49" t="s">
        <v>617</v>
      </c>
      <c r="D204" s="49" t="s">
        <v>1170</v>
      </c>
      <c r="E204" s="49" t="s">
        <v>618</v>
      </c>
      <c r="F204" s="50" t="s">
        <v>1124</v>
      </c>
      <c r="G204" s="49" t="s">
        <v>619</v>
      </c>
      <c r="H204" s="52" t="s">
        <v>1049</v>
      </c>
      <c r="I204" s="53" t="s">
        <v>1525</v>
      </c>
      <c r="J204" s="54"/>
    </row>
    <row r="205" spans="1:10" s="51" customFormat="1" ht="58.05" customHeight="1">
      <c r="A205" s="49">
        <v>202</v>
      </c>
      <c r="B205" s="49">
        <v>206</v>
      </c>
      <c r="C205" s="49" t="s">
        <v>623</v>
      </c>
      <c r="D205" s="49" t="s">
        <v>1172</v>
      </c>
      <c r="E205" s="49" t="s">
        <v>400</v>
      </c>
      <c r="F205" s="50" t="s">
        <v>1125</v>
      </c>
      <c r="G205" s="49" t="s">
        <v>624</v>
      </c>
      <c r="H205" s="52" t="s">
        <v>1300</v>
      </c>
      <c r="I205" s="53" t="s">
        <v>1531</v>
      </c>
      <c r="J205" s="54"/>
    </row>
    <row r="206" spans="1:10" s="51" customFormat="1" ht="58.05" customHeight="1">
      <c r="A206" s="49">
        <v>203</v>
      </c>
      <c r="B206" s="49">
        <v>207</v>
      </c>
      <c r="C206" s="49" t="s">
        <v>625</v>
      </c>
      <c r="D206" s="49" t="s">
        <v>1172</v>
      </c>
      <c r="E206" s="49" t="s">
        <v>626</v>
      </c>
      <c r="F206" s="50" t="s">
        <v>1125</v>
      </c>
      <c r="G206" s="49" t="s">
        <v>627</v>
      </c>
      <c r="H206" s="52" t="s">
        <v>1054</v>
      </c>
      <c r="I206" s="53" t="s">
        <v>1528</v>
      </c>
      <c r="J206" s="54"/>
    </row>
    <row r="207" spans="1:10" s="51" customFormat="1" ht="58.05" customHeight="1">
      <c r="A207" s="49">
        <v>204</v>
      </c>
      <c r="B207" s="49">
        <v>214</v>
      </c>
      <c r="C207" s="49" t="s">
        <v>646</v>
      </c>
      <c r="D207" s="49" t="s">
        <v>1172</v>
      </c>
      <c r="E207" s="49" t="s">
        <v>647</v>
      </c>
      <c r="F207" s="50" t="s">
        <v>1125</v>
      </c>
      <c r="G207" s="49" t="s">
        <v>648</v>
      </c>
      <c r="H207" s="52" t="s">
        <v>1065</v>
      </c>
      <c r="I207" s="53" t="s">
        <v>1535</v>
      </c>
      <c r="J207" s="54"/>
    </row>
    <row r="208" spans="1:10" s="51" customFormat="1" ht="58.05" customHeight="1">
      <c r="A208" s="49">
        <v>205</v>
      </c>
      <c r="B208" s="49">
        <v>215</v>
      </c>
      <c r="C208" s="49" t="s">
        <v>649</v>
      </c>
      <c r="D208" s="49" t="s">
        <v>1170</v>
      </c>
      <c r="E208" s="49" t="s">
        <v>650</v>
      </c>
      <c r="F208" s="50" t="s">
        <v>1125</v>
      </c>
      <c r="G208" s="49" t="s">
        <v>651</v>
      </c>
      <c r="H208" s="52" t="s">
        <v>1301</v>
      </c>
      <c r="I208" s="53" t="s">
        <v>1532</v>
      </c>
      <c r="J208" s="54"/>
    </row>
    <row r="209" spans="1:10" s="51" customFormat="1" ht="58.05" customHeight="1">
      <c r="A209" s="49">
        <v>206</v>
      </c>
      <c r="B209" s="49">
        <v>216</v>
      </c>
      <c r="C209" s="49" t="s">
        <v>652</v>
      </c>
      <c r="D209" s="49" t="s">
        <v>1170</v>
      </c>
      <c r="E209" s="49" t="s">
        <v>653</v>
      </c>
      <c r="F209" s="50" t="s">
        <v>1125</v>
      </c>
      <c r="G209" s="49" t="s">
        <v>654</v>
      </c>
      <c r="H209" s="52" t="s">
        <v>1302</v>
      </c>
      <c r="I209" s="53" t="s">
        <v>1533</v>
      </c>
      <c r="J209" s="54"/>
    </row>
    <row r="210" spans="1:10" s="51" customFormat="1" ht="58.05" customHeight="1">
      <c r="A210" s="49">
        <v>207</v>
      </c>
      <c r="B210" s="49">
        <v>217</v>
      </c>
      <c r="C210" s="49" t="s">
        <v>655</v>
      </c>
      <c r="D210" s="49" t="s">
        <v>1170</v>
      </c>
      <c r="E210" s="49" t="s">
        <v>656</v>
      </c>
      <c r="F210" s="50" t="s">
        <v>1126</v>
      </c>
      <c r="G210" s="49" t="s">
        <v>657</v>
      </c>
      <c r="H210" s="52" t="s">
        <v>1303</v>
      </c>
      <c r="I210" s="53" t="s">
        <v>1534</v>
      </c>
      <c r="J210" s="54"/>
    </row>
    <row r="211" spans="1:10" s="51" customFormat="1" ht="58.05" customHeight="1">
      <c r="A211" s="49">
        <v>208</v>
      </c>
      <c r="B211" s="49">
        <v>219</v>
      </c>
      <c r="C211" s="49" t="s">
        <v>661</v>
      </c>
      <c r="D211" s="49" t="s">
        <v>1170</v>
      </c>
      <c r="E211" s="49" t="s">
        <v>662</v>
      </c>
      <c r="F211" s="50" t="s">
        <v>1126</v>
      </c>
      <c r="G211" s="49" t="s">
        <v>663</v>
      </c>
      <c r="H211" s="52" t="s">
        <v>1304</v>
      </c>
      <c r="I211" s="53" t="s">
        <v>1536</v>
      </c>
      <c r="J211" s="54"/>
    </row>
    <row r="212" spans="1:10" s="51" customFormat="1" ht="58.05" customHeight="1">
      <c r="A212" s="49">
        <v>209</v>
      </c>
      <c r="B212" s="49">
        <v>220</v>
      </c>
      <c r="C212" s="49" t="s">
        <v>664</v>
      </c>
      <c r="D212" s="49" t="s">
        <v>1170</v>
      </c>
      <c r="E212" s="49" t="s">
        <v>665</v>
      </c>
      <c r="F212" s="50" t="s">
        <v>1126</v>
      </c>
      <c r="G212" s="49" t="s">
        <v>666</v>
      </c>
      <c r="H212" s="52" t="s">
        <v>1072</v>
      </c>
      <c r="I212" s="53" t="s">
        <v>1540</v>
      </c>
      <c r="J212" s="54"/>
    </row>
    <row r="213" spans="1:10" s="51" customFormat="1" ht="58.05" customHeight="1">
      <c r="A213" s="49">
        <v>210</v>
      </c>
      <c r="B213" s="49">
        <v>221</v>
      </c>
      <c r="C213" s="49" t="s">
        <v>667</v>
      </c>
      <c r="D213" s="49" t="s">
        <v>1170</v>
      </c>
      <c r="E213" s="49" t="s">
        <v>668</v>
      </c>
      <c r="F213" s="50" t="s">
        <v>1126</v>
      </c>
      <c r="G213" s="49" t="s">
        <v>669</v>
      </c>
      <c r="H213" s="52" t="s">
        <v>1074</v>
      </c>
      <c r="I213" s="53" t="s">
        <v>1541</v>
      </c>
      <c r="J213" s="54"/>
    </row>
    <row r="214" spans="1:10" s="51" customFormat="1" ht="58.05" customHeight="1">
      <c r="A214" s="49">
        <v>211</v>
      </c>
      <c r="B214" s="49">
        <v>222</v>
      </c>
      <c r="C214" s="49" t="s">
        <v>670</v>
      </c>
      <c r="D214" s="49" t="s">
        <v>1170</v>
      </c>
      <c r="E214" s="49" t="s">
        <v>671</v>
      </c>
      <c r="F214" s="50" t="s">
        <v>1126</v>
      </c>
      <c r="G214" s="49" t="s">
        <v>672</v>
      </c>
      <c r="H214" s="52" t="s">
        <v>1305</v>
      </c>
      <c r="I214" s="53" t="s">
        <v>1537</v>
      </c>
      <c r="J214" s="54"/>
    </row>
    <row r="215" spans="1:10" s="51" customFormat="1" ht="58.05" customHeight="1">
      <c r="A215" s="49">
        <v>212</v>
      </c>
      <c r="B215" s="49">
        <v>223</v>
      </c>
      <c r="C215" s="49" t="s">
        <v>673</v>
      </c>
      <c r="D215" s="49" t="s">
        <v>1170</v>
      </c>
      <c r="E215" s="49" t="s">
        <v>674</v>
      </c>
      <c r="F215" s="50" t="s">
        <v>1126</v>
      </c>
      <c r="G215" s="49" t="s">
        <v>675</v>
      </c>
      <c r="H215" s="52" t="s">
        <v>1306</v>
      </c>
      <c r="I215" s="53" t="s">
        <v>1538</v>
      </c>
      <c r="J215" s="54"/>
    </row>
    <row r="216" spans="1:10" s="51" customFormat="1" ht="58.05" customHeight="1">
      <c r="A216" s="49">
        <v>213</v>
      </c>
      <c r="B216" s="49">
        <v>224</v>
      </c>
      <c r="C216" s="49" t="s">
        <v>676</v>
      </c>
      <c r="D216" s="49" t="s">
        <v>1172</v>
      </c>
      <c r="E216" s="49" t="s">
        <v>677</v>
      </c>
      <c r="F216" s="50" t="s">
        <v>1127</v>
      </c>
      <c r="G216" s="49" t="s">
        <v>678</v>
      </c>
      <c r="H216" s="52" t="s">
        <v>1078</v>
      </c>
      <c r="I216" s="53" t="s">
        <v>1544</v>
      </c>
      <c r="J216" s="54"/>
    </row>
    <row r="217" spans="1:10" s="51" customFormat="1" ht="58.05" customHeight="1">
      <c r="A217" s="49">
        <v>214</v>
      </c>
      <c r="B217" s="49">
        <v>225</v>
      </c>
      <c r="C217" s="49" t="s">
        <v>679</v>
      </c>
      <c r="D217" s="49" t="s">
        <v>1172</v>
      </c>
      <c r="E217" s="49" t="s">
        <v>680</v>
      </c>
      <c r="F217" s="50" t="s">
        <v>1127</v>
      </c>
      <c r="G217" s="49" t="s">
        <v>681</v>
      </c>
      <c r="H217" s="52" t="s">
        <v>1080</v>
      </c>
      <c r="I217" s="53" t="s">
        <v>1545</v>
      </c>
      <c r="J217" s="54"/>
    </row>
    <row r="218" spans="1:10" s="51" customFormat="1" ht="58.05" customHeight="1">
      <c r="A218" s="49">
        <v>215</v>
      </c>
      <c r="B218" s="49">
        <v>226</v>
      </c>
      <c r="C218" s="49" t="s">
        <v>682</v>
      </c>
      <c r="D218" s="49" t="s">
        <v>1170</v>
      </c>
      <c r="E218" s="49" t="s">
        <v>683</v>
      </c>
      <c r="F218" s="50" t="s">
        <v>1128</v>
      </c>
      <c r="G218" s="49" t="s">
        <v>684</v>
      </c>
      <c r="H218" s="52" t="s">
        <v>1082</v>
      </c>
      <c r="I218" s="53" t="s">
        <v>1546</v>
      </c>
      <c r="J218" s="54"/>
    </row>
    <row r="219" spans="1:10" s="51" customFormat="1" ht="58.05" customHeight="1">
      <c r="A219" s="49">
        <v>216</v>
      </c>
      <c r="B219" s="49">
        <v>227</v>
      </c>
      <c r="C219" s="49" t="s">
        <v>685</v>
      </c>
      <c r="D219" s="49" t="s">
        <v>1170</v>
      </c>
      <c r="E219" s="49" t="s">
        <v>686</v>
      </c>
      <c r="F219" s="50" t="s">
        <v>1128</v>
      </c>
      <c r="G219" s="49" t="s">
        <v>687</v>
      </c>
      <c r="H219" s="52" t="s">
        <v>1310</v>
      </c>
      <c r="I219" s="53" t="s">
        <v>1547</v>
      </c>
      <c r="J219" s="54"/>
    </row>
    <row r="220" spans="1:10" s="51" customFormat="1" ht="58.05" customHeight="1">
      <c r="A220" s="49">
        <v>217</v>
      </c>
      <c r="B220" s="49">
        <v>228</v>
      </c>
      <c r="C220" s="49" t="s">
        <v>688</v>
      </c>
      <c r="D220" s="49" t="s">
        <v>1170</v>
      </c>
      <c r="E220" s="49" t="s">
        <v>561</v>
      </c>
      <c r="F220" s="50" t="s">
        <v>1122</v>
      </c>
      <c r="G220" s="49" t="s">
        <v>689</v>
      </c>
      <c r="H220" s="52" t="s">
        <v>1086</v>
      </c>
      <c r="I220" s="53" t="s">
        <v>1548</v>
      </c>
      <c r="J220" s="54"/>
    </row>
    <row r="221" spans="1:10" s="51" customFormat="1" ht="58.05" customHeight="1">
      <c r="A221" s="49">
        <v>218</v>
      </c>
      <c r="B221" s="49">
        <v>229</v>
      </c>
      <c r="C221" s="49" t="s">
        <v>690</v>
      </c>
      <c r="D221" s="49" t="s">
        <v>1170</v>
      </c>
      <c r="E221" s="49" t="s">
        <v>691</v>
      </c>
      <c r="F221" s="50" t="s">
        <v>1128</v>
      </c>
      <c r="G221" s="49" t="s">
        <v>692</v>
      </c>
      <c r="H221" s="52" t="s">
        <v>1311</v>
      </c>
      <c r="I221" s="53" t="s">
        <v>1549</v>
      </c>
      <c r="J221" s="54"/>
    </row>
    <row r="222" spans="1:10" s="51" customFormat="1" ht="58.05" customHeight="1">
      <c r="A222" s="49">
        <v>219</v>
      </c>
      <c r="B222" s="49">
        <v>230</v>
      </c>
      <c r="C222" s="49" t="s">
        <v>693</v>
      </c>
      <c r="D222" s="49" t="s">
        <v>1170</v>
      </c>
      <c r="E222" s="49" t="s">
        <v>694</v>
      </c>
      <c r="F222" s="50" t="s">
        <v>1121</v>
      </c>
      <c r="G222" s="49" t="s">
        <v>695</v>
      </c>
      <c r="H222" s="52" t="s">
        <v>1090</v>
      </c>
      <c r="I222" s="53" t="s">
        <v>1550</v>
      </c>
      <c r="J222" s="54"/>
    </row>
    <row r="223" spans="1:10" s="51" customFormat="1" ht="58.05" customHeight="1">
      <c r="A223" s="49">
        <v>220</v>
      </c>
      <c r="B223" s="49">
        <v>231</v>
      </c>
      <c r="C223" s="49" t="s">
        <v>696</v>
      </c>
      <c r="D223" s="49" t="s">
        <v>1170</v>
      </c>
      <c r="E223" s="49" t="s">
        <v>697</v>
      </c>
      <c r="F223" s="50" t="s">
        <v>1126</v>
      </c>
      <c r="G223" s="49" t="s">
        <v>698</v>
      </c>
      <c r="H223" s="52" t="s">
        <v>1092</v>
      </c>
      <c r="I223" s="53" t="s">
        <v>1551</v>
      </c>
      <c r="J223" s="54"/>
    </row>
    <row r="224" spans="1:10" s="51" customFormat="1" ht="58.05" customHeight="1">
      <c r="A224" s="49">
        <v>221</v>
      </c>
      <c r="B224" s="49">
        <v>232</v>
      </c>
      <c r="C224" s="49" t="s">
        <v>699</v>
      </c>
      <c r="D224" s="49" t="s">
        <v>1170</v>
      </c>
      <c r="E224" s="49" t="s">
        <v>700</v>
      </c>
      <c r="F224" s="50" t="s">
        <v>1128</v>
      </c>
      <c r="G224" s="49" t="s">
        <v>701</v>
      </c>
      <c r="H224" s="52" t="s">
        <v>1307</v>
      </c>
      <c r="I224" s="53" t="s">
        <v>1539</v>
      </c>
      <c r="J224" s="54"/>
    </row>
    <row r="225" spans="1:10" s="51" customFormat="1" ht="58.05" customHeight="1">
      <c r="A225" s="49">
        <v>222</v>
      </c>
      <c r="B225" s="49">
        <v>233</v>
      </c>
      <c r="C225" s="49" t="s">
        <v>702</v>
      </c>
      <c r="D225" s="49" t="s">
        <v>1170</v>
      </c>
      <c r="E225" s="49" t="s">
        <v>703</v>
      </c>
      <c r="F225" s="50" t="s">
        <v>1123</v>
      </c>
      <c r="G225" s="49" t="s">
        <v>704</v>
      </c>
      <c r="H225" s="52" t="s">
        <v>1308</v>
      </c>
      <c r="I225" s="53" t="s">
        <v>1542</v>
      </c>
      <c r="J225" s="54"/>
    </row>
    <row r="226" spans="1:10" s="51" customFormat="1" ht="58.05" customHeight="1">
      <c r="A226" s="49">
        <v>223</v>
      </c>
      <c r="B226" s="49">
        <v>234</v>
      </c>
      <c r="C226" s="49" t="s">
        <v>705</v>
      </c>
      <c r="D226" s="49" t="s">
        <v>1172</v>
      </c>
      <c r="E226" s="49" t="s">
        <v>615</v>
      </c>
      <c r="F226" s="50" t="s">
        <v>1124</v>
      </c>
      <c r="G226" s="49" t="s">
        <v>706</v>
      </c>
      <c r="H226" s="52" t="s">
        <v>1309</v>
      </c>
      <c r="I226" s="53" t="s">
        <v>1543</v>
      </c>
      <c r="J226" s="54"/>
    </row>
    <row r="227" spans="1:10" s="51" customFormat="1" ht="58.05" customHeight="1">
      <c r="A227" s="49">
        <v>224</v>
      </c>
      <c r="B227" s="49">
        <v>235</v>
      </c>
      <c r="C227" s="49" t="s">
        <v>707</v>
      </c>
      <c r="D227" s="49" t="s">
        <v>1170</v>
      </c>
      <c r="E227" s="49" t="s">
        <v>708</v>
      </c>
      <c r="F227" s="50" t="s">
        <v>1120</v>
      </c>
      <c r="G227" s="49" t="s">
        <v>709</v>
      </c>
      <c r="H227" s="52" t="s">
        <v>1315</v>
      </c>
      <c r="I227" s="53" t="s">
        <v>1555</v>
      </c>
      <c r="J227" s="54"/>
    </row>
    <row r="228" spans="1:10" s="51" customFormat="1" ht="58.05" customHeight="1">
      <c r="A228" s="49">
        <v>225</v>
      </c>
      <c r="B228" s="49">
        <v>236</v>
      </c>
      <c r="C228" s="49" t="s">
        <v>710</v>
      </c>
      <c r="D228" s="49" t="s">
        <v>1170</v>
      </c>
      <c r="E228" s="49" t="s">
        <v>711</v>
      </c>
      <c r="F228" s="50" t="s">
        <v>1128</v>
      </c>
      <c r="G228" s="49" t="s">
        <v>712</v>
      </c>
      <c r="H228" s="52" t="s">
        <v>1098</v>
      </c>
      <c r="I228" s="53" t="s">
        <v>1556</v>
      </c>
      <c r="J228" s="54"/>
    </row>
    <row r="229" spans="1:10" s="51" customFormat="1" ht="58.05" customHeight="1">
      <c r="A229" s="49">
        <v>226</v>
      </c>
      <c r="B229" s="49">
        <v>237</v>
      </c>
      <c r="C229" s="49" t="s">
        <v>713</v>
      </c>
      <c r="D229" s="49" t="s">
        <v>1172</v>
      </c>
      <c r="E229" s="49" t="s">
        <v>714</v>
      </c>
      <c r="F229" s="50" t="s">
        <v>1125</v>
      </c>
      <c r="G229" s="49" t="s">
        <v>715</v>
      </c>
      <c r="H229" s="52" t="s">
        <v>1100</v>
      </c>
      <c r="I229" s="53" t="s">
        <v>1557</v>
      </c>
      <c r="J229" s="54"/>
    </row>
    <row r="230" spans="1:10" s="51" customFormat="1" ht="58.05" customHeight="1">
      <c r="A230" s="49">
        <v>227</v>
      </c>
      <c r="B230" s="49">
        <v>238</v>
      </c>
      <c r="C230" s="49" t="s">
        <v>716</v>
      </c>
      <c r="D230" s="49" t="s">
        <v>1170</v>
      </c>
      <c r="E230" s="49" t="s">
        <v>717</v>
      </c>
      <c r="F230" s="50" t="s">
        <v>1120</v>
      </c>
      <c r="G230" s="49" t="s">
        <v>718</v>
      </c>
      <c r="H230" s="52" t="s">
        <v>1316</v>
      </c>
      <c r="I230" s="53" t="s">
        <v>1558</v>
      </c>
      <c r="J230" s="54"/>
    </row>
    <row r="231" spans="1:10" s="51" customFormat="1" ht="58.05" customHeight="1">
      <c r="A231" s="49">
        <v>228</v>
      </c>
      <c r="B231" s="49">
        <v>239</v>
      </c>
      <c r="C231" s="49" t="s">
        <v>719</v>
      </c>
      <c r="D231" s="49" t="s">
        <v>1172</v>
      </c>
      <c r="E231" s="49" t="s">
        <v>720</v>
      </c>
      <c r="F231" s="50" t="s">
        <v>1129</v>
      </c>
      <c r="G231" s="49" t="s">
        <v>721</v>
      </c>
      <c r="H231" s="52" t="s">
        <v>1312</v>
      </c>
      <c r="I231" s="53" t="s">
        <v>1552</v>
      </c>
      <c r="J231" s="54"/>
    </row>
    <row r="232" spans="1:10" s="51" customFormat="1" ht="58.05" customHeight="1">
      <c r="A232" s="49">
        <v>229</v>
      </c>
      <c r="B232" s="49">
        <v>240</v>
      </c>
      <c r="C232" s="49" t="s">
        <v>722</v>
      </c>
      <c r="D232" s="49" t="s">
        <v>1170</v>
      </c>
      <c r="E232" s="49" t="s">
        <v>723</v>
      </c>
      <c r="F232" s="50" t="s">
        <v>1129</v>
      </c>
      <c r="G232" s="49" t="s">
        <v>724</v>
      </c>
      <c r="H232" s="52" t="s">
        <v>1313</v>
      </c>
      <c r="I232" s="53" t="s">
        <v>1553</v>
      </c>
      <c r="J232" s="54"/>
    </row>
    <row r="233" spans="1:10" s="51" customFormat="1" ht="58.05" customHeight="1">
      <c r="A233" s="49">
        <v>230</v>
      </c>
      <c r="B233" s="49">
        <v>241</v>
      </c>
      <c r="C233" s="49" t="s">
        <v>725</v>
      </c>
      <c r="D233" s="49" t="s">
        <v>1172</v>
      </c>
      <c r="E233" s="49" t="s">
        <v>726</v>
      </c>
      <c r="F233" s="50" t="s">
        <v>1130</v>
      </c>
      <c r="G233" s="49" t="s">
        <v>727</v>
      </c>
      <c r="H233" s="52" t="s">
        <v>1314</v>
      </c>
      <c r="I233" s="53" t="s">
        <v>1554</v>
      </c>
      <c r="J233" s="54"/>
    </row>
    <row r="234" spans="1:10" s="51" customFormat="1" ht="58.05" customHeight="1">
      <c r="A234" s="49">
        <v>231</v>
      </c>
      <c r="B234" s="49">
        <v>242</v>
      </c>
      <c r="C234" s="49" t="s">
        <v>728</v>
      </c>
      <c r="D234" s="49" t="s">
        <v>1172</v>
      </c>
      <c r="E234" s="49" t="s">
        <v>729</v>
      </c>
      <c r="F234" s="50" t="s">
        <v>1130</v>
      </c>
      <c r="G234" s="49" t="s">
        <v>730</v>
      </c>
      <c r="H234" s="52" t="s">
        <v>1317</v>
      </c>
      <c r="I234" s="53" t="s">
        <v>1559</v>
      </c>
      <c r="J234" s="54"/>
    </row>
    <row r="235" spans="1:10" s="51" customFormat="1" ht="58.05" customHeight="1">
      <c r="A235" s="49">
        <v>232</v>
      </c>
      <c r="B235" s="49">
        <v>243</v>
      </c>
      <c r="C235" s="49" t="s">
        <v>731</v>
      </c>
      <c r="D235" s="49" t="s">
        <v>1172</v>
      </c>
      <c r="E235" s="49" t="s">
        <v>732</v>
      </c>
      <c r="F235" s="50" t="s">
        <v>1130</v>
      </c>
      <c r="G235" s="49" t="s">
        <v>733</v>
      </c>
      <c r="H235" s="52" t="s">
        <v>1318</v>
      </c>
      <c r="I235" s="53" t="s">
        <v>1560</v>
      </c>
      <c r="J235" s="54"/>
    </row>
    <row r="236" spans="1:10" s="51" customFormat="1" ht="58.05" customHeight="1">
      <c r="A236" s="49">
        <v>233</v>
      </c>
      <c r="B236" s="49">
        <v>244</v>
      </c>
      <c r="C236" s="49" t="s">
        <v>734</v>
      </c>
      <c r="D236" s="49" t="s">
        <v>1172</v>
      </c>
      <c r="E236" s="49" t="s">
        <v>735</v>
      </c>
      <c r="F236" s="50" t="s">
        <v>1131</v>
      </c>
      <c r="G236" s="49" t="s">
        <v>736</v>
      </c>
      <c r="H236" s="52" t="s">
        <v>1319</v>
      </c>
      <c r="I236" s="53" t="s">
        <v>1561</v>
      </c>
      <c r="J236" s="54"/>
    </row>
    <row r="237" spans="1:10" s="51" customFormat="1" ht="58.05" customHeight="1">
      <c r="A237" s="49">
        <v>234</v>
      </c>
      <c r="B237" s="49">
        <v>245</v>
      </c>
      <c r="C237" s="49" t="s">
        <v>737</v>
      </c>
      <c r="D237" s="49" t="s">
        <v>1172</v>
      </c>
      <c r="E237" s="49" t="s">
        <v>738</v>
      </c>
      <c r="F237" s="50" t="s">
        <v>1131</v>
      </c>
      <c r="G237" s="49" t="s">
        <v>739</v>
      </c>
      <c r="H237" s="52" t="s">
        <v>1320</v>
      </c>
      <c r="I237" s="53" t="s">
        <v>1562</v>
      </c>
      <c r="J237" s="54"/>
    </row>
    <row r="238" spans="1:10" s="51" customFormat="1" ht="58.05" customHeight="1">
      <c r="A238" s="49">
        <v>235</v>
      </c>
      <c r="B238" s="49">
        <v>246</v>
      </c>
      <c r="C238" s="49" t="s">
        <v>740</v>
      </c>
      <c r="D238" s="49" t="s">
        <v>1172</v>
      </c>
      <c r="E238" s="49" t="s">
        <v>741</v>
      </c>
      <c r="F238" s="50" t="s">
        <v>1131</v>
      </c>
      <c r="G238" s="49" t="s">
        <v>742</v>
      </c>
      <c r="H238" s="52" t="s">
        <v>1321</v>
      </c>
      <c r="I238" s="53" t="s">
        <v>1563</v>
      </c>
      <c r="J238" s="54"/>
    </row>
    <row r="239" spans="1:10" s="51" customFormat="1" ht="58.05" customHeight="1">
      <c r="A239" s="49">
        <v>236</v>
      </c>
      <c r="B239" s="49">
        <v>247</v>
      </c>
      <c r="C239" s="49" t="s">
        <v>743</v>
      </c>
      <c r="D239" s="49" t="s">
        <v>1170</v>
      </c>
      <c r="E239" s="49" t="s">
        <v>744</v>
      </c>
      <c r="F239" s="50" t="s">
        <v>1132</v>
      </c>
      <c r="G239" s="49" t="s">
        <v>745</v>
      </c>
      <c r="H239" s="52" t="s">
        <v>1322</v>
      </c>
      <c r="I239" s="53" t="s">
        <v>1564</v>
      </c>
      <c r="J239" s="54"/>
    </row>
    <row r="240" spans="1:10" s="51" customFormat="1" ht="58.05" customHeight="1">
      <c r="A240" s="49">
        <v>237</v>
      </c>
      <c r="B240" s="49">
        <v>248</v>
      </c>
      <c r="C240" s="49" t="s">
        <v>746</v>
      </c>
      <c r="D240" s="49" t="s">
        <v>1170</v>
      </c>
      <c r="E240" s="49" t="s">
        <v>747</v>
      </c>
      <c r="F240" s="50" t="s">
        <v>1133</v>
      </c>
      <c r="G240" s="49" t="s">
        <v>748</v>
      </c>
      <c r="H240" s="52" t="s">
        <v>1323</v>
      </c>
      <c r="I240" s="53" t="s">
        <v>1565</v>
      </c>
      <c r="J240" s="54"/>
    </row>
    <row r="241" spans="1:10" s="51" customFormat="1" ht="58.05" customHeight="1">
      <c r="A241" s="49">
        <v>238</v>
      </c>
      <c r="B241" s="49">
        <v>249</v>
      </c>
      <c r="C241" s="49" t="s">
        <v>749</v>
      </c>
      <c r="D241" s="49" t="s">
        <v>1170</v>
      </c>
      <c r="E241" s="49" t="s">
        <v>750</v>
      </c>
      <c r="F241" s="50" t="s">
        <v>1134</v>
      </c>
      <c r="G241" s="49" t="s">
        <v>751</v>
      </c>
      <c r="H241" s="52" t="s">
        <v>1324</v>
      </c>
      <c r="I241" s="53" t="s">
        <v>1566</v>
      </c>
      <c r="J241" s="54"/>
    </row>
    <row r="242" spans="1:10" s="51" customFormat="1" ht="58.05" customHeight="1">
      <c r="A242" s="49">
        <v>239</v>
      </c>
      <c r="B242" s="49">
        <v>250</v>
      </c>
      <c r="C242" s="49" t="s">
        <v>752</v>
      </c>
      <c r="D242" s="49" t="s">
        <v>1170</v>
      </c>
      <c r="E242" s="49" t="s">
        <v>753</v>
      </c>
      <c r="F242" s="50" t="s">
        <v>1135</v>
      </c>
      <c r="G242" s="49" t="s">
        <v>754</v>
      </c>
      <c r="H242" s="52" t="s">
        <v>1325</v>
      </c>
      <c r="I242" s="53" t="s">
        <v>1567</v>
      </c>
      <c r="J242" s="54"/>
    </row>
    <row r="243" spans="1:10" s="51" customFormat="1" ht="58.05" customHeight="1">
      <c r="A243" s="49">
        <v>240</v>
      </c>
      <c r="B243" s="49">
        <v>251</v>
      </c>
      <c r="C243" s="49" t="s">
        <v>755</v>
      </c>
      <c r="D243" s="49" t="s">
        <v>1170</v>
      </c>
      <c r="E243" s="49" t="s">
        <v>756</v>
      </c>
      <c r="F243" s="50" t="s">
        <v>1136</v>
      </c>
      <c r="G243" s="49" t="s">
        <v>757</v>
      </c>
      <c r="H243" s="52" t="s">
        <v>1327</v>
      </c>
      <c r="I243" s="53" t="s">
        <v>1569</v>
      </c>
      <c r="J243" s="54"/>
    </row>
    <row r="244" spans="1:10" s="51" customFormat="1" ht="58.05" customHeight="1">
      <c r="A244" s="49">
        <v>241</v>
      </c>
      <c r="B244" s="49">
        <v>252</v>
      </c>
      <c r="C244" s="49" t="s">
        <v>758</v>
      </c>
      <c r="D244" s="49" t="s">
        <v>1172</v>
      </c>
      <c r="E244" s="49" t="s">
        <v>759</v>
      </c>
      <c r="F244" s="50" t="s">
        <v>1137</v>
      </c>
      <c r="G244" s="49" t="s">
        <v>760</v>
      </c>
      <c r="H244" s="52" t="s">
        <v>1326</v>
      </c>
      <c r="I244" s="53" t="s">
        <v>1568</v>
      </c>
      <c r="J244" s="54"/>
    </row>
    <row r="245" spans="1:10" s="51" customFormat="1" ht="58.05" customHeight="1">
      <c r="A245" s="49">
        <v>242</v>
      </c>
      <c r="B245" s="49">
        <v>253</v>
      </c>
      <c r="C245" s="49" t="s">
        <v>761</v>
      </c>
      <c r="D245" s="49" t="s">
        <v>1172</v>
      </c>
      <c r="E245" s="49" t="s">
        <v>762</v>
      </c>
      <c r="F245" s="50" t="s">
        <v>1135</v>
      </c>
      <c r="G245" s="49" t="s">
        <v>763</v>
      </c>
      <c r="H245" s="52" t="s">
        <v>1328</v>
      </c>
      <c r="I245" s="53" t="s">
        <v>1570</v>
      </c>
      <c r="J245" s="54"/>
    </row>
    <row r="247" spans="1:10">
      <c r="A247" s="56" t="s">
        <v>1574</v>
      </c>
    </row>
  </sheetData>
  <sheetProtection algorithmName="SHA-512" hashValue="+KOZckpxBGyKwFBVQ1Bviymkcxnt+MV08qygA4++2p+VjNTMLwCInCEIgeMCgUxI7o4zm9CHhNvETECjNSHPdQ==" saltValue="NS7dXoKxP8kcFvD11h3mew==" spinCount="100000" sheet="1" formatColumns="0" formatRows="0" insertColumns="0" insertHyperlinks="0" deleteColumns="0" deleteRows="0" autoFilter="0" pivotTables="0"/>
  <protectedRanges>
    <protectedRange algorithmName="SHA-512" hashValue="pK1xsWl+kBPGoToT1tNBtUPm9bBY1C9KNk60FOVEt2uotT4I39Qy9Rk/u4Op478s+n93kEtCH71p46Al31qpyQ==" saltValue="nknzq5K1ZTivnv29C/eLew==" spinCount="100000" sqref="B3:B245 A1:A245" name="p4d54a7b1d21917c76b4cbd50eea06ed1"/>
    <protectedRange algorithmName="SHA-512" hashValue="H4ombRP1O5MOlu+cRNd5drSF4tfnxS3atGYE7bMkuMhb8KV/fUVvQPb6vUZr3pMnKTUmZtAtaA2ZcHTxkVR4Iw==" saltValue="sNCzdvI8YpFmsqBIc2AmFQ==" spinCount="100000" sqref="C1:C245" name="p7caf92d3178ced609053b3831db9ed64"/>
    <protectedRange algorithmName="SHA-512" hashValue="CX6SIpijwfUwMpz8/ehFUtlw1ZJuELt+pD5KRsFCgo44/sH9/WGxhUPiUM7HnqHe2mKRxI3KHAViU0OytEIfXw==" saltValue="SCkajZqXrS3TiaeElmYD5g==" spinCount="100000" sqref="D1:D245" name="pc52b0fa92c6c5208bb6009c25d3df8ba"/>
    <protectedRange algorithmName="SHA-512" hashValue="gCbCxPvQyxsS+IC9RBNN0vnB6nQvJxDpPiUBELfxtIzOZ/gtqWSVh6wAiFf+nnp2QGmaGQWFtBfj+y/0XXkHJA==" saltValue="mBlg97qLElNGLnI5hQi9QQ==" spinCount="100000" sqref="E1:E245" name="p259f4f15432e79a1f671d032eb406a0f"/>
    <protectedRange algorithmName="SHA-512" hashValue="w8QH2gwK6R4cqibXsdh2RG8dNcjEiJN7rdq7j3DiEuaDlODMFklpTjfYSIJVFACFVbGJyCGTD62uvFnEvv2aCw==" saltValue="1yvY3K8E7td8iVddnuhkoA==" spinCount="100000" sqref="J1:J245" name="p86956cb561c04d5d4ac4e2ea323b7c09"/>
  </protectedRanges>
  <mergeCells count="2">
    <mergeCell ref="A1:J1"/>
    <mergeCell ref="A2:J2"/>
  </mergeCells>
  <conditionalFormatting sqref="I116:I210 I212:I245">
    <cfRule type="duplicateValues" dxfId="5" priority="3"/>
    <cfRule type="duplicateValues" dxfId="4" priority="4"/>
  </conditionalFormatting>
  <conditionalFormatting sqref="I211">
    <cfRule type="duplicateValues" dxfId="3" priority="1"/>
    <cfRule type="duplicateValues" dxfId="2" priority="2"/>
  </conditionalFormatting>
  <conditionalFormatting sqref="I4:I115">
    <cfRule type="duplicateValues" dxfId="1" priority="13"/>
    <cfRule type="duplicateValues" dxfId="0" priority="14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Worksheet</vt:lpstr>
      <vt:lpstr>ផ្ទៀងផ្ទាត់</vt:lpstr>
      <vt:lpstr>upload</vt:lpstr>
      <vt:lpstr>upload!Print_Area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2020-04-26T03:17:48Z</cp:lastPrinted>
  <dcterms:created xsi:type="dcterms:W3CDTF">2020-04-23T11:14:45Z</dcterms:created>
  <dcterms:modified xsi:type="dcterms:W3CDTF">2020-04-26T03:27:56Z</dcterms:modified>
</cp:coreProperties>
</file>