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27 April 2020\"/>
    </mc:Choice>
  </mc:AlternateContent>
  <bookViews>
    <workbookView xWindow="-108" yWindow="-108" windowWidth="23256" windowHeight="12576" activeTab="1"/>
  </bookViews>
  <sheets>
    <sheet name="ផ្ទៀងផ្ទាត់" sheetId="3" r:id="rId1"/>
    <sheet name="upload" sheetId="4" r:id="rId2"/>
  </sheets>
  <definedNames>
    <definedName name="_xlnm._FilterDatabase" localSheetId="1" hidden="1">upload!$B$3:$J$98</definedName>
    <definedName name="_xlnm._FilterDatabase" localSheetId="0" hidden="1">ផ្ទៀងផ្ទាត់!$A$2:$AA$100</definedName>
    <definedName name="_xlnm.Print_Area" localSheetId="1">upload!$A$1:$J$100</definedName>
    <definedName name="_xlnm.Print_Titles" localSheetId="1">upload!$3:$3</definedName>
    <definedName name="_xlnm.Print_Titles" localSheetId="0">ផ្ទៀងផ្ទាត់!$2:$2</definedName>
  </definedNames>
  <calcPr calcId="162913"/>
</workbook>
</file>

<file path=xl/calcChain.xml><?xml version="1.0" encoding="utf-8"?>
<calcChain xmlns="http://schemas.openxmlformats.org/spreadsheetml/2006/main">
  <c r="AW2" i="3" l="1"/>
  <c r="AU2" i="3"/>
  <c r="AS2" i="3"/>
  <c r="AR2" i="3"/>
  <c r="Z100" i="3"/>
  <c r="Q100" i="3"/>
  <c r="R100" i="3" s="1"/>
  <c r="S100" i="3" s="1"/>
  <c r="T100" i="3" s="1"/>
  <c r="U100" i="3" s="1"/>
  <c r="K100" i="3"/>
  <c r="L100" i="3" s="1"/>
  <c r="Z99" i="3"/>
  <c r="Q99" i="3"/>
  <c r="R99" i="3" s="1"/>
  <c r="S99" i="3" s="1"/>
  <c r="T99" i="3" s="1"/>
  <c r="U99" i="3" s="1"/>
  <c r="K99" i="3"/>
  <c r="L99" i="3" s="1"/>
  <c r="Z98" i="3"/>
  <c r="Q98" i="3"/>
  <c r="R98" i="3" s="1"/>
  <c r="S98" i="3" s="1"/>
  <c r="T98" i="3" s="1"/>
  <c r="U98" i="3" s="1"/>
  <c r="K98" i="3"/>
  <c r="L98" i="3" s="1"/>
  <c r="Z97" i="3"/>
  <c r="Q97" i="3"/>
  <c r="R97" i="3" s="1"/>
  <c r="S97" i="3" s="1"/>
  <c r="T97" i="3" s="1"/>
  <c r="U97" i="3" s="1"/>
  <c r="K97" i="3"/>
  <c r="L97" i="3" s="1"/>
  <c r="Z96" i="3"/>
  <c r="Q96" i="3"/>
  <c r="R96" i="3" s="1"/>
  <c r="S96" i="3" s="1"/>
  <c r="T96" i="3" s="1"/>
  <c r="U96" i="3" s="1"/>
  <c r="V96" i="3" s="1"/>
  <c r="K96" i="3"/>
  <c r="L96" i="3" s="1"/>
  <c r="Z95" i="3"/>
  <c r="Q95" i="3"/>
  <c r="R95" i="3" s="1"/>
  <c r="S95" i="3" s="1"/>
  <c r="T95" i="3" s="1"/>
  <c r="U95" i="3" s="1"/>
  <c r="K95" i="3"/>
  <c r="L95" i="3" s="1"/>
  <c r="N95" i="3" s="1"/>
  <c r="Z94" i="3"/>
  <c r="Q94" i="3"/>
  <c r="R94" i="3" s="1"/>
  <c r="S94" i="3" s="1"/>
  <c r="T94" i="3" s="1"/>
  <c r="U94" i="3" s="1"/>
  <c r="K94" i="3"/>
  <c r="L94" i="3" s="1"/>
  <c r="Z93" i="3"/>
  <c r="Q93" i="3"/>
  <c r="R93" i="3" s="1"/>
  <c r="S93" i="3" s="1"/>
  <c r="T93" i="3" s="1"/>
  <c r="U93" i="3" s="1"/>
  <c r="K93" i="3"/>
  <c r="L93" i="3" s="1"/>
  <c r="Z92" i="3"/>
  <c r="Q92" i="3"/>
  <c r="R92" i="3" s="1"/>
  <c r="S92" i="3" s="1"/>
  <c r="T92" i="3" s="1"/>
  <c r="U92" i="3" s="1"/>
  <c r="K92" i="3"/>
  <c r="L92" i="3" s="1"/>
  <c r="Z91" i="3"/>
  <c r="Q91" i="3"/>
  <c r="R91" i="3" s="1"/>
  <c r="S91" i="3" s="1"/>
  <c r="T91" i="3" s="1"/>
  <c r="U91" i="3" s="1"/>
  <c r="K91" i="3"/>
  <c r="L91" i="3" s="1"/>
  <c r="Z90" i="3"/>
  <c r="Q90" i="3"/>
  <c r="R90" i="3" s="1"/>
  <c r="S90" i="3" s="1"/>
  <c r="T90" i="3" s="1"/>
  <c r="U90" i="3" s="1"/>
  <c r="K90" i="3"/>
  <c r="L90" i="3" s="1"/>
  <c r="N90" i="3" s="1"/>
  <c r="Z89" i="3"/>
  <c r="Q89" i="3"/>
  <c r="R89" i="3" s="1"/>
  <c r="S89" i="3" s="1"/>
  <c r="T89" i="3" s="1"/>
  <c r="U89" i="3" s="1"/>
  <c r="W89" i="3" s="1"/>
  <c r="K89" i="3"/>
  <c r="L89" i="3" s="1"/>
  <c r="N89" i="3" s="1"/>
  <c r="Z88" i="3"/>
  <c r="Q88" i="3"/>
  <c r="R88" i="3" s="1"/>
  <c r="S88" i="3" s="1"/>
  <c r="T88" i="3" s="1"/>
  <c r="U88" i="3" s="1"/>
  <c r="W88" i="3" s="1"/>
  <c r="K88" i="3"/>
  <c r="L88" i="3" s="1"/>
  <c r="Z87" i="3"/>
  <c r="Q87" i="3"/>
  <c r="R87" i="3" s="1"/>
  <c r="S87" i="3" s="1"/>
  <c r="T87" i="3" s="1"/>
  <c r="U87" i="3" s="1"/>
  <c r="K87" i="3"/>
  <c r="L87" i="3" s="1"/>
  <c r="N87" i="3" s="1"/>
  <c r="Z86" i="3"/>
  <c r="Q86" i="3"/>
  <c r="R86" i="3" s="1"/>
  <c r="S86" i="3" s="1"/>
  <c r="T86" i="3" s="1"/>
  <c r="U86" i="3" s="1"/>
  <c r="K86" i="3"/>
  <c r="L86" i="3" s="1"/>
  <c r="Z85" i="3"/>
  <c r="Q85" i="3"/>
  <c r="R85" i="3" s="1"/>
  <c r="S85" i="3" s="1"/>
  <c r="T85" i="3" s="1"/>
  <c r="U85" i="3" s="1"/>
  <c r="K85" i="3"/>
  <c r="L85" i="3" s="1"/>
  <c r="Z84" i="3"/>
  <c r="Q84" i="3"/>
  <c r="R84" i="3" s="1"/>
  <c r="S84" i="3" s="1"/>
  <c r="T84" i="3" s="1"/>
  <c r="U84" i="3" s="1"/>
  <c r="K84" i="3"/>
  <c r="L84" i="3" s="1"/>
  <c r="Z83" i="3"/>
  <c r="Q83" i="3"/>
  <c r="R83" i="3" s="1"/>
  <c r="S83" i="3" s="1"/>
  <c r="T83" i="3" s="1"/>
  <c r="U83" i="3" s="1"/>
  <c r="K83" i="3"/>
  <c r="L83" i="3" s="1"/>
  <c r="Z82" i="3"/>
  <c r="Q82" i="3"/>
  <c r="R82" i="3" s="1"/>
  <c r="S82" i="3" s="1"/>
  <c r="T82" i="3" s="1"/>
  <c r="U82" i="3" s="1"/>
  <c r="K82" i="3"/>
  <c r="L82" i="3" s="1"/>
  <c r="N82" i="3" s="1"/>
  <c r="Z81" i="3"/>
  <c r="Q81" i="3"/>
  <c r="R81" i="3" s="1"/>
  <c r="S81" i="3" s="1"/>
  <c r="T81" i="3" s="1"/>
  <c r="U81" i="3" s="1"/>
  <c r="K81" i="3"/>
  <c r="L81" i="3" s="1"/>
  <c r="N81" i="3" s="1"/>
  <c r="Z80" i="3"/>
  <c r="Q80" i="3"/>
  <c r="R80" i="3" s="1"/>
  <c r="S80" i="3" s="1"/>
  <c r="T80" i="3" s="1"/>
  <c r="U80" i="3" s="1"/>
  <c r="V80" i="3" s="1"/>
  <c r="K80" i="3"/>
  <c r="L80" i="3" s="1"/>
  <c r="Z79" i="3"/>
  <c r="Q79" i="3"/>
  <c r="R79" i="3" s="1"/>
  <c r="S79" i="3" s="1"/>
  <c r="T79" i="3" s="1"/>
  <c r="U79" i="3" s="1"/>
  <c r="K79" i="3"/>
  <c r="L79" i="3" s="1"/>
  <c r="N79" i="3" s="1"/>
  <c r="Z78" i="3"/>
  <c r="Q78" i="3"/>
  <c r="R78" i="3" s="1"/>
  <c r="S78" i="3" s="1"/>
  <c r="T78" i="3" s="1"/>
  <c r="U78" i="3" s="1"/>
  <c r="K78" i="3"/>
  <c r="L78" i="3" s="1"/>
  <c r="N78" i="3" s="1"/>
  <c r="Z77" i="3"/>
  <c r="Q77" i="3"/>
  <c r="R77" i="3" s="1"/>
  <c r="S77" i="3" s="1"/>
  <c r="T77" i="3" s="1"/>
  <c r="U77" i="3" s="1"/>
  <c r="V77" i="3" s="1"/>
  <c r="K77" i="3"/>
  <c r="L77" i="3" s="1"/>
  <c r="Z76" i="3"/>
  <c r="Q76" i="3"/>
  <c r="R76" i="3" s="1"/>
  <c r="S76" i="3" s="1"/>
  <c r="T76" i="3" s="1"/>
  <c r="U76" i="3" s="1"/>
  <c r="K76" i="3"/>
  <c r="L76" i="3" s="1"/>
  <c r="Z75" i="3"/>
  <c r="Q75" i="3"/>
  <c r="R75" i="3" s="1"/>
  <c r="S75" i="3" s="1"/>
  <c r="T75" i="3" s="1"/>
  <c r="U75" i="3" s="1"/>
  <c r="K75" i="3"/>
  <c r="L75" i="3" s="1"/>
  <c r="M75" i="3" s="1"/>
  <c r="Z74" i="3"/>
  <c r="Q74" i="3"/>
  <c r="R74" i="3" s="1"/>
  <c r="S74" i="3" s="1"/>
  <c r="T74" i="3" s="1"/>
  <c r="U74" i="3" s="1"/>
  <c r="K74" i="3"/>
  <c r="L74" i="3" s="1"/>
  <c r="Z73" i="3"/>
  <c r="Q73" i="3"/>
  <c r="R73" i="3" s="1"/>
  <c r="S73" i="3" s="1"/>
  <c r="T73" i="3" s="1"/>
  <c r="U73" i="3" s="1"/>
  <c r="K73" i="3"/>
  <c r="L73" i="3" s="1"/>
  <c r="N73" i="3" s="1"/>
  <c r="Z72" i="3"/>
  <c r="Q72" i="3"/>
  <c r="R72" i="3" s="1"/>
  <c r="S72" i="3" s="1"/>
  <c r="T72" i="3" s="1"/>
  <c r="U72" i="3" s="1"/>
  <c r="K72" i="3"/>
  <c r="L72" i="3" s="1"/>
  <c r="M72" i="3" s="1"/>
  <c r="Z71" i="3"/>
  <c r="Q71" i="3"/>
  <c r="R71" i="3" s="1"/>
  <c r="S71" i="3" s="1"/>
  <c r="T71" i="3" s="1"/>
  <c r="U71" i="3" s="1"/>
  <c r="W71" i="3" s="1"/>
  <c r="K71" i="3"/>
  <c r="L71" i="3" s="1"/>
  <c r="Z70" i="3"/>
  <c r="Q70" i="3"/>
  <c r="R70" i="3" s="1"/>
  <c r="S70" i="3" s="1"/>
  <c r="T70" i="3" s="1"/>
  <c r="U70" i="3" s="1"/>
  <c r="K70" i="3"/>
  <c r="L70" i="3" s="1"/>
  <c r="Z69" i="3"/>
  <c r="Q69" i="3"/>
  <c r="R69" i="3" s="1"/>
  <c r="S69" i="3" s="1"/>
  <c r="T69" i="3" s="1"/>
  <c r="U69" i="3" s="1"/>
  <c r="W69" i="3" s="1"/>
  <c r="K69" i="3"/>
  <c r="L69" i="3" s="1"/>
  <c r="Z68" i="3"/>
  <c r="Q68" i="3"/>
  <c r="R68" i="3" s="1"/>
  <c r="S68" i="3" s="1"/>
  <c r="T68" i="3" s="1"/>
  <c r="U68" i="3" s="1"/>
  <c r="K68" i="3"/>
  <c r="L68" i="3" s="1"/>
  <c r="Z67" i="3"/>
  <c r="Q67" i="3"/>
  <c r="R67" i="3" s="1"/>
  <c r="S67" i="3" s="1"/>
  <c r="T67" i="3" s="1"/>
  <c r="U67" i="3" s="1"/>
  <c r="K67" i="3"/>
  <c r="L67" i="3" s="1"/>
  <c r="Z66" i="3"/>
  <c r="Q66" i="3"/>
  <c r="R66" i="3" s="1"/>
  <c r="S66" i="3" s="1"/>
  <c r="T66" i="3" s="1"/>
  <c r="U66" i="3" s="1"/>
  <c r="K66" i="3"/>
  <c r="L66" i="3" s="1"/>
  <c r="N66" i="3" s="1"/>
  <c r="Z65" i="3"/>
  <c r="Q65" i="3"/>
  <c r="R65" i="3" s="1"/>
  <c r="S65" i="3" s="1"/>
  <c r="T65" i="3" s="1"/>
  <c r="U65" i="3" s="1"/>
  <c r="K65" i="3"/>
  <c r="L65" i="3" s="1"/>
  <c r="N65" i="3" s="1"/>
  <c r="Z64" i="3"/>
  <c r="Q64" i="3"/>
  <c r="R64" i="3" s="1"/>
  <c r="S64" i="3" s="1"/>
  <c r="T64" i="3" s="1"/>
  <c r="U64" i="3" s="1"/>
  <c r="K64" i="3"/>
  <c r="L64" i="3" s="1"/>
  <c r="N64" i="3" s="1"/>
  <c r="Z63" i="3"/>
  <c r="Q63" i="3"/>
  <c r="R63" i="3" s="1"/>
  <c r="S63" i="3" s="1"/>
  <c r="T63" i="3" s="1"/>
  <c r="U63" i="3" s="1"/>
  <c r="K63" i="3"/>
  <c r="L63" i="3" s="1"/>
  <c r="M63" i="3" s="1"/>
  <c r="Z62" i="3"/>
  <c r="Q62" i="3"/>
  <c r="R62" i="3" s="1"/>
  <c r="S62" i="3" s="1"/>
  <c r="T62" i="3" s="1"/>
  <c r="U62" i="3" s="1"/>
  <c r="K62" i="3"/>
  <c r="L62" i="3" s="1"/>
  <c r="Z61" i="3"/>
  <c r="Q61" i="3"/>
  <c r="R61" i="3" s="1"/>
  <c r="S61" i="3" s="1"/>
  <c r="T61" i="3" s="1"/>
  <c r="U61" i="3" s="1"/>
  <c r="K61" i="3"/>
  <c r="L61" i="3" s="1"/>
  <c r="M61" i="3" s="1"/>
  <c r="Z60" i="3"/>
  <c r="Q60" i="3"/>
  <c r="R60" i="3" s="1"/>
  <c r="S60" i="3" s="1"/>
  <c r="T60" i="3" s="1"/>
  <c r="U60" i="3" s="1"/>
  <c r="K60" i="3"/>
  <c r="L60" i="3" s="1"/>
  <c r="N60" i="3" s="1"/>
  <c r="Z59" i="3"/>
  <c r="Q59" i="3"/>
  <c r="R59" i="3" s="1"/>
  <c r="S59" i="3" s="1"/>
  <c r="T59" i="3" s="1"/>
  <c r="U59" i="3" s="1"/>
  <c r="K59" i="3"/>
  <c r="L59" i="3" s="1"/>
  <c r="M59" i="3" s="1"/>
  <c r="Z58" i="3"/>
  <c r="Q58" i="3"/>
  <c r="R58" i="3" s="1"/>
  <c r="S58" i="3" s="1"/>
  <c r="T58" i="3" s="1"/>
  <c r="U58" i="3" s="1"/>
  <c r="K58" i="3"/>
  <c r="L58" i="3" s="1"/>
  <c r="N58" i="3" s="1"/>
  <c r="Z57" i="3"/>
  <c r="Q57" i="3"/>
  <c r="R57" i="3" s="1"/>
  <c r="S57" i="3" s="1"/>
  <c r="T57" i="3" s="1"/>
  <c r="U57" i="3" s="1"/>
  <c r="K57" i="3"/>
  <c r="L57" i="3" s="1"/>
  <c r="Z56" i="3"/>
  <c r="Q56" i="3"/>
  <c r="R56" i="3" s="1"/>
  <c r="S56" i="3" s="1"/>
  <c r="T56" i="3" s="1"/>
  <c r="U56" i="3" s="1"/>
  <c r="K56" i="3"/>
  <c r="L56" i="3" s="1"/>
  <c r="N56" i="3" s="1"/>
  <c r="Z55" i="3"/>
  <c r="Q55" i="3"/>
  <c r="R55" i="3" s="1"/>
  <c r="S55" i="3" s="1"/>
  <c r="T55" i="3" s="1"/>
  <c r="U55" i="3" s="1"/>
  <c r="W55" i="3" s="1"/>
  <c r="K55" i="3"/>
  <c r="L55" i="3" s="1"/>
  <c r="Z54" i="3"/>
  <c r="Q54" i="3"/>
  <c r="R54" i="3" s="1"/>
  <c r="S54" i="3" s="1"/>
  <c r="T54" i="3" s="1"/>
  <c r="U54" i="3" s="1"/>
  <c r="V54" i="3" s="1"/>
  <c r="K54" i="3"/>
  <c r="L54" i="3" s="1"/>
  <c r="M54" i="3" s="1"/>
  <c r="Z53" i="3"/>
  <c r="Q53" i="3"/>
  <c r="R53" i="3" s="1"/>
  <c r="S53" i="3" s="1"/>
  <c r="T53" i="3" s="1"/>
  <c r="U53" i="3" s="1"/>
  <c r="K53" i="3"/>
  <c r="L53" i="3" s="1"/>
  <c r="M53" i="3" s="1"/>
  <c r="Z52" i="3"/>
  <c r="Q52" i="3"/>
  <c r="R52" i="3" s="1"/>
  <c r="S52" i="3" s="1"/>
  <c r="T52" i="3" s="1"/>
  <c r="U52" i="3" s="1"/>
  <c r="K52" i="3"/>
  <c r="L52" i="3" s="1"/>
  <c r="Z51" i="3"/>
  <c r="Q51" i="3"/>
  <c r="R51" i="3" s="1"/>
  <c r="S51" i="3" s="1"/>
  <c r="T51" i="3" s="1"/>
  <c r="U51" i="3" s="1"/>
  <c r="K51" i="3"/>
  <c r="L51" i="3" s="1"/>
  <c r="Z50" i="3"/>
  <c r="Q50" i="3"/>
  <c r="R50" i="3" s="1"/>
  <c r="S50" i="3" s="1"/>
  <c r="T50" i="3" s="1"/>
  <c r="U50" i="3" s="1"/>
  <c r="K50" i="3"/>
  <c r="L50" i="3" s="1"/>
  <c r="M50" i="3" s="1"/>
  <c r="Z49" i="3"/>
  <c r="Q49" i="3"/>
  <c r="R49" i="3" s="1"/>
  <c r="S49" i="3" s="1"/>
  <c r="T49" i="3" s="1"/>
  <c r="U49" i="3" s="1"/>
  <c r="V49" i="3" s="1"/>
  <c r="K49" i="3"/>
  <c r="L49" i="3" s="1"/>
  <c r="Z48" i="3"/>
  <c r="Q48" i="3"/>
  <c r="R48" i="3" s="1"/>
  <c r="S48" i="3" s="1"/>
  <c r="T48" i="3" s="1"/>
  <c r="U48" i="3" s="1"/>
  <c r="M48" i="3"/>
  <c r="K48" i="3"/>
  <c r="L48" i="3" s="1"/>
  <c r="N48" i="3" s="1"/>
  <c r="Z47" i="3"/>
  <c r="Q47" i="3"/>
  <c r="R47" i="3" s="1"/>
  <c r="S47" i="3" s="1"/>
  <c r="T47" i="3" s="1"/>
  <c r="U47" i="3" s="1"/>
  <c r="K47" i="3"/>
  <c r="L47" i="3" s="1"/>
  <c r="Z46" i="3"/>
  <c r="Q46" i="3"/>
  <c r="R46" i="3" s="1"/>
  <c r="S46" i="3" s="1"/>
  <c r="T46" i="3" s="1"/>
  <c r="U46" i="3" s="1"/>
  <c r="K46" i="3"/>
  <c r="L46" i="3" s="1"/>
  <c r="Z45" i="3"/>
  <c r="R45" i="3"/>
  <c r="S45" i="3" s="1"/>
  <c r="T45" i="3" s="1"/>
  <c r="U45" i="3" s="1"/>
  <c r="Q45" i="3"/>
  <c r="K45" i="3"/>
  <c r="L45" i="3" s="1"/>
  <c r="Z44" i="3"/>
  <c r="Q44" i="3"/>
  <c r="R44" i="3" s="1"/>
  <c r="S44" i="3" s="1"/>
  <c r="T44" i="3" s="1"/>
  <c r="U44" i="3" s="1"/>
  <c r="K44" i="3"/>
  <c r="L44" i="3" s="1"/>
  <c r="Z43" i="3"/>
  <c r="Q43" i="3"/>
  <c r="R43" i="3" s="1"/>
  <c r="S43" i="3" s="1"/>
  <c r="T43" i="3" s="1"/>
  <c r="U43" i="3" s="1"/>
  <c r="K43" i="3"/>
  <c r="L43" i="3" s="1"/>
  <c r="M43" i="3" s="1"/>
  <c r="Z42" i="3"/>
  <c r="Q42" i="3"/>
  <c r="R42" i="3" s="1"/>
  <c r="S42" i="3" s="1"/>
  <c r="T42" i="3" s="1"/>
  <c r="U42" i="3" s="1"/>
  <c r="K42" i="3"/>
  <c r="L42" i="3" s="1"/>
  <c r="N42" i="3" s="1"/>
  <c r="Z41" i="3"/>
  <c r="Q41" i="3"/>
  <c r="R41" i="3" s="1"/>
  <c r="S41" i="3" s="1"/>
  <c r="T41" i="3" s="1"/>
  <c r="U41" i="3" s="1"/>
  <c r="K41" i="3"/>
  <c r="L41" i="3" s="1"/>
  <c r="M41" i="3" s="1"/>
  <c r="Z40" i="3"/>
  <c r="Q40" i="3"/>
  <c r="R40" i="3" s="1"/>
  <c r="S40" i="3" s="1"/>
  <c r="T40" i="3" s="1"/>
  <c r="U40" i="3" s="1"/>
  <c r="K40" i="3"/>
  <c r="L40" i="3" s="1"/>
  <c r="Z39" i="3"/>
  <c r="Q39" i="3"/>
  <c r="R39" i="3" s="1"/>
  <c r="S39" i="3" s="1"/>
  <c r="T39" i="3" s="1"/>
  <c r="U39" i="3" s="1"/>
  <c r="K39" i="3"/>
  <c r="L39" i="3" s="1"/>
  <c r="Z38" i="3"/>
  <c r="Q38" i="3"/>
  <c r="R38" i="3" s="1"/>
  <c r="S38" i="3" s="1"/>
  <c r="T38" i="3" s="1"/>
  <c r="U38" i="3" s="1"/>
  <c r="K38" i="3"/>
  <c r="L38" i="3" s="1"/>
  <c r="Z37" i="3"/>
  <c r="Q37" i="3"/>
  <c r="R37" i="3" s="1"/>
  <c r="S37" i="3" s="1"/>
  <c r="T37" i="3" s="1"/>
  <c r="U37" i="3" s="1"/>
  <c r="K37" i="3"/>
  <c r="L37" i="3" s="1"/>
  <c r="M37" i="3" s="1"/>
  <c r="Z36" i="3"/>
  <c r="Q36" i="3"/>
  <c r="R36" i="3" s="1"/>
  <c r="S36" i="3" s="1"/>
  <c r="T36" i="3" s="1"/>
  <c r="U36" i="3" s="1"/>
  <c r="K36" i="3"/>
  <c r="L36" i="3" s="1"/>
  <c r="Z35" i="3"/>
  <c r="Q35" i="3"/>
  <c r="R35" i="3" s="1"/>
  <c r="S35" i="3" s="1"/>
  <c r="T35" i="3" s="1"/>
  <c r="U35" i="3" s="1"/>
  <c r="K35" i="3"/>
  <c r="L35" i="3" s="1"/>
  <c r="Z34" i="3"/>
  <c r="Q34" i="3"/>
  <c r="R34" i="3" s="1"/>
  <c r="S34" i="3" s="1"/>
  <c r="T34" i="3" s="1"/>
  <c r="U34" i="3" s="1"/>
  <c r="L34" i="3"/>
  <c r="K34" i="3"/>
  <c r="Z33" i="3"/>
  <c r="Q33" i="3"/>
  <c r="R33" i="3" s="1"/>
  <c r="S33" i="3" s="1"/>
  <c r="T33" i="3" s="1"/>
  <c r="U33" i="3" s="1"/>
  <c r="K33" i="3"/>
  <c r="L33" i="3" s="1"/>
  <c r="N33" i="3" s="1"/>
  <c r="Z32" i="3"/>
  <c r="Q32" i="3"/>
  <c r="R32" i="3" s="1"/>
  <c r="S32" i="3" s="1"/>
  <c r="T32" i="3" s="1"/>
  <c r="U32" i="3" s="1"/>
  <c r="W32" i="3" s="1"/>
  <c r="K32" i="3"/>
  <c r="L32" i="3" s="1"/>
  <c r="M32" i="3" s="1"/>
  <c r="Z31" i="3"/>
  <c r="Q31" i="3"/>
  <c r="R31" i="3" s="1"/>
  <c r="S31" i="3" s="1"/>
  <c r="T31" i="3" s="1"/>
  <c r="U31" i="3" s="1"/>
  <c r="W31" i="3" s="1"/>
  <c r="K31" i="3"/>
  <c r="L31" i="3" s="1"/>
  <c r="N31" i="3" s="1"/>
  <c r="Z30" i="3"/>
  <c r="Q30" i="3"/>
  <c r="R30" i="3" s="1"/>
  <c r="S30" i="3" s="1"/>
  <c r="T30" i="3" s="1"/>
  <c r="U30" i="3" s="1"/>
  <c r="K30" i="3"/>
  <c r="L30" i="3" s="1"/>
  <c r="Z29" i="3"/>
  <c r="Q29" i="3"/>
  <c r="R29" i="3" s="1"/>
  <c r="S29" i="3" s="1"/>
  <c r="T29" i="3" s="1"/>
  <c r="U29" i="3" s="1"/>
  <c r="V29" i="3" s="1"/>
  <c r="K29" i="3"/>
  <c r="L29" i="3" s="1"/>
  <c r="Z28" i="3"/>
  <c r="Q28" i="3"/>
  <c r="R28" i="3" s="1"/>
  <c r="S28" i="3" s="1"/>
  <c r="T28" i="3" s="1"/>
  <c r="U28" i="3" s="1"/>
  <c r="K28" i="3"/>
  <c r="L28" i="3" s="1"/>
  <c r="Z27" i="3"/>
  <c r="Q27" i="3"/>
  <c r="R27" i="3" s="1"/>
  <c r="S27" i="3" s="1"/>
  <c r="T27" i="3" s="1"/>
  <c r="U27" i="3" s="1"/>
  <c r="K27" i="3"/>
  <c r="L27" i="3" s="1"/>
  <c r="N27" i="3" s="1"/>
  <c r="Z26" i="3"/>
  <c r="Q26" i="3"/>
  <c r="R26" i="3" s="1"/>
  <c r="S26" i="3" s="1"/>
  <c r="T26" i="3" s="1"/>
  <c r="U26" i="3" s="1"/>
  <c r="K26" i="3"/>
  <c r="L26" i="3" s="1"/>
  <c r="Z25" i="3"/>
  <c r="Q25" i="3"/>
  <c r="R25" i="3" s="1"/>
  <c r="S25" i="3" s="1"/>
  <c r="T25" i="3" s="1"/>
  <c r="U25" i="3" s="1"/>
  <c r="K25" i="3"/>
  <c r="L25" i="3" s="1"/>
  <c r="Z24" i="3"/>
  <c r="Q24" i="3"/>
  <c r="R24" i="3" s="1"/>
  <c r="S24" i="3" s="1"/>
  <c r="T24" i="3" s="1"/>
  <c r="U24" i="3" s="1"/>
  <c r="K24" i="3"/>
  <c r="L24" i="3" s="1"/>
  <c r="Z23" i="3"/>
  <c r="Q23" i="3"/>
  <c r="R23" i="3" s="1"/>
  <c r="S23" i="3" s="1"/>
  <c r="T23" i="3" s="1"/>
  <c r="U23" i="3" s="1"/>
  <c r="K23" i="3"/>
  <c r="L23" i="3" s="1"/>
  <c r="Z22" i="3"/>
  <c r="Q22" i="3"/>
  <c r="R22" i="3" s="1"/>
  <c r="S22" i="3" s="1"/>
  <c r="T22" i="3" s="1"/>
  <c r="U22" i="3" s="1"/>
  <c r="K22" i="3"/>
  <c r="L22" i="3" s="1"/>
  <c r="Z21" i="3"/>
  <c r="Q21" i="3"/>
  <c r="R21" i="3" s="1"/>
  <c r="S21" i="3" s="1"/>
  <c r="T21" i="3" s="1"/>
  <c r="U21" i="3" s="1"/>
  <c r="K21" i="3"/>
  <c r="L21" i="3" s="1"/>
  <c r="Z20" i="3"/>
  <c r="Q20" i="3"/>
  <c r="R20" i="3" s="1"/>
  <c r="S20" i="3" s="1"/>
  <c r="T20" i="3" s="1"/>
  <c r="U20" i="3" s="1"/>
  <c r="K20" i="3"/>
  <c r="L20" i="3" s="1"/>
  <c r="Z19" i="3"/>
  <c r="Q19" i="3"/>
  <c r="R19" i="3" s="1"/>
  <c r="S19" i="3" s="1"/>
  <c r="T19" i="3" s="1"/>
  <c r="U19" i="3" s="1"/>
  <c r="K19" i="3"/>
  <c r="L19" i="3" s="1"/>
  <c r="Z18" i="3"/>
  <c r="Q18" i="3"/>
  <c r="R18" i="3" s="1"/>
  <c r="S18" i="3" s="1"/>
  <c r="T18" i="3" s="1"/>
  <c r="U18" i="3" s="1"/>
  <c r="K18" i="3"/>
  <c r="L18" i="3" s="1"/>
  <c r="M18" i="3" s="1"/>
  <c r="Z17" i="3"/>
  <c r="Q17" i="3"/>
  <c r="R17" i="3" s="1"/>
  <c r="S17" i="3" s="1"/>
  <c r="T17" i="3" s="1"/>
  <c r="U17" i="3" s="1"/>
  <c r="K17" i="3"/>
  <c r="L17" i="3" s="1"/>
  <c r="M17" i="3" s="1"/>
  <c r="Z16" i="3"/>
  <c r="Q16" i="3"/>
  <c r="R16" i="3" s="1"/>
  <c r="S16" i="3" s="1"/>
  <c r="T16" i="3" s="1"/>
  <c r="U16" i="3" s="1"/>
  <c r="K16" i="3"/>
  <c r="L16" i="3" s="1"/>
  <c r="Z15" i="3"/>
  <c r="Q15" i="3"/>
  <c r="R15" i="3" s="1"/>
  <c r="S15" i="3" s="1"/>
  <c r="T15" i="3" s="1"/>
  <c r="U15" i="3" s="1"/>
  <c r="K15" i="3"/>
  <c r="L15" i="3" s="1"/>
  <c r="M15" i="3" s="1"/>
  <c r="Z14" i="3"/>
  <c r="Q14" i="3"/>
  <c r="R14" i="3" s="1"/>
  <c r="S14" i="3" s="1"/>
  <c r="T14" i="3" s="1"/>
  <c r="U14" i="3" s="1"/>
  <c r="K14" i="3"/>
  <c r="L14" i="3" s="1"/>
  <c r="Z13" i="3"/>
  <c r="Q13" i="3"/>
  <c r="R13" i="3" s="1"/>
  <c r="S13" i="3" s="1"/>
  <c r="T13" i="3" s="1"/>
  <c r="U13" i="3" s="1"/>
  <c r="K13" i="3"/>
  <c r="L13" i="3" s="1"/>
  <c r="Z12" i="3"/>
  <c r="Q12" i="3"/>
  <c r="R12" i="3" s="1"/>
  <c r="S12" i="3" s="1"/>
  <c r="T12" i="3" s="1"/>
  <c r="U12" i="3" s="1"/>
  <c r="K12" i="3"/>
  <c r="L12" i="3" s="1"/>
  <c r="Z11" i="3"/>
  <c r="Q11" i="3"/>
  <c r="R11" i="3" s="1"/>
  <c r="S11" i="3" s="1"/>
  <c r="T11" i="3" s="1"/>
  <c r="U11" i="3" s="1"/>
  <c r="K11" i="3"/>
  <c r="L11" i="3" s="1"/>
  <c r="Z10" i="3"/>
  <c r="Q10" i="3"/>
  <c r="R10" i="3" s="1"/>
  <c r="S10" i="3" s="1"/>
  <c r="T10" i="3" s="1"/>
  <c r="U10" i="3" s="1"/>
  <c r="K10" i="3"/>
  <c r="L10" i="3" s="1"/>
  <c r="Z9" i="3"/>
  <c r="Q9" i="3"/>
  <c r="R9" i="3" s="1"/>
  <c r="S9" i="3" s="1"/>
  <c r="T9" i="3" s="1"/>
  <c r="U9" i="3" s="1"/>
  <c r="K9" i="3"/>
  <c r="L9" i="3" s="1"/>
  <c r="Z8" i="3"/>
  <c r="Q8" i="3"/>
  <c r="R8" i="3" s="1"/>
  <c r="S8" i="3" s="1"/>
  <c r="T8" i="3" s="1"/>
  <c r="U8" i="3" s="1"/>
  <c r="K8" i="3"/>
  <c r="L8" i="3" s="1"/>
  <c r="Z7" i="3"/>
  <c r="Q7" i="3"/>
  <c r="R7" i="3" s="1"/>
  <c r="S7" i="3" s="1"/>
  <c r="T7" i="3" s="1"/>
  <c r="U7" i="3" s="1"/>
  <c r="K7" i="3"/>
  <c r="L7" i="3" s="1"/>
  <c r="Z6" i="3"/>
  <c r="Q6" i="3"/>
  <c r="R6" i="3" s="1"/>
  <c r="S6" i="3" s="1"/>
  <c r="T6" i="3" s="1"/>
  <c r="U6" i="3" s="1"/>
  <c r="K6" i="3"/>
  <c r="L6" i="3" s="1"/>
  <c r="M6" i="3" s="1"/>
  <c r="Z5" i="3"/>
  <c r="Q5" i="3"/>
  <c r="R5" i="3" s="1"/>
  <c r="S5" i="3" s="1"/>
  <c r="T5" i="3" s="1"/>
  <c r="U5" i="3" s="1"/>
  <c r="K5" i="3"/>
  <c r="L5" i="3" s="1"/>
  <c r="Z4" i="3"/>
  <c r="Q4" i="3"/>
  <c r="R4" i="3" s="1"/>
  <c r="S4" i="3" s="1"/>
  <c r="T4" i="3" s="1"/>
  <c r="U4" i="3" s="1"/>
  <c r="K4" i="3"/>
  <c r="L4" i="3" s="1"/>
  <c r="Z3" i="3"/>
  <c r="Q3" i="3"/>
  <c r="R3" i="3" s="1"/>
  <c r="S3" i="3" s="1"/>
  <c r="T3" i="3" s="1"/>
  <c r="U3" i="3" s="1"/>
  <c r="K3" i="3"/>
  <c r="L3" i="3" s="1"/>
  <c r="AV2" i="3" l="1"/>
  <c r="W49" i="3"/>
  <c r="N70" i="3"/>
  <c r="M70" i="3"/>
  <c r="N18" i="3"/>
  <c r="M56" i="3"/>
  <c r="N32" i="3"/>
  <c r="M42" i="3"/>
  <c r="M64" i="3"/>
  <c r="N97" i="3"/>
  <c r="M97" i="3"/>
  <c r="P97" i="3" s="1"/>
  <c r="N86" i="3"/>
  <c r="M86" i="3"/>
  <c r="M19" i="3"/>
  <c r="N19" i="3"/>
  <c r="M68" i="3"/>
  <c r="N68" i="3"/>
  <c r="M98" i="3"/>
  <c r="N98" i="3"/>
  <c r="N94" i="3"/>
  <c r="M94" i="3"/>
  <c r="V50" i="3"/>
  <c r="W50" i="3"/>
  <c r="Y50" i="3" s="1"/>
  <c r="M26" i="3"/>
  <c r="N26" i="3"/>
  <c r="N44" i="3"/>
  <c r="M44" i="3"/>
  <c r="N57" i="3"/>
  <c r="M57" i="3"/>
  <c r="N38" i="3"/>
  <c r="M38" i="3"/>
  <c r="N52" i="3"/>
  <c r="M52" i="3"/>
  <c r="N43" i="3"/>
  <c r="O9" i="3"/>
  <c r="M27" i="3"/>
  <c r="M33" i="3"/>
  <c r="M73" i="3"/>
  <c r="O16" i="3"/>
  <c r="V69" i="3"/>
  <c r="M78" i="3"/>
  <c r="M81" i="3"/>
  <c r="M89" i="3"/>
  <c r="X7" i="3"/>
  <c r="W7" i="3"/>
  <c r="V7" i="3"/>
  <c r="X14" i="3"/>
  <c r="V14" i="3"/>
  <c r="W14" i="3"/>
  <c r="X88" i="3"/>
  <c r="X86" i="3"/>
  <c r="X64" i="3"/>
  <c r="V4" i="3"/>
  <c r="X62" i="3"/>
  <c r="X69" i="3"/>
  <c r="X50" i="3"/>
  <c r="X4" i="3"/>
  <c r="W4" i="3"/>
  <c r="W8" i="3"/>
  <c r="V8" i="3"/>
  <c r="X8" i="3"/>
  <c r="W27" i="3"/>
  <c r="X27" i="3"/>
  <c r="V27" i="3"/>
  <c r="X5" i="3"/>
  <c r="W5" i="3"/>
  <c r="V5" i="3"/>
  <c r="X6" i="3"/>
  <c r="W6" i="3"/>
  <c r="V6" i="3"/>
  <c r="M5" i="3"/>
  <c r="O5" i="3"/>
  <c r="N5" i="3"/>
  <c r="X11" i="3"/>
  <c r="W11" i="3"/>
  <c r="V11" i="3"/>
  <c r="X16" i="3"/>
  <c r="X19" i="3"/>
  <c r="W19" i="3"/>
  <c r="V19" i="3"/>
  <c r="V34" i="3"/>
  <c r="W34" i="3"/>
  <c r="X34" i="3"/>
  <c r="N46" i="3"/>
  <c r="M46" i="3"/>
  <c r="O46" i="3"/>
  <c r="O8" i="3"/>
  <c r="N8" i="3"/>
  <c r="M8" i="3"/>
  <c r="N9" i="3"/>
  <c r="M9" i="3"/>
  <c r="O11" i="3"/>
  <c r="O33" i="3"/>
  <c r="X44" i="3"/>
  <c r="W44" i="3"/>
  <c r="V44" i="3"/>
  <c r="V46" i="3"/>
  <c r="W46" i="3"/>
  <c r="X46" i="3"/>
  <c r="W56" i="3"/>
  <c r="X56" i="3"/>
  <c r="V56" i="3"/>
  <c r="X13" i="3"/>
  <c r="W13" i="3"/>
  <c r="V13" i="3"/>
  <c r="X22" i="3"/>
  <c r="W22" i="3"/>
  <c r="V22" i="3"/>
  <c r="O42" i="3"/>
  <c r="O10" i="3"/>
  <c r="X12" i="3"/>
  <c r="V12" i="3"/>
  <c r="W12" i="3"/>
  <c r="W15" i="3"/>
  <c r="X15" i="3"/>
  <c r="O20" i="3"/>
  <c r="N20" i="3"/>
  <c r="M20" i="3"/>
  <c r="X21" i="3"/>
  <c r="W21" i="3"/>
  <c r="V21" i="3"/>
  <c r="W24" i="3"/>
  <c r="X24" i="3"/>
  <c r="V24" i="3"/>
  <c r="V32" i="3"/>
  <c r="X32" i="3"/>
  <c r="V33" i="3"/>
  <c r="X33" i="3"/>
  <c r="W33" i="3"/>
  <c r="X36" i="3"/>
  <c r="V36" i="3"/>
  <c r="W36" i="3"/>
  <c r="X43" i="3"/>
  <c r="W43" i="3"/>
  <c r="V43" i="3"/>
  <c r="O7" i="3"/>
  <c r="N7" i="3"/>
  <c r="M7" i="3"/>
  <c r="X28" i="3"/>
  <c r="W28" i="3"/>
  <c r="V28" i="3"/>
  <c r="M35" i="3"/>
  <c r="N35" i="3"/>
  <c r="O35" i="3"/>
  <c r="W39" i="3"/>
  <c r="V39" i="3"/>
  <c r="X39" i="3"/>
  <c r="X42" i="3"/>
  <c r="W42" i="3"/>
  <c r="V42" i="3"/>
  <c r="W48" i="3"/>
  <c r="V48" i="3"/>
  <c r="X48" i="3"/>
  <c r="X20" i="3"/>
  <c r="W20" i="3"/>
  <c r="V20" i="3"/>
  <c r="W23" i="3"/>
  <c r="X23" i="3"/>
  <c r="V23" i="3"/>
  <c r="X52" i="3"/>
  <c r="W52" i="3"/>
  <c r="V52" i="3"/>
  <c r="O94" i="3"/>
  <c r="P94" i="3" s="1"/>
  <c r="O86" i="3"/>
  <c r="P86" i="3" s="1"/>
  <c r="O78" i="3"/>
  <c r="O95" i="3"/>
  <c r="O79" i="3"/>
  <c r="O76" i="3"/>
  <c r="O89" i="3"/>
  <c r="P89" i="3" s="1"/>
  <c r="O87" i="3"/>
  <c r="O73" i="3"/>
  <c r="O56" i="3"/>
  <c r="P56" i="3" s="1"/>
  <c r="O68" i="3"/>
  <c r="O70" i="3"/>
  <c r="P70" i="3" s="1"/>
  <c r="N4" i="3"/>
  <c r="O19" i="3"/>
  <c r="O18" i="3"/>
  <c r="P18" i="3" s="1"/>
  <c r="O39" i="3"/>
  <c r="O48" i="3"/>
  <c r="P48" i="3" s="1"/>
  <c r="O38" i="3"/>
  <c r="O32" i="3"/>
  <c r="O97" i="3"/>
  <c r="O81" i="3"/>
  <c r="O15" i="3"/>
  <c r="N15" i="3"/>
  <c r="V16" i="3"/>
  <c r="W16" i="3"/>
  <c r="W29" i="3"/>
  <c r="X29" i="3"/>
  <c r="M36" i="3"/>
  <c r="N36" i="3"/>
  <c r="O36" i="3"/>
  <c r="X18" i="3"/>
  <c r="W18" i="3"/>
  <c r="V18" i="3"/>
  <c r="W9" i="3"/>
  <c r="V9" i="3"/>
  <c r="M13" i="3"/>
  <c r="O13" i="3"/>
  <c r="N13" i="3"/>
  <c r="V30" i="3"/>
  <c r="W30" i="3"/>
  <c r="X30" i="3"/>
  <c r="V35" i="3"/>
  <c r="X35" i="3"/>
  <c r="W35" i="3"/>
  <c r="V38" i="3"/>
  <c r="X38" i="3"/>
  <c r="X47" i="3"/>
  <c r="W47" i="3"/>
  <c r="V47" i="3"/>
  <c r="M4" i="3"/>
  <c r="O4" i="3"/>
  <c r="O14" i="3"/>
  <c r="M14" i="3"/>
  <c r="N14" i="3"/>
  <c r="V15" i="3"/>
  <c r="Y15" i="3" s="1"/>
  <c r="O29" i="3"/>
  <c r="M29" i="3"/>
  <c r="P29" i="3" s="1"/>
  <c r="N29" i="3"/>
  <c r="M34" i="3"/>
  <c r="N34" i="3"/>
  <c r="O34" i="3"/>
  <c r="X9" i="3"/>
  <c r="W25" i="3"/>
  <c r="X25" i="3"/>
  <c r="V25" i="3"/>
  <c r="W45" i="3"/>
  <c r="V45" i="3"/>
  <c r="X45" i="3"/>
  <c r="X82" i="3"/>
  <c r="W82" i="3"/>
  <c r="V82" i="3"/>
  <c r="O12" i="3"/>
  <c r="M12" i="3"/>
  <c r="N12" i="3"/>
  <c r="O6" i="3"/>
  <c r="N6" i="3"/>
  <c r="O23" i="3"/>
  <c r="M23" i="3"/>
  <c r="N23" i="3"/>
  <c r="X10" i="3"/>
  <c r="W10" i="3"/>
  <c r="V10" i="3"/>
  <c r="N16" i="3"/>
  <c r="M16" i="3"/>
  <c r="O22" i="3"/>
  <c r="N22" i="3"/>
  <c r="M22" i="3"/>
  <c r="X26" i="3"/>
  <c r="W26" i="3"/>
  <c r="V26" i="3"/>
  <c r="X17" i="3"/>
  <c r="W17" i="3"/>
  <c r="V17" i="3"/>
  <c r="W37" i="3"/>
  <c r="X37" i="3"/>
  <c r="V37" i="3"/>
  <c r="W38" i="3"/>
  <c r="O21" i="3"/>
  <c r="N21" i="3"/>
  <c r="M21" i="3"/>
  <c r="X40" i="3"/>
  <c r="W40" i="3"/>
  <c r="V40" i="3"/>
  <c r="X57" i="3"/>
  <c r="W57" i="3"/>
  <c r="V57" i="3"/>
  <c r="W61" i="3"/>
  <c r="X61" i="3"/>
  <c r="V61" i="3"/>
  <c r="X85" i="3"/>
  <c r="W85" i="3"/>
  <c r="V85" i="3"/>
  <c r="M47" i="3"/>
  <c r="O47" i="3"/>
  <c r="W72" i="3"/>
  <c r="X72" i="3"/>
  <c r="V72" i="3"/>
  <c r="M74" i="3"/>
  <c r="O74" i="3"/>
  <c r="N74" i="3"/>
  <c r="X98" i="3"/>
  <c r="W98" i="3"/>
  <c r="X99" i="3"/>
  <c r="W99" i="3"/>
  <c r="V99" i="3"/>
  <c r="M10" i="3"/>
  <c r="M11" i="3"/>
  <c r="O27" i="3"/>
  <c r="P27" i="3" s="1"/>
  <c r="P32" i="3"/>
  <c r="O43" i="3"/>
  <c r="P43" i="3" s="1"/>
  <c r="N47" i="3"/>
  <c r="N54" i="3"/>
  <c r="O54" i="3"/>
  <c r="X55" i="3"/>
  <c r="V55" i="3"/>
  <c r="V98" i="3"/>
  <c r="X51" i="3"/>
  <c r="V51" i="3"/>
  <c r="W51" i="3"/>
  <c r="O37" i="3"/>
  <c r="N37" i="3"/>
  <c r="N10" i="3"/>
  <c r="N11" i="3"/>
  <c r="N24" i="3"/>
  <c r="O24" i="3"/>
  <c r="X31" i="3"/>
  <c r="X41" i="3"/>
  <c r="W41" i="3"/>
  <c r="M51" i="3"/>
  <c r="N51" i="3"/>
  <c r="N62" i="3"/>
  <c r="O62" i="3"/>
  <c r="M62" i="3"/>
  <c r="X63" i="3"/>
  <c r="W63" i="3"/>
  <c r="V63" i="3"/>
  <c r="W78" i="3"/>
  <c r="V78" i="3"/>
  <c r="X78" i="3"/>
  <c r="W94" i="3"/>
  <c r="V94" i="3"/>
  <c r="X94" i="3"/>
  <c r="N59" i="3"/>
  <c r="O59" i="3"/>
  <c r="M24" i="3"/>
  <c r="V31" i="3"/>
  <c r="M39" i="3"/>
  <c r="N39" i="3"/>
  <c r="V41" i="3"/>
  <c r="O44" i="3"/>
  <c r="P44" i="3" s="1"/>
  <c r="O49" i="3"/>
  <c r="N49" i="3"/>
  <c r="N50" i="3"/>
  <c r="O51" i="3"/>
  <c r="X93" i="3"/>
  <c r="W93" i="3"/>
  <c r="V93" i="3"/>
  <c r="N25" i="3"/>
  <c r="O25" i="3"/>
  <c r="O28" i="3"/>
  <c r="N30" i="3"/>
  <c r="M30" i="3"/>
  <c r="M49" i="3"/>
  <c r="O50" i="3"/>
  <c r="V59" i="3"/>
  <c r="X59" i="3"/>
  <c r="W59" i="3"/>
  <c r="V62" i="3"/>
  <c r="W62" i="3"/>
  <c r="X84" i="3"/>
  <c r="W84" i="3"/>
  <c r="V84" i="3"/>
  <c r="N17" i="3"/>
  <c r="M25" i="3"/>
  <c r="M28" i="3"/>
  <c r="O30" i="3"/>
  <c r="P33" i="3"/>
  <c r="O40" i="3"/>
  <c r="N40" i="3"/>
  <c r="O45" i="3"/>
  <c r="M45" i="3"/>
  <c r="N67" i="3"/>
  <c r="O67" i="3"/>
  <c r="M67" i="3"/>
  <c r="O91" i="3"/>
  <c r="N91" i="3"/>
  <c r="M91" i="3"/>
  <c r="O17" i="3"/>
  <c r="O26" i="3"/>
  <c r="N28" i="3"/>
  <c r="M31" i="3"/>
  <c r="O31" i="3"/>
  <c r="M40" i="3"/>
  <c r="O41" i="3"/>
  <c r="N41" i="3"/>
  <c r="N45" i="3"/>
  <c r="X49" i="3"/>
  <c r="Y49" i="3" s="1"/>
  <c r="W53" i="3"/>
  <c r="X53" i="3"/>
  <c r="V53" i="3"/>
  <c r="V65" i="3"/>
  <c r="X65" i="3"/>
  <c r="W65" i="3"/>
  <c r="X54" i="3"/>
  <c r="O58" i="3"/>
  <c r="M58" i="3"/>
  <c r="X71" i="3"/>
  <c r="V71" i="3"/>
  <c r="V73" i="3"/>
  <c r="X73" i="3"/>
  <c r="W73" i="3"/>
  <c r="X77" i="3"/>
  <c r="W77" i="3"/>
  <c r="X83" i="3"/>
  <c r="W83" i="3"/>
  <c r="V83" i="3"/>
  <c r="X90" i="3"/>
  <c r="W90" i="3"/>
  <c r="V90" i="3"/>
  <c r="M60" i="3"/>
  <c r="O60" i="3"/>
  <c r="O92" i="3"/>
  <c r="N92" i="3"/>
  <c r="M92" i="3"/>
  <c r="O52" i="3"/>
  <c r="M55" i="3"/>
  <c r="O55" i="3"/>
  <c r="N55" i="3"/>
  <c r="X68" i="3"/>
  <c r="W68" i="3"/>
  <c r="V68" i="3"/>
  <c r="V70" i="3"/>
  <c r="X70" i="3"/>
  <c r="W70" i="3"/>
  <c r="X74" i="3"/>
  <c r="W74" i="3"/>
  <c r="V74" i="3"/>
  <c r="X76" i="3"/>
  <c r="V76" i="3"/>
  <c r="W76" i="3"/>
  <c r="W80" i="3"/>
  <c r="X80" i="3"/>
  <c r="V81" i="3"/>
  <c r="X81" i="3"/>
  <c r="W81" i="3"/>
  <c r="W96" i="3"/>
  <c r="X96" i="3"/>
  <c r="V97" i="3"/>
  <c r="X97" i="3"/>
  <c r="W97" i="3"/>
  <c r="W58" i="3"/>
  <c r="X58" i="3"/>
  <c r="V58" i="3"/>
  <c r="X60" i="3"/>
  <c r="V67" i="3"/>
  <c r="X67" i="3"/>
  <c r="P73" i="3"/>
  <c r="W75" i="3"/>
  <c r="V75" i="3"/>
  <c r="X79" i="3"/>
  <c r="V79" i="3"/>
  <c r="X92" i="3"/>
  <c r="W92" i="3"/>
  <c r="V92" i="3"/>
  <c r="X95" i="3"/>
  <c r="V95" i="3"/>
  <c r="V60" i="3"/>
  <c r="W66" i="3"/>
  <c r="X66" i="3"/>
  <c r="V66" i="3"/>
  <c r="W67" i="3"/>
  <c r="O69" i="3"/>
  <c r="N69" i="3"/>
  <c r="X75" i="3"/>
  <c r="W79" i="3"/>
  <c r="O88" i="3"/>
  <c r="M88" i="3"/>
  <c r="W95" i="3"/>
  <c r="X100" i="3"/>
  <c r="W100" i="3"/>
  <c r="V100" i="3"/>
  <c r="O53" i="3"/>
  <c r="N53" i="3"/>
  <c r="W54" i="3"/>
  <c r="Y54" i="3" s="1"/>
  <c r="O57" i="3"/>
  <c r="P57" i="3" s="1"/>
  <c r="W60" i="3"/>
  <c r="W64" i="3"/>
  <c r="V64" i="3"/>
  <c r="M69" i="3"/>
  <c r="M71" i="3"/>
  <c r="O71" i="3"/>
  <c r="N71" i="3"/>
  <c r="N88" i="3"/>
  <c r="O61" i="3"/>
  <c r="O72" i="3"/>
  <c r="O75" i="3"/>
  <c r="N75" i="3"/>
  <c r="O85" i="3"/>
  <c r="N85" i="3"/>
  <c r="M85" i="3"/>
  <c r="M90" i="3"/>
  <c r="O90" i="3"/>
  <c r="O99" i="3"/>
  <c r="N99" i="3"/>
  <c r="O80" i="3"/>
  <c r="M80" i="3"/>
  <c r="X87" i="3"/>
  <c r="V87" i="3"/>
  <c r="O96" i="3"/>
  <c r="M96" i="3"/>
  <c r="M99" i="3"/>
  <c r="O100" i="3"/>
  <c r="N100" i="3"/>
  <c r="M100" i="3"/>
  <c r="N61" i="3"/>
  <c r="N63" i="3"/>
  <c r="M65" i="3"/>
  <c r="N72" i="3"/>
  <c r="O77" i="3"/>
  <c r="M77" i="3"/>
  <c r="N80" i="3"/>
  <c r="O83" i="3"/>
  <c r="N83" i="3"/>
  <c r="W87" i="3"/>
  <c r="N96" i="3"/>
  <c r="O63" i="3"/>
  <c r="O65" i="3"/>
  <c r="N76" i="3"/>
  <c r="M76" i="3"/>
  <c r="N77" i="3"/>
  <c r="M83" i="3"/>
  <c r="O84" i="3"/>
  <c r="N84" i="3"/>
  <c r="M84" i="3"/>
  <c r="W86" i="3"/>
  <c r="V86" i="3"/>
  <c r="V88" i="3"/>
  <c r="X91" i="3"/>
  <c r="W91" i="3"/>
  <c r="V91" i="3"/>
  <c r="O64" i="3"/>
  <c r="P64" i="3" s="1"/>
  <c r="M66" i="3"/>
  <c r="O66" i="3"/>
  <c r="P81" i="3"/>
  <c r="M82" i="3"/>
  <c r="O82" i="3"/>
  <c r="V89" i="3"/>
  <c r="X89" i="3"/>
  <c r="O93" i="3"/>
  <c r="N93" i="3"/>
  <c r="M93" i="3"/>
  <c r="O98" i="3"/>
  <c r="P98" i="3" s="1"/>
  <c r="M79" i="3"/>
  <c r="M87" i="3"/>
  <c r="P87" i="3" s="1"/>
  <c r="M95" i="3"/>
  <c r="P95" i="3" s="1"/>
  <c r="AY2" i="3"/>
  <c r="X3" i="3"/>
  <c r="W3" i="3"/>
  <c r="V3" i="3"/>
  <c r="O3" i="3"/>
  <c r="N3" i="3"/>
  <c r="M3" i="3"/>
  <c r="P79" i="3" l="1"/>
  <c r="P66" i="3"/>
  <c r="Y36" i="3"/>
  <c r="Y30" i="3"/>
  <c r="P42" i="3"/>
  <c r="Y80" i="3"/>
  <c r="P12" i="3"/>
  <c r="P9" i="3"/>
  <c r="P99" i="3"/>
  <c r="Y69" i="3"/>
  <c r="P68" i="3"/>
  <c r="AA68" i="3" s="1"/>
  <c r="P15" i="3"/>
  <c r="AA15" i="3" s="1"/>
  <c r="P61" i="3"/>
  <c r="Y60" i="3"/>
  <c r="Y90" i="3"/>
  <c r="Y84" i="3"/>
  <c r="P6" i="3"/>
  <c r="P35" i="3"/>
  <c r="P19" i="3"/>
  <c r="P55" i="3"/>
  <c r="P76" i="3"/>
  <c r="P93" i="3"/>
  <c r="Y71" i="3"/>
  <c r="P72" i="3"/>
  <c r="Y96" i="3"/>
  <c r="Y76" i="3"/>
  <c r="P67" i="3"/>
  <c r="P59" i="3"/>
  <c r="P75" i="3"/>
  <c r="P69" i="3"/>
  <c r="P52" i="3"/>
  <c r="P41" i="3"/>
  <c r="Y19" i="3"/>
  <c r="Y14" i="3"/>
  <c r="Y92" i="3"/>
  <c r="Y31" i="3"/>
  <c r="Y51" i="3"/>
  <c r="P21" i="3"/>
  <c r="Y17" i="3"/>
  <c r="P5" i="3"/>
  <c r="P50" i="3"/>
  <c r="AA50" i="3" s="1"/>
  <c r="Y98" i="3"/>
  <c r="AA98" i="3" s="1"/>
  <c r="Y45" i="3"/>
  <c r="P78" i="3"/>
  <c r="P46" i="3"/>
  <c r="Y89" i="3"/>
  <c r="P65" i="3"/>
  <c r="P63" i="3"/>
  <c r="Y74" i="3"/>
  <c r="P58" i="3"/>
  <c r="Y63" i="3"/>
  <c r="Y35" i="3"/>
  <c r="Y29" i="3"/>
  <c r="P38" i="3"/>
  <c r="Y20" i="3"/>
  <c r="Y24" i="3"/>
  <c r="Y22" i="3"/>
  <c r="P85" i="3"/>
  <c r="Y77" i="3"/>
  <c r="P11" i="3"/>
  <c r="Y37" i="3"/>
  <c r="Y25" i="3"/>
  <c r="Y47" i="3"/>
  <c r="P100" i="3"/>
  <c r="P53" i="3"/>
  <c r="P26" i="3"/>
  <c r="AZ2" i="3" s="1"/>
  <c r="Y94" i="3"/>
  <c r="AA94" i="3" s="1"/>
  <c r="P37" i="3"/>
  <c r="AA37" i="3" s="1"/>
  <c r="P54" i="3"/>
  <c r="AA54" i="3" s="1"/>
  <c r="P10" i="3"/>
  <c r="Y16" i="3"/>
  <c r="P7" i="3"/>
  <c r="Y91" i="3"/>
  <c r="Y87" i="3"/>
  <c r="AA87" i="3" s="1"/>
  <c r="P90" i="3"/>
  <c r="AA90" i="3" s="1"/>
  <c r="Y66" i="3"/>
  <c r="P31" i="3"/>
  <c r="P28" i="3"/>
  <c r="Y62" i="3"/>
  <c r="P24" i="3"/>
  <c r="Y78" i="3"/>
  <c r="AA78" i="3" s="1"/>
  <c r="P74" i="3"/>
  <c r="Y40" i="3"/>
  <c r="Y18" i="3"/>
  <c r="AA18" i="3" s="1"/>
  <c r="Y28" i="3"/>
  <c r="Y32" i="3"/>
  <c r="P20" i="3"/>
  <c r="Y56" i="3"/>
  <c r="AA56" i="3" s="1"/>
  <c r="P30" i="3"/>
  <c r="Y81" i="3"/>
  <c r="AA81" i="3" s="1"/>
  <c r="P60" i="3"/>
  <c r="AA60" i="3" s="1"/>
  <c r="P25" i="3"/>
  <c r="AA25" i="3" s="1"/>
  <c r="Y99" i="3"/>
  <c r="AA99" i="3" s="1"/>
  <c r="Y72" i="3"/>
  <c r="Y61" i="3"/>
  <c r="P22" i="3"/>
  <c r="Y82" i="3"/>
  <c r="Y52" i="3"/>
  <c r="AA52" i="3" s="1"/>
  <c r="Y27" i="3"/>
  <c r="AA27" i="3" s="1"/>
  <c r="P82" i="3"/>
  <c r="P83" i="3"/>
  <c r="P45" i="3"/>
  <c r="P17" i="3"/>
  <c r="AA17" i="3" s="1"/>
  <c r="P23" i="3"/>
  <c r="AA89" i="3"/>
  <c r="P51" i="3"/>
  <c r="AA51" i="3" s="1"/>
  <c r="P14" i="3"/>
  <c r="Y38" i="3"/>
  <c r="Y39" i="3"/>
  <c r="Y6" i="3"/>
  <c r="AA6" i="3" s="1"/>
  <c r="AA29" i="3"/>
  <c r="Y59" i="3"/>
  <c r="AA59" i="3" s="1"/>
  <c r="Y86" i="3"/>
  <c r="AA86" i="3" s="1"/>
  <c r="P77" i="3"/>
  <c r="P71" i="3"/>
  <c r="Y79" i="3"/>
  <c r="AA79" i="3" s="1"/>
  <c r="Y97" i="3"/>
  <c r="AA97" i="3" s="1"/>
  <c r="Y70" i="3"/>
  <c r="AA70" i="3" s="1"/>
  <c r="P92" i="3"/>
  <c r="Y73" i="3"/>
  <c r="AA73" i="3" s="1"/>
  <c r="P91" i="3"/>
  <c r="Y93" i="3"/>
  <c r="Y41" i="3"/>
  <c r="Y57" i="3"/>
  <c r="AA57" i="3" s="1"/>
  <c r="P16" i="3"/>
  <c r="Y23" i="3"/>
  <c r="Y48" i="3"/>
  <c r="AA48" i="3" s="1"/>
  <c r="Y4" i="3"/>
  <c r="Y7" i="3"/>
  <c r="P80" i="3"/>
  <c r="AA80" i="3" s="1"/>
  <c r="Y67" i="3"/>
  <c r="Y58" i="3"/>
  <c r="AA58" i="3" s="1"/>
  <c r="Y68" i="3"/>
  <c r="Y83" i="3"/>
  <c r="Y65" i="3"/>
  <c r="P49" i="3"/>
  <c r="AA49" i="3" s="1"/>
  <c r="AA32" i="3"/>
  <c r="P47" i="3"/>
  <c r="AA47" i="3" s="1"/>
  <c r="P34" i="3"/>
  <c r="P13" i="3"/>
  <c r="P36" i="3"/>
  <c r="AA36" i="3" s="1"/>
  <c r="Y21" i="3"/>
  <c r="AA21" i="3" s="1"/>
  <c r="Y13" i="3"/>
  <c r="Y46" i="3"/>
  <c r="Y11" i="3"/>
  <c r="Y8" i="3"/>
  <c r="P88" i="3"/>
  <c r="Y88" i="3"/>
  <c r="AA66" i="3"/>
  <c r="Y100" i="3"/>
  <c r="AA100" i="3" s="1"/>
  <c r="Y95" i="3"/>
  <c r="AA95" i="3" s="1"/>
  <c r="P84" i="3"/>
  <c r="AA84" i="3" s="1"/>
  <c r="P96" i="3"/>
  <c r="Y64" i="3"/>
  <c r="AA64" i="3" s="1"/>
  <c r="Y75" i="3"/>
  <c r="AA75" i="3" s="1"/>
  <c r="Y53" i="3"/>
  <c r="P40" i="3"/>
  <c r="P39" i="3"/>
  <c r="P62" i="3"/>
  <c r="Y55" i="3"/>
  <c r="AA55" i="3" s="1"/>
  <c r="Y85" i="3"/>
  <c r="AA85" i="3" s="1"/>
  <c r="Y26" i="3"/>
  <c r="Y10" i="3"/>
  <c r="P4" i="3"/>
  <c r="Y9" i="3"/>
  <c r="Y42" i="3"/>
  <c r="AA42" i="3" s="1"/>
  <c r="Y43" i="3"/>
  <c r="AA43" i="3" s="1"/>
  <c r="Y33" i="3"/>
  <c r="AA33" i="3" s="1"/>
  <c r="Y12" i="3"/>
  <c r="AA12" i="3" s="1"/>
  <c r="Y44" i="3"/>
  <c r="AA44" i="3" s="1"/>
  <c r="P8" i="3"/>
  <c r="Y34" i="3"/>
  <c r="Y5" i="3"/>
  <c r="P3" i="3"/>
  <c r="Y3" i="3"/>
  <c r="AA34" i="3" l="1"/>
  <c r="AA10" i="3"/>
  <c r="AA35" i="3"/>
  <c r="AA20" i="3"/>
  <c r="AA93" i="3"/>
  <c r="AA4" i="3"/>
  <c r="AA71" i="3"/>
  <c r="AA30" i="3"/>
  <c r="AA41" i="3"/>
  <c r="AA19" i="3"/>
  <c r="AA31" i="3"/>
  <c r="AA65" i="3"/>
  <c r="AA69" i="3"/>
  <c r="AA3" i="3"/>
  <c r="BB2" i="3"/>
  <c r="BA2" i="3"/>
  <c r="AA11" i="3"/>
  <c r="AA62" i="3"/>
  <c r="AA46" i="3"/>
  <c r="AA38" i="3"/>
  <c r="AA9" i="3"/>
  <c r="AA96" i="3"/>
  <c r="AA14" i="3"/>
  <c r="AA61" i="3"/>
  <c r="AA67" i="3"/>
  <c r="AA72" i="3"/>
  <c r="AA53" i="3"/>
  <c r="AA7" i="3"/>
  <c r="AA74" i="3"/>
  <c r="AA76" i="3"/>
  <c r="AA22" i="3"/>
  <c r="AA26" i="3"/>
  <c r="AA77" i="3"/>
  <c r="AA63" i="3"/>
  <c r="AA45" i="3"/>
  <c r="AA24" i="3"/>
  <c r="AA92" i="3"/>
  <c r="AA5" i="3"/>
  <c r="AA82" i="3"/>
  <c r="AA40" i="3"/>
  <c r="AA16" i="3"/>
  <c r="AA23" i="3"/>
  <c r="AA39" i="3"/>
  <c r="AA28" i="3"/>
  <c r="AA8" i="3"/>
  <c r="AA88" i="3"/>
  <c r="AA13" i="3"/>
  <c r="AA91" i="3"/>
  <c r="AA83" i="3"/>
  <c r="AT2" i="3" l="1"/>
  <c r="AX2" i="3" s="1"/>
  <c r="BC2" i="3" l="1"/>
  <c r="BD2" i="3" s="1"/>
</calcChain>
</file>

<file path=xl/sharedStrings.xml><?xml version="1.0" encoding="utf-8"?>
<sst xmlns="http://schemas.openxmlformats.org/spreadsheetml/2006/main" count="1417" uniqueCount="539">
  <si>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ប៉ុនតឹសហ្វ៊ួតវែរ អិល ធី ឌី  ( ប៉ុនតឹសហ្វ៊ួតវែរ អិល ធី ឌី 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ផ្លូវលេខ3 ភូមិ តាភេម ឃុំ/សង្កាត់ តាភេម ក្រុង/ស្រុក/ខណ្ឌ ត្រាំកក់ រាជធានី/ខេត្ត តាកែវ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៣៧ថ្ងៃ ចាប់ពីថ្ងៃទី២៤ ខែ០៤ ឆ្នាំ២០២០ ដល់ថ្ងៃទី៣១ ខែ០៥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</si>
  <si>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</si>
  <si>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</si>
  <si>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</si>
  <si>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</si>
  <si>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</si>
  <si>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</si>
  <si>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</si>
  <si>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</si>
  <si>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</si>
  <si>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គីម តុងហ៊ីន</t>
  </si>
  <si>
    <t>1999-04-10</t>
  </si>
  <si>
    <t>29908181639885ឋ</t>
  </si>
  <si>
    <t>ណុប អែម</t>
  </si>
  <si>
    <t>1986-06-20</t>
  </si>
  <si>
    <t>28605192053066ប</t>
  </si>
  <si>
    <t>មិន  ឃឿន</t>
  </si>
  <si>
    <t>1982-03-10</t>
  </si>
  <si>
    <t>28210192222865ទ</t>
  </si>
  <si>
    <t>អ៊ឺន ដែន</t>
  </si>
  <si>
    <t>1995-09-09</t>
  </si>
  <si>
    <t>29510192224007ឋ</t>
  </si>
  <si>
    <t>ជួប ស៊ីនួន</t>
  </si>
  <si>
    <t>1984-02-15</t>
  </si>
  <si>
    <t>28405170778217រ</t>
  </si>
  <si>
    <t>នៀវ សុខឡៃ</t>
  </si>
  <si>
    <t>2000-01-01</t>
  </si>
  <si>
    <t>20001191972678ប</t>
  </si>
  <si>
    <t>សុខ ណារី</t>
  </si>
  <si>
    <t>1982-07-03</t>
  </si>
  <si>
    <t>28204170710502ឆ</t>
  </si>
  <si>
    <t>លន ស្រីនាង</t>
  </si>
  <si>
    <t>1998-06-03</t>
  </si>
  <si>
    <t>29805170779374ឃ</t>
  </si>
  <si>
    <t>ចាន់ ម៉ាច</t>
  </si>
  <si>
    <t>1990-09-26</t>
  </si>
  <si>
    <t>29007160149155ទ</t>
  </si>
  <si>
    <t>លេ ដានី</t>
  </si>
  <si>
    <t>1982-12-02</t>
  </si>
  <si>
    <t>28210192223157ឌ</t>
  </si>
  <si>
    <t>អ៊ី ភក្តី</t>
  </si>
  <si>
    <t>1991-01-19</t>
  </si>
  <si>
    <t>29104181360855ប</t>
  </si>
  <si>
    <t>ព្រំ ចាន្នី</t>
  </si>
  <si>
    <t>1983-01-02</t>
  </si>
  <si>
    <t>28304170709416ន</t>
  </si>
  <si>
    <t>ជាម ស្រីពៅ</t>
  </si>
  <si>
    <t>1993-10-05</t>
  </si>
  <si>
    <t>29304170706224ណ</t>
  </si>
  <si>
    <t>សាយ សោភា</t>
  </si>
  <si>
    <t>1982-10-05</t>
  </si>
  <si>
    <t>28204170706875ម</t>
  </si>
  <si>
    <t>ទិត លាភ</t>
  </si>
  <si>
    <t>1987-01-01</t>
  </si>
  <si>
    <t>28707170854020ធ</t>
  </si>
  <si>
    <t>សុត សុខនី</t>
  </si>
  <si>
    <t>1988-10-13</t>
  </si>
  <si>
    <t>28801160031751ដ</t>
  </si>
  <si>
    <t>សឿង  មុំ</t>
  </si>
  <si>
    <t>1991-03-04</t>
  </si>
  <si>
    <t>29109160324407ត</t>
  </si>
  <si>
    <t>គង់ ចន្ធូ</t>
  </si>
  <si>
    <t>2000-09-28</t>
  </si>
  <si>
    <t>20010170922952ជ</t>
  </si>
  <si>
    <t>គុប រ៉ា​</t>
  </si>
  <si>
    <t>1986-06-04</t>
  </si>
  <si>
    <t>28604181355851ម</t>
  </si>
  <si>
    <t>អ៊ឹម ណូយ</t>
  </si>
  <si>
    <t>1982-08-17</t>
  </si>
  <si>
    <t>28207192121341ដ</t>
  </si>
  <si>
    <t>ហ៊ីវ ប៉ាវ</t>
  </si>
  <si>
    <t>1995-10-07</t>
  </si>
  <si>
    <t>19505192061865យ</t>
  </si>
  <si>
    <t>អ៊ិន សុវណ្ណា</t>
  </si>
  <si>
    <t>1983-07-09</t>
  </si>
  <si>
    <t>28304170706113ដ</t>
  </si>
  <si>
    <t>ញ៉ ភាន់</t>
  </si>
  <si>
    <t>1997-08-07</t>
  </si>
  <si>
    <t>29704170706494ល</t>
  </si>
  <si>
    <t>ទេព សាវណ្ណណៃ</t>
  </si>
  <si>
    <t>1991-12-26</t>
  </si>
  <si>
    <t>29107170853764ល</t>
  </si>
  <si>
    <t>មុត ពេជកញ្ញា</t>
  </si>
  <si>
    <t>1988-03-06</t>
  </si>
  <si>
    <t>28811181865195ឡ</t>
  </si>
  <si>
    <t>ហង្ស ម៉ុន</t>
  </si>
  <si>
    <t>1985-08-02</t>
  </si>
  <si>
    <t>28506160103745ត</t>
  </si>
  <si>
    <t>អិន ម៉ុម</t>
  </si>
  <si>
    <t>1985-05-02</t>
  </si>
  <si>
    <t>28505192067076យ</t>
  </si>
  <si>
    <t>ឃិត សេងហួយ</t>
  </si>
  <si>
    <t>1999-06-06</t>
  </si>
  <si>
    <t>29905170768680គ</t>
  </si>
  <si>
    <t>ស៊ឹម រចនា</t>
  </si>
  <si>
    <t>1992-12-10</t>
  </si>
  <si>
    <t>29205170761538ភ</t>
  </si>
  <si>
    <t>ញឹម សុភ័ក្រ</t>
  </si>
  <si>
    <t>1989-01-05</t>
  </si>
  <si>
    <t>28904170707536រ</t>
  </si>
  <si>
    <t>ញ៉េន សុខា</t>
  </si>
  <si>
    <t>1981-07-31</t>
  </si>
  <si>
    <t>28104170711222ច</t>
  </si>
  <si>
    <t>ប៉ា ធី</t>
  </si>
  <si>
    <t>1992-07-08</t>
  </si>
  <si>
    <t>29204170707593ភ</t>
  </si>
  <si>
    <t>សួន លក្ខិណា</t>
  </si>
  <si>
    <t>1990-05-05</t>
  </si>
  <si>
    <t>29004170707286ប</t>
  </si>
  <si>
    <t>ញឿន ម៉ុន</t>
  </si>
  <si>
    <t>1983-05-07</t>
  </si>
  <si>
    <t>28304170707399ល</t>
  </si>
  <si>
    <t>ណី សារីម</t>
  </si>
  <si>
    <t>1986-02-19</t>
  </si>
  <si>
    <t>28604170711146ត</t>
  </si>
  <si>
    <t>ភោគ ចិន្ដា</t>
  </si>
  <si>
    <t>1987-07-16</t>
  </si>
  <si>
    <t>28704170709954ហ</t>
  </si>
  <si>
    <t>ចន គុន្ធា</t>
  </si>
  <si>
    <t>1995-02-12</t>
  </si>
  <si>
    <t>29504170707290ប</t>
  </si>
  <si>
    <t>អ៊ូច ស្រីពេជ្រ</t>
  </si>
  <si>
    <t>1982-06-05</t>
  </si>
  <si>
    <t>28204170711164ឋ</t>
  </si>
  <si>
    <t>ខុន សុវណ្ណលីនឌី</t>
  </si>
  <si>
    <t>1987-12-07</t>
  </si>
  <si>
    <t>28712181923111ណ</t>
  </si>
  <si>
    <t>មុំ ធុនី</t>
  </si>
  <si>
    <t>1987-08-01</t>
  </si>
  <si>
    <t>28712181938326វ</t>
  </si>
  <si>
    <t>ខុន ស្រីអូន</t>
  </si>
  <si>
    <t>1996-08-07</t>
  </si>
  <si>
    <t>29602181258044ន</t>
  </si>
  <si>
    <t>ដាក ធឿន</t>
  </si>
  <si>
    <t>1993-09-19</t>
  </si>
  <si>
    <t>29304170710005ឆ</t>
  </si>
  <si>
    <t>អ៊ីត រតនា</t>
  </si>
  <si>
    <t>2000-02-13</t>
  </si>
  <si>
    <t>20002191988559រ</t>
  </si>
  <si>
    <t>ញ៉ ពិសី</t>
  </si>
  <si>
    <t>1999-04-04</t>
  </si>
  <si>
    <t>29912171025096ផ</t>
  </si>
  <si>
    <t>គ្រុច ចាន្ថា</t>
  </si>
  <si>
    <t>1997-04-03</t>
  </si>
  <si>
    <t>29704170707195រ</t>
  </si>
  <si>
    <t>សៀន នី</t>
  </si>
  <si>
    <t>1986-04-14</t>
  </si>
  <si>
    <t>28604170712701ឍ</t>
  </si>
  <si>
    <t>លឹម សុផា</t>
  </si>
  <si>
    <t>1993-10-21</t>
  </si>
  <si>
    <t>29304170712755ប</t>
  </si>
  <si>
    <t>ទ្រី សារឿន</t>
  </si>
  <si>
    <t>1990-02-05</t>
  </si>
  <si>
    <t>29004170700968ប</t>
  </si>
  <si>
    <t>អ៊ុយ សាមន</t>
  </si>
  <si>
    <t>28204170711900ញ</t>
  </si>
  <si>
    <t>ញ៉ាញ់ ផារី</t>
  </si>
  <si>
    <t>1991-04-27</t>
  </si>
  <si>
    <t>29104170712773ធ</t>
  </si>
  <si>
    <t>ទ្រី សុខលី</t>
  </si>
  <si>
    <t>1988-12-02</t>
  </si>
  <si>
    <t>28804170711069ផ</t>
  </si>
  <si>
    <t>ជា សុភី</t>
  </si>
  <si>
    <t>1993-03-09</t>
  </si>
  <si>
    <t>29304170714666ភ</t>
  </si>
  <si>
    <t>ទេព ថាវី</t>
  </si>
  <si>
    <t>1998-06-06</t>
  </si>
  <si>
    <t>29804170700959វ</t>
  </si>
  <si>
    <t>ហាន់ ស្រីនិច</t>
  </si>
  <si>
    <t>1996-07-16</t>
  </si>
  <si>
    <t>29608170861248ស</t>
  </si>
  <si>
    <t>ផាវ ស្រីទូច</t>
  </si>
  <si>
    <t>1996-07-12</t>
  </si>
  <si>
    <t>29607170858440វ</t>
  </si>
  <si>
    <t>ស៊ន ហែម</t>
  </si>
  <si>
    <t>1998-06-17</t>
  </si>
  <si>
    <t>29805170766891ឃ</t>
  </si>
  <si>
    <t>សឹម សារ៉េន</t>
  </si>
  <si>
    <t>1997-08-02</t>
  </si>
  <si>
    <t>29704170711888ហ</t>
  </si>
  <si>
    <t>ម៉ៅ សុខា</t>
  </si>
  <si>
    <t>1998-02-20</t>
  </si>
  <si>
    <t>29810181726089ស</t>
  </si>
  <si>
    <t>សាន់ ឃន</t>
  </si>
  <si>
    <t>1989-07-05</t>
  </si>
  <si>
    <t>28904170715071ន</t>
  </si>
  <si>
    <t>លឹម ចន្ថា</t>
  </si>
  <si>
    <t>1995-05-15</t>
  </si>
  <si>
    <t>29504170714108ថ</t>
  </si>
  <si>
    <t>ខឹម សំភាស់</t>
  </si>
  <si>
    <t>1995-03-17</t>
  </si>
  <si>
    <t>29504170711460ណ</t>
  </si>
  <si>
    <t>ភុំ សកល</t>
  </si>
  <si>
    <t>1986-02-02</t>
  </si>
  <si>
    <t>28607160173259ម</t>
  </si>
  <si>
    <t>ណុប ភាព</t>
  </si>
  <si>
    <t>1983-04-21</t>
  </si>
  <si>
    <t>28310192229872ភ</t>
  </si>
  <si>
    <t>ខាន់ ឃាន់</t>
  </si>
  <si>
    <t>1988-09-12</t>
  </si>
  <si>
    <t>18811192237699ខ</t>
  </si>
  <si>
    <t>សេង សុថេប</t>
  </si>
  <si>
    <t>1993-11-15</t>
  </si>
  <si>
    <t>19304170706855ភ</t>
  </si>
  <si>
    <t>ចាន់ វិចិត្រ</t>
  </si>
  <si>
    <t>1992-06-12</t>
  </si>
  <si>
    <t>19211192238924ផ</t>
  </si>
  <si>
    <t>ឌី គឹមសេង</t>
  </si>
  <si>
    <t>1996-07-08</t>
  </si>
  <si>
    <t>29607170858187ឃ</t>
  </si>
  <si>
    <t>ងយ ប្រឹម</t>
  </si>
  <si>
    <t>1981-04-15</t>
  </si>
  <si>
    <t>28111192254151ដ</t>
  </si>
  <si>
    <t>ងួន ស្រីលិស</t>
  </si>
  <si>
    <t>2001-03-17</t>
  </si>
  <si>
    <t>20111192250532ខ</t>
  </si>
  <si>
    <t>ខែម មុំ</t>
  </si>
  <si>
    <t>1990-02-01</t>
  </si>
  <si>
    <t>29011181911934ទ</t>
  </si>
  <si>
    <t>សេង គឹមសាន្ត</t>
  </si>
  <si>
    <t>1991-04-08</t>
  </si>
  <si>
    <t>29104170713575ន</t>
  </si>
  <si>
    <t>សង សារី</t>
  </si>
  <si>
    <t>1993-11-10</t>
  </si>
  <si>
    <t>29304170715021ញ</t>
  </si>
  <si>
    <t>ម៉ឺង ស្រីកេន</t>
  </si>
  <si>
    <t>1999-01-02</t>
  </si>
  <si>
    <t>29901181153483ព</t>
  </si>
  <si>
    <t>លឹម អន</t>
  </si>
  <si>
    <t>1995-10-15</t>
  </si>
  <si>
    <t>29504170710689រ</t>
  </si>
  <si>
    <t>ស៊ុំ ស្រីពៅ</t>
  </si>
  <si>
    <t>1988-09-05</t>
  </si>
  <si>
    <t>28804170713725ព</t>
  </si>
  <si>
    <t>វ៉ាន់ ខុន</t>
  </si>
  <si>
    <t>1985-08-06</t>
  </si>
  <si>
    <t>28504170711503ឋ</t>
  </si>
  <si>
    <t>ហឿន សុខលីន</t>
  </si>
  <si>
    <t>1996-08-14</t>
  </si>
  <si>
    <t>29604170711472ធ</t>
  </si>
  <si>
    <t>អំ សុខុន</t>
  </si>
  <si>
    <t>1983-10-15</t>
  </si>
  <si>
    <t>28304170700814ឌ</t>
  </si>
  <si>
    <t>ដុំ ស្រីម៉ុច</t>
  </si>
  <si>
    <t>1989-10-10</t>
  </si>
  <si>
    <t>28904170711853ភ</t>
  </si>
  <si>
    <t>ឃឹម ផាន្នី</t>
  </si>
  <si>
    <t>1990-09-10</t>
  </si>
  <si>
    <t>29003170660340ឈ</t>
  </si>
  <si>
    <t>ចាន់ វណ្ឌី</t>
  </si>
  <si>
    <t>1999-02-03</t>
  </si>
  <si>
    <t>29904170711441ទ</t>
  </si>
  <si>
    <t>អឿន ជូរី</t>
  </si>
  <si>
    <t>1990-06-11</t>
  </si>
  <si>
    <t>29004170711669ប</t>
  </si>
  <si>
    <t>សុខ ស្រីរ័ត្ន</t>
  </si>
  <si>
    <t>1991-06-07</t>
  </si>
  <si>
    <t>29104170706206ឌ</t>
  </si>
  <si>
    <t>ជរ វណ្ណៈ</t>
  </si>
  <si>
    <t>1990-08-06</t>
  </si>
  <si>
    <t>29004170711839ន</t>
  </si>
  <si>
    <t>នួន ចិន</t>
  </si>
  <si>
    <t>1998-07-02</t>
  </si>
  <si>
    <t>29805170778225ហ</t>
  </si>
  <si>
    <t>ណុប ស្រីឌី</t>
  </si>
  <si>
    <t>1998-01-20</t>
  </si>
  <si>
    <t>29811170973462ល</t>
  </si>
  <si>
    <t>ហុន ស្រីដើង</t>
  </si>
  <si>
    <t>1999-02-10</t>
  </si>
  <si>
    <t>29912171110899ល</t>
  </si>
  <si>
    <t>ប៊ិន ស្រីអាត</t>
  </si>
  <si>
    <t>1998-08-15</t>
  </si>
  <si>
    <t>29810181727585ឡ</t>
  </si>
  <si>
    <t>ជា  ផល្លី</t>
  </si>
  <si>
    <t>1992-10-05</t>
  </si>
  <si>
    <t>29205170765286ល</t>
  </si>
  <si>
    <t>ខា បញ្ញា</t>
  </si>
  <si>
    <t>2000-01-04</t>
  </si>
  <si>
    <t>20010181739479ន</t>
  </si>
  <si>
    <t>ហូ ចិន្តា</t>
  </si>
  <si>
    <t>1993-04-04</t>
  </si>
  <si>
    <t>29304170707753ព</t>
  </si>
  <si>
    <t>ចាន់ រីដា</t>
  </si>
  <si>
    <t>2000-01-15</t>
  </si>
  <si>
    <t>20007181537699ឃ</t>
  </si>
  <si>
    <t>អ៊ុត ស្រីនាង</t>
  </si>
  <si>
    <t>2000-11-17</t>
  </si>
  <si>
    <t>20012181921077ឈ</t>
  </si>
  <si>
    <t>ដួង សុម៉ាលី</t>
  </si>
  <si>
    <t>1991-11-15</t>
  </si>
  <si>
    <t>29102160080659ថ</t>
  </si>
  <si>
    <t>ផន សុខា</t>
  </si>
  <si>
    <t>1999-05-02</t>
  </si>
  <si>
    <t>29908170877754ឈ</t>
  </si>
  <si>
    <t>ស៊ឹម  ដាវីន</t>
  </si>
  <si>
    <t>1997-02-26</t>
  </si>
  <si>
    <t>29704170711891ម</t>
  </si>
  <si>
    <t>អួន ហឹម</t>
  </si>
  <si>
    <t>1989-03-19</t>
  </si>
  <si>
    <t>28904170710075ធ</t>
  </si>
  <si>
    <t>ឈិន សូនីតា</t>
  </si>
  <si>
    <t>1993-06-07</t>
  </si>
  <si>
    <t>29304170713711ឍ</t>
  </si>
  <si>
    <t>បានបញ្ចប់ត្រឹមលេខរៀងទី 98 ឈ្មោះ ឈិន សូនីតា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</si>
  <si>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ថ្ងៃទី២៤ ខែ០៤ ឆ្នាំ២០២០
ហត្ថលេខា និងត្រា
នាយកក្រុមហ៊ុន</t>
  </si>
  <si>
    <t>ខែ្សរទឹកហូរ</t>
  </si>
  <si>
    <t>ពិនិត្យគុណភាព</t>
  </si>
  <si>
    <t>អ៊ុត</t>
  </si>
  <si>
    <t>រៀប</t>
  </si>
  <si>
    <t>096 5930402</t>
  </si>
  <si>
    <t>101053548</t>
  </si>
  <si>
    <t>097 1556452</t>
  </si>
  <si>
    <t>100958115</t>
  </si>
  <si>
    <t>097 3134975</t>
  </si>
  <si>
    <t>101270282</t>
  </si>
  <si>
    <t>088 8336023</t>
  </si>
  <si>
    <t>101060826</t>
  </si>
  <si>
    <t>097 7772367</t>
  </si>
  <si>
    <t>110653957</t>
  </si>
  <si>
    <t>096 7981461</t>
  </si>
  <si>
    <t>101301251</t>
  </si>
  <si>
    <t>010 682366</t>
  </si>
  <si>
    <t>101210143</t>
  </si>
  <si>
    <t>097 5165129</t>
  </si>
  <si>
    <t>101256974</t>
  </si>
  <si>
    <t>096 7106580</t>
  </si>
  <si>
    <t>101385574</t>
  </si>
  <si>
    <t>093 283190</t>
  </si>
  <si>
    <t>101168715</t>
  </si>
  <si>
    <t>088 4250143</t>
  </si>
  <si>
    <t>093 586036</t>
  </si>
  <si>
    <t>010 595710</t>
  </si>
  <si>
    <t>100803077</t>
  </si>
  <si>
    <t>096 9500094</t>
  </si>
  <si>
    <t>101031027</t>
  </si>
  <si>
    <t>097 4962002</t>
  </si>
  <si>
    <t>101209630</t>
  </si>
  <si>
    <t>088 6918631</t>
  </si>
  <si>
    <t>110442679</t>
  </si>
  <si>
    <t>096 7673359</t>
  </si>
  <si>
    <t>101243815</t>
  </si>
  <si>
    <t>096 4977890</t>
  </si>
  <si>
    <t>101047295</t>
  </si>
  <si>
    <t>096 7842871</t>
  </si>
  <si>
    <t>101128199</t>
  </si>
  <si>
    <t>077 474505</t>
  </si>
  <si>
    <t>100946656</t>
  </si>
  <si>
    <t>087 404541</t>
  </si>
  <si>
    <t>100202121</t>
  </si>
  <si>
    <t>096 8946349</t>
  </si>
  <si>
    <t>100710192</t>
  </si>
  <si>
    <t>088 6893532</t>
  </si>
  <si>
    <t>101191617</t>
  </si>
  <si>
    <t>110294310</t>
  </si>
  <si>
    <t>093 725982</t>
  </si>
  <si>
    <t>101278867</t>
  </si>
  <si>
    <t>016 817249</t>
  </si>
  <si>
    <t>101118567</t>
  </si>
  <si>
    <t>096 3282298</t>
  </si>
  <si>
    <t>101053394</t>
  </si>
  <si>
    <t>097 3859756</t>
  </si>
  <si>
    <t>100832166</t>
  </si>
  <si>
    <t>096 7161826</t>
  </si>
  <si>
    <t>061025042</t>
  </si>
  <si>
    <t>015 323618</t>
  </si>
  <si>
    <t>100203423</t>
  </si>
  <si>
    <t>097 7936498</t>
  </si>
  <si>
    <t>101163181</t>
  </si>
  <si>
    <t>088 7133437</t>
  </si>
  <si>
    <t>101257274</t>
  </si>
  <si>
    <t>096 7369533</t>
  </si>
  <si>
    <t>100245039</t>
  </si>
  <si>
    <t>071 2809607</t>
  </si>
  <si>
    <t>100430001</t>
  </si>
  <si>
    <t>096 2449069</t>
  </si>
  <si>
    <t>100607311</t>
  </si>
  <si>
    <t>098 266849</t>
  </si>
  <si>
    <t>101142167</t>
  </si>
  <si>
    <t>068 933656</t>
  </si>
  <si>
    <t>110408515</t>
  </si>
  <si>
    <t>066 600973</t>
  </si>
  <si>
    <t>101349415</t>
  </si>
  <si>
    <t>096 4001862</t>
  </si>
  <si>
    <t>110566240</t>
  </si>
  <si>
    <t>071 9778698</t>
  </si>
  <si>
    <t>101031057</t>
  </si>
  <si>
    <t>096 6661094</t>
  </si>
  <si>
    <t>100632500</t>
  </si>
  <si>
    <t>070 739515</t>
  </si>
  <si>
    <t>101369379</t>
  </si>
  <si>
    <t>097​ 5214642</t>
  </si>
  <si>
    <t>101345337</t>
  </si>
  <si>
    <t>088 4006351</t>
  </si>
  <si>
    <t>101171683</t>
  </si>
  <si>
    <t>096​ 3908410</t>
  </si>
  <si>
    <t>096 7468004</t>
  </si>
  <si>
    <t>100598968</t>
  </si>
  <si>
    <t>015 632071</t>
  </si>
  <si>
    <t>100665139</t>
  </si>
  <si>
    <t>096 5311335</t>
  </si>
  <si>
    <t>100184825</t>
  </si>
  <si>
    <t>097 6087411</t>
  </si>
  <si>
    <t>100709527</t>
  </si>
  <si>
    <t>093 635992</t>
  </si>
  <si>
    <t>100761023</t>
  </si>
  <si>
    <t>096 7360483</t>
  </si>
  <si>
    <t>061522219</t>
  </si>
  <si>
    <t>093 607243</t>
  </si>
  <si>
    <t>101100334</t>
  </si>
  <si>
    <t>096 2545595</t>
  </si>
  <si>
    <t>101107697</t>
  </si>
  <si>
    <t>096 8864725</t>
  </si>
  <si>
    <t>100684811</t>
  </si>
  <si>
    <t>016 930546</t>
  </si>
  <si>
    <t>100980924</t>
  </si>
  <si>
    <t>088 5341243</t>
  </si>
  <si>
    <t>160364997</t>
  </si>
  <si>
    <t>086 774349</t>
  </si>
  <si>
    <t>101057519</t>
  </si>
  <si>
    <t>096 7557971</t>
  </si>
  <si>
    <t>110544491</t>
  </si>
  <si>
    <t>088 3990400</t>
  </si>
  <si>
    <t>101190458</t>
  </si>
  <si>
    <t>010 484037</t>
  </si>
  <si>
    <t>101002115</t>
  </si>
  <si>
    <t>097 8417640</t>
  </si>
  <si>
    <t>100468992</t>
  </si>
  <si>
    <t>088 3751365</t>
  </si>
  <si>
    <t>100375667</t>
  </si>
  <si>
    <t>097 3156485</t>
  </si>
  <si>
    <t>101039668</t>
  </si>
  <si>
    <t>015 332780</t>
  </si>
  <si>
    <t>101189685</t>
  </si>
  <si>
    <t>096 5288814</t>
  </si>
  <si>
    <t>101068160</t>
  </si>
  <si>
    <t>070 414870</t>
  </si>
  <si>
    <t>040333765</t>
  </si>
  <si>
    <t>096 5885400</t>
  </si>
  <si>
    <t>100710293</t>
  </si>
  <si>
    <t>096 5567671</t>
  </si>
  <si>
    <t>101285923</t>
  </si>
  <si>
    <t>088 3445828</t>
  </si>
  <si>
    <t>110311158</t>
  </si>
  <si>
    <t>097 3938578</t>
  </si>
  <si>
    <t>101191157</t>
  </si>
  <si>
    <t>010 538390</t>
  </si>
  <si>
    <t>101189676</t>
  </si>
  <si>
    <t>015 463253</t>
  </si>
  <si>
    <t>100947074</t>
  </si>
  <si>
    <t>096 4669521</t>
  </si>
  <si>
    <t>100772611</t>
  </si>
  <si>
    <t>096 9253837</t>
  </si>
  <si>
    <t>100844269</t>
  </si>
  <si>
    <t>097 2050279</t>
  </si>
  <si>
    <t>100431126</t>
  </si>
  <si>
    <t>097 8337514</t>
  </si>
  <si>
    <t>100709431</t>
  </si>
  <si>
    <t>096 4236826</t>
  </si>
  <si>
    <t>100147856</t>
  </si>
  <si>
    <t>096 3761237</t>
  </si>
  <si>
    <t>040352395</t>
  </si>
  <si>
    <t>096 8829314</t>
  </si>
  <si>
    <t>101286038</t>
  </si>
  <si>
    <t>097 7874577</t>
  </si>
  <si>
    <t>101312075</t>
  </si>
  <si>
    <t>096 3201170</t>
  </si>
  <si>
    <t>100705573</t>
  </si>
  <si>
    <t>097 8714118</t>
  </si>
  <si>
    <t>101229161</t>
  </si>
  <si>
    <t>096 8159370</t>
  </si>
  <si>
    <t>101168561</t>
  </si>
  <si>
    <t>097 3628026</t>
  </si>
  <si>
    <t>100960454</t>
  </si>
  <si>
    <t>096 9582970</t>
  </si>
  <si>
    <t>101345404</t>
  </si>
  <si>
    <t>010 455607</t>
  </si>
  <si>
    <t>101344356</t>
  </si>
  <si>
    <t>096 4874652</t>
  </si>
  <si>
    <t>101359909</t>
  </si>
  <si>
    <t>088 8164835</t>
  </si>
  <si>
    <t>101080181</t>
  </si>
  <si>
    <t>097 5346683</t>
  </si>
  <si>
    <t>101357097</t>
  </si>
  <si>
    <t>097 7128736</t>
  </si>
  <si>
    <t>101168402</t>
  </si>
  <si>
    <t>096 6145181</t>
  </si>
  <si>
    <t>101100733</t>
  </si>
  <si>
    <t>096 9524162</t>
  </si>
  <si>
    <t>101361902</t>
  </si>
  <si>
    <t>096 3637377</t>
  </si>
  <si>
    <t>101039669</t>
  </si>
  <si>
    <t>015 332703</t>
  </si>
  <si>
    <t>100978860</t>
  </si>
  <si>
    <t>100710128</t>
  </si>
  <si>
    <t>078 524927</t>
  </si>
  <si>
    <t>100565304</t>
  </si>
  <si>
    <t>096 7714724</t>
  </si>
  <si>
    <t>100980937</t>
  </si>
  <si>
    <t>096​ 4827746</t>
  </si>
  <si>
    <t>087 612605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</si>
  <si>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</si>
  <si>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</si>
  <si>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</si>
  <si>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</si>
  <si>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</si>
  <si>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</si>
  <si>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</si>
  <si>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</si>
  <si>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</si>
  <si>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</si>
  <si>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</si>
  <si>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</si>
  <si>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</si>
  <si>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</si>
  <si>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</si>
  <si>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</si>
  <si>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</si>
  <si>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</si>
  <si>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</si>
  <si>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</si>
  <si>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</si>
  <si>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</si>
  <si>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</si>
  <si>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</si>
  <si>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</si>
  <si>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</si>
  <si>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</si>
  <si>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</si>
  <si>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</si>
  <si>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</si>
  <si>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</si>
  <si>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</si>
  <si>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</si>
  <si>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</si>
  <si>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បានបញ្ចប់ត្រឹមលេខរៀងថ្មីទី 95 ឈ្មោះ ឈិន សូនីតា​ (ស្រីចំនួន 92 នាក់)</t>
  </si>
  <si>
    <t>រយៈពេលព្យួរកិច្ចសន្យាការងារ ៣៧ថ្ងៃ ចាប់ពីថ្ងៃទី២៤ ខែ០៤ ឆ្នាំ២០២០ ដល់ថ្ងៃទី៣១ ខែ០៥ ឆ្នាំ២០២០</t>
  </si>
  <si>
    <t>ល.រ ថ្មី</t>
  </si>
  <si>
    <t>ល.រ ដើម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</si>
  <si>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 ប៉ុនតឹសហ្វ៊ួតវែរ អិល ធី ឌី  ( ប៉ុនតឹសហ្វ៊ួតវែរ អិល ធី ឌី )  សកម្មភាពអាជីវកម្ម  ដេរស្បែកជើង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ផ្លូវលេខ3 ភូមិ តាភេម ឃុំ/សង្កាត់ តាភេម ក្រុង/ស្រុក/ខណ្ឌ ត្រាំកក់ រាជធានី/ខេត្ត តាកែវ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</si>
</sst>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49" fontId="16" fillId="0" borderId="9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7" fillId="4" borderId="9" xfId="0" applyFont="1" applyFill="1" applyBorder="1" applyAlignment="1">
      <alignment horizontal="right" vertical="center"/>
    </xf>
    <xf numFmtId="49" fontId="18" fillId="0" borderId="9" xfId="0" applyNumberFormat="1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vertical="center"/>
    </xf>
    <xf numFmtId="0" fontId="17" fillId="3" borderId="10" xfId="0" applyFont="1" applyFill="1" applyBorder="1" applyAlignment="1">
      <alignment horizontal="right" vertical="center"/>
    </xf>
    <xf numFmtId="0" fontId="0" fillId="0" borderId="10" xfId="0" applyBorder="1"/>
    <xf numFmtId="0" fontId="19" fillId="0" borderId="10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49" fontId="0" fillId="0" borderId="9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8"/>
  <sheetViews>
    <sheetView topLeftCell="P1" zoomScale="80" zoomScaleNormal="80" workbookViewId="0">
      <selection activeCell="BD2" sqref="BD2"/>
    </sheetView>
  </sheetViews>
  <sheetFormatPr defaultRowHeight="22.8" x14ac:dyDescent="0.8"/>
  <cols>
    <col min="1" max="1" width="6" style="7" customWidth="1"/>
    <col min="2" max="2" width="16" style="7" customWidth="1"/>
    <col min="3" max="3" width="4" style="7" customWidth="1"/>
    <col min="4" max="4" width="12" style="7" customWidth="1"/>
    <col min="5" max="5" width="13.8984375" style="7" customWidth="1"/>
    <col min="6" max="6" width="25.69921875" style="8" customWidth="1"/>
    <col min="7" max="7" width="14.59765625" style="8" customWidth="1"/>
    <col min="8" max="8" width="17" style="8" customWidth="1"/>
    <col min="9" max="9" width="15" style="7" customWidth="1"/>
    <col min="10" max="28" width="8.796875" style="7"/>
    <col min="29" max="43" width="0" style="7" hidden="1" customWidth="1"/>
    <col min="44" max="16384" width="8.796875" style="7"/>
  </cols>
  <sheetData>
    <row r="1" spans="1:56" ht="159.9" customHeight="1" thickTop="1" x14ac:dyDescent="0.8">
      <c r="A1" s="40" t="s">
        <v>0</v>
      </c>
      <c r="B1" s="41"/>
      <c r="C1" s="41"/>
      <c r="D1" s="41"/>
      <c r="E1" s="42"/>
      <c r="F1" s="42"/>
      <c r="G1" s="42"/>
      <c r="H1" s="42"/>
      <c r="I1" s="41"/>
      <c r="J1" s="51" t="s">
        <v>500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9"/>
      <c r="AC1" s="10" t="s">
        <v>3</v>
      </c>
      <c r="AD1" s="10" t="s">
        <v>501</v>
      </c>
      <c r="AE1" s="11" t="s">
        <v>3</v>
      </c>
      <c r="AF1" s="11" t="s">
        <v>502</v>
      </c>
      <c r="AG1" s="11" t="s">
        <v>501</v>
      </c>
      <c r="AH1" s="12" t="s">
        <v>503</v>
      </c>
      <c r="AI1" s="12" t="s">
        <v>504</v>
      </c>
      <c r="AJ1" s="12" t="s">
        <v>505</v>
      </c>
      <c r="AK1" s="13" t="s">
        <v>503</v>
      </c>
      <c r="AL1" s="13" t="s">
        <v>504</v>
      </c>
      <c r="AM1" s="13" t="s">
        <v>505</v>
      </c>
      <c r="AN1" s="14" t="s">
        <v>503</v>
      </c>
      <c r="AO1" s="14" t="s">
        <v>504</v>
      </c>
      <c r="AP1" s="14" t="s">
        <v>505</v>
      </c>
      <c r="AQ1" s="15"/>
      <c r="AR1" s="16" t="s">
        <v>506</v>
      </c>
      <c r="AS1" s="16" t="s">
        <v>507</v>
      </c>
      <c r="AT1" s="16" t="s">
        <v>508</v>
      </c>
      <c r="AU1" s="16" t="s">
        <v>509</v>
      </c>
      <c r="AV1" s="16" t="s">
        <v>510</v>
      </c>
      <c r="AW1" s="16" t="s">
        <v>511</v>
      </c>
      <c r="AX1" s="16" t="s">
        <v>512</v>
      </c>
      <c r="AY1" s="16" t="s">
        <v>513</v>
      </c>
      <c r="AZ1" s="16" t="s">
        <v>503</v>
      </c>
      <c r="BA1" s="16" t="s">
        <v>514</v>
      </c>
      <c r="BB1" s="16" t="s">
        <v>515</v>
      </c>
      <c r="BC1" s="16" t="s">
        <v>516</v>
      </c>
      <c r="BD1" s="17" t="s">
        <v>517</v>
      </c>
    </row>
    <row r="2" spans="1:56" ht="80.25" customHeight="1" x14ac:dyDescent="0.8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18" t="s">
        <v>503</v>
      </c>
      <c r="K2" s="19" t="s">
        <v>518</v>
      </c>
      <c r="L2" s="20" t="s">
        <v>519</v>
      </c>
      <c r="M2" s="19" t="s">
        <v>520</v>
      </c>
      <c r="N2" s="19" t="s">
        <v>521</v>
      </c>
      <c r="O2" s="19" t="s">
        <v>522</v>
      </c>
      <c r="P2" s="19" t="s">
        <v>504</v>
      </c>
      <c r="Q2" s="19" t="s">
        <v>523</v>
      </c>
      <c r="R2" s="19" t="s">
        <v>524</v>
      </c>
      <c r="S2" s="19" t="s">
        <v>525</v>
      </c>
      <c r="T2" s="19" t="s">
        <v>526</v>
      </c>
      <c r="U2" s="20" t="s">
        <v>527</v>
      </c>
      <c r="V2" s="19" t="s">
        <v>528</v>
      </c>
      <c r="W2" s="19" t="s">
        <v>529</v>
      </c>
      <c r="X2" s="19" t="s">
        <v>530</v>
      </c>
      <c r="Y2" s="19" t="s">
        <v>505</v>
      </c>
      <c r="Z2" s="19" t="s">
        <v>502</v>
      </c>
      <c r="AA2" s="19" t="s">
        <v>501</v>
      </c>
      <c r="AB2" s="21"/>
      <c r="AC2" s="22" t="s">
        <v>531</v>
      </c>
      <c r="AD2" s="22">
        <v>1</v>
      </c>
      <c r="AE2" s="23" t="s">
        <v>531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COUNTA($A$3:$A100)</f>
        <v>98</v>
      </c>
      <c r="AS2" s="28">
        <f>COUNTIF($C$3:$C100,"ស្រី")</f>
        <v>94</v>
      </c>
      <c r="AT2" s="28">
        <f>COUNTIF($AA$3:$AA100,1)</f>
        <v>95</v>
      </c>
      <c r="AU2" s="28">
        <f>DCOUNT($A$2:$AA100,"ផ្ទៀងផ្ទាត់ចុងក្រោយ",$AC$1:$AD$2)</f>
        <v>92</v>
      </c>
      <c r="AV2" s="28">
        <f>DCOUNT($A$2:$AA100,"ផ្ទៀងផ្ទាត់ចុងក្រោយ",$AF$1:$AG$2)</f>
        <v>0</v>
      </c>
      <c r="AW2" s="28">
        <f>DCOUNT($A$2:$AA100,"ផ្ទៀងផ្ទាត់ចុងក្រោយ",$AE$1:$AG$2)</f>
        <v>0</v>
      </c>
      <c r="AX2" s="28">
        <f>AT2-AV2</f>
        <v>95</v>
      </c>
      <c r="AY2" s="28">
        <f>AU2-AW2</f>
        <v>92</v>
      </c>
      <c r="AZ2" s="28">
        <f>DCOUNT($A$2:$AA100,"គ្មានស្នាមមេដៃ",$AH$1:$AJ$2)</f>
        <v>1</v>
      </c>
      <c r="BA2" s="28">
        <f>DCOUNT($A$2:$AA100,"NID_problem",$AK$1:$AM$2)</f>
        <v>0</v>
      </c>
      <c r="BB2" s="28">
        <f>DCOUNT($A$2:$AA100,"NID_problem",$AN$1:$AP$2)</f>
        <v>2</v>
      </c>
      <c r="BC2" s="28">
        <f>((AR2-AT2)-SUM(AZ2,BA2,BB2))</f>
        <v>0</v>
      </c>
      <c r="BD2" s="29" t="str">
        <f>IF((AR2-AT2)=(BA2+BB2+AZ2+BC2),"ត្រឹមត្រូវ","មិនត្រឹមត្រូវ")</f>
        <v>ត្រឹមត្រូវ</v>
      </c>
    </row>
    <row r="3" spans="1:56" ht="47.25" customHeight="1" x14ac:dyDescent="0.8">
      <c r="A3" s="2">
        <v>1</v>
      </c>
      <c r="B3" s="2" t="s">
        <v>10</v>
      </c>
      <c r="C3" s="2" t="s">
        <v>531</v>
      </c>
      <c r="D3" s="2" t="s">
        <v>11</v>
      </c>
      <c r="E3" s="4" t="s">
        <v>305</v>
      </c>
      <c r="F3" s="6" t="s">
        <v>12</v>
      </c>
      <c r="G3" s="4">
        <v>101113039</v>
      </c>
      <c r="H3" s="4" t="s">
        <v>309</v>
      </c>
      <c r="I3" s="2"/>
      <c r="J3" s="30"/>
      <c r="K3" s="3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101113039</v>
      </c>
      <c r="L3" s="32" t="str">
        <f>IF(K3="បរទេស","បរទេស",IF(LEN(K3)&gt;9,2,LEFT(K3,9)))</f>
        <v>101113039</v>
      </c>
      <c r="M3" s="33">
        <f>IF(L3="បរទេស",1,IF((LEN($L3)-9)=0,1,2))</f>
        <v>1</v>
      </c>
      <c r="N3" s="33">
        <f>IF(L3="",2,1)</f>
        <v>1</v>
      </c>
      <c r="O3" s="33">
        <f>IF(L3="បរទេស",1,IF(COUNTIF(L:L,$L3)&gt;1,2,1))</f>
        <v>1</v>
      </c>
      <c r="P3" s="34">
        <f>MAX(M3:O3)</f>
        <v>1</v>
      </c>
      <c r="Q3" s="35" t="str">
        <f>H3</f>
        <v>096 5930402</v>
      </c>
      <c r="R3" s="31" t="str">
        <f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0965930402</v>
      </c>
      <c r="S3" s="33" t="e">
        <f>LEFT(R3, SEARCH("/",R3,1)-1)</f>
        <v>#VALUE!</v>
      </c>
      <c r="T3" s="31" t="str">
        <f>IFERROR(S3,R3)</f>
        <v>0965930402</v>
      </c>
      <c r="U3" s="32" t="str">
        <f>IF(LEFT(T3,5)="បរទេស","បរទេស",IF(LEFT(T3,3)="855","0"&amp;MID(T3,4,10),IF(LEFT(T3,1)="0",MID(T3,1,10),IF(LEFT(T3,1)&gt;=1,"0"&amp;MID(T3,1,10),T3))))</f>
        <v>0965930402</v>
      </c>
      <c r="V3" s="33">
        <f>IF(U3="បរទេស",1,IF(OR(LEN(U3)=9,LEN(U3)=10),1,2))</f>
        <v>1</v>
      </c>
      <c r="W3" s="36">
        <f>IF(U3="",2,1)</f>
        <v>1</v>
      </c>
      <c r="X3" s="33">
        <f>IF(U3="បរទេស",1,IF(COUNTIF(U:U,$U3)&gt;1,2,1))</f>
        <v>1</v>
      </c>
      <c r="Y3" s="34">
        <f>MAX(V3:X3)</f>
        <v>1</v>
      </c>
      <c r="Z3" s="36" t="str">
        <f>IF(H3="បរទេស",2,"")</f>
        <v/>
      </c>
      <c r="AA3" s="34">
        <f>MAX(J3,P3,Y3)</f>
        <v>1</v>
      </c>
      <c r="AB3" s="37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9"/>
      <c r="AR3" s="49" t="s">
        <v>532</v>
      </c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50"/>
    </row>
    <row r="4" spans="1:56" ht="47.25" customHeight="1" x14ac:dyDescent="0.8">
      <c r="A4" s="2">
        <v>2</v>
      </c>
      <c r="B4" s="2" t="s">
        <v>13</v>
      </c>
      <c r="C4" s="2" t="s">
        <v>531</v>
      </c>
      <c r="D4" s="2" t="s">
        <v>14</v>
      </c>
      <c r="E4" s="4" t="s">
        <v>305</v>
      </c>
      <c r="F4" s="6" t="s">
        <v>15</v>
      </c>
      <c r="G4" s="4" t="s">
        <v>310</v>
      </c>
      <c r="H4" s="4" t="s">
        <v>311</v>
      </c>
      <c r="I4" s="2"/>
      <c r="K4" s="31" t="str">
        <f t="shared" ref="K4:K67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101053548</v>
      </c>
      <c r="L4" s="32" t="str">
        <f t="shared" ref="L4:L67" si="1">IF(K4="បរទេស","បរទេស",IF(LEN(K4)&gt;9,2,LEFT(K4,9)))</f>
        <v>101053548</v>
      </c>
      <c r="M4" s="33">
        <f t="shared" ref="M4:M67" si="2">IF(L4="បរទេស",1,IF((LEN($L4)-9)=0,1,2))</f>
        <v>1</v>
      </c>
      <c r="N4" s="33">
        <f t="shared" ref="N4:N67" si="3">IF(L4="",2,1)</f>
        <v>1</v>
      </c>
      <c r="O4" s="33">
        <f t="shared" ref="O4:O67" si="4">IF(L4="បរទេស",1,IF(COUNTIF(L:L,$L4)&gt;1,2,1))</f>
        <v>1</v>
      </c>
      <c r="P4" s="34">
        <f t="shared" ref="P4:P67" si="5">MAX(M4:O4)</f>
        <v>1</v>
      </c>
      <c r="Q4" s="35" t="str">
        <f t="shared" ref="Q4:Q67" si="6">H4</f>
        <v>097 1556452</v>
      </c>
      <c r="R4" s="31" t="str">
        <f t="shared" ref="R4:R67" si="7">SUBSTITUTE(SUBSTITUTE(SUBSTITUTE(SUBSTITUTE(SUBSTITUTE(SUBSTITUTE(SUBSTITUTE(SUBSTITUTE(SUBSTITUTE(SUBSTITUTE(SUBSTITUTE(SUBSTITUTE(SUBSTITUTE(SUBSTITUTE(SUBSTITUTE(SUBSTITUTE(SUBSTITUTE(SUBSTITUTE(SUBSTITUTE(SUBSTITUTE(SUBSTITUTE(SUBSTITUTE(Q4,"១","1"),"២","2"),"៣","3"),"៤","4"),"៥","5"),"៦","6"),"៧","7"),"៨","8"),"៩","9"),"០","0")," ","")," ",""),"​",""),",","/"),"-",""),"(",""),")",""),"+855","0"),"(855)","0"),"O","0"),"o","0"),".","")</f>
        <v>0971556452</v>
      </c>
      <c r="S4" s="33" t="e">
        <f t="shared" ref="S4:S67" si="8">LEFT(R4, SEARCH("/",R4,1)-1)</f>
        <v>#VALUE!</v>
      </c>
      <c r="T4" s="31" t="str">
        <f t="shared" ref="T4:T67" si="9">IFERROR(S4,R4)</f>
        <v>0971556452</v>
      </c>
      <c r="U4" s="32" t="str">
        <f t="shared" ref="U4:U67" si="10">IF(LEFT(T4,5)="បរទេស","បរទេស",IF(LEFT(T4,3)="855","0"&amp;MID(T4,4,10),IF(LEFT(T4,1)="0",MID(T4,1,10),IF(LEFT(T4,1)&gt;=1,"0"&amp;MID(T4,1,10),T4))))</f>
        <v>0971556452</v>
      </c>
      <c r="V4" s="33">
        <f t="shared" ref="V4:V67" si="11">IF(U4="បរទេស",1,IF(OR(LEN(U4)=9,LEN(U4)=10),1,2))</f>
        <v>1</v>
      </c>
      <c r="W4" s="36">
        <f t="shared" ref="W4:W67" si="12">IF(U4="",2,1)</f>
        <v>1</v>
      </c>
      <c r="X4" s="33">
        <f t="shared" ref="X4:X67" si="13">IF(U4="បរទេស",1,IF(COUNTIF(U:U,$U4)&gt;1,2,1))</f>
        <v>1</v>
      </c>
      <c r="Y4" s="34">
        <f t="shared" ref="Y4:Y67" si="14">MAX(V4:X4)</f>
        <v>1</v>
      </c>
      <c r="Z4" s="36" t="str">
        <f t="shared" ref="Z4:Z67" si="15">IF(H4="បរទេស",2,"")</f>
        <v/>
      </c>
      <c r="AA4" s="34">
        <f t="shared" ref="AA4:AA67" si="16">MAX(J4,P4,Y4)</f>
        <v>1</v>
      </c>
    </row>
    <row r="5" spans="1:56" ht="47.25" customHeight="1" x14ac:dyDescent="0.8">
      <c r="A5" s="2">
        <v>3</v>
      </c>
      <c r="B5" s="2" t="s">
        <v>16</v>
      </c>
      <c r="C5" s="2" t="s">
        <v>531</v>
      </c>
      <c r="D5" s="2" t="s">
        <v>17</v>
      </c>
      <c r="E5" s="4" t="s">
        <v>305</v>
      </c>
      <c r="F5" s="6" t="s">
        <v>18</v>
      </c>
      <c r="G5" s="4" t="s">
        <v>312</v>
      </c>
      <c r="H5" s="4" t="s">
        <v>313</v>
      </c>
      <c r="I5" s="2"/>
      <c r="K5" s="31" t="str">
        <f t="shared" si="0"/>
        <v>100958115</v>
      </c>
      <c r="L5" s="32" t="str">
        <f t="shared" si="1"/>
        <v>100958115</v>
      </c>
      <c r="M5" s="33">
        <f t="shared" si="2"/>
        <v>1</v>
      </c>
      <c r="N5" s="33">
        <f t="shared" si="3"/>
        <v>1</v>
      </c>
      <c r="O5" s="33">
        <f t="shared" si="4"/>
        <v>1</v>
      </c>
      <c r="P5" s="34">
        <f t="shared" si="5"/>
        <v>1</v>
      </c>
      <c r="Q5" s="35" t="str">
        <f t="shared" si="6"/>
        <v>097 3134975</v>
      </c>
      <c r="R5" s="31" t="str">
        <f t="shared" si="7"/>
        <v>0973134975</v>
      </c>
      <c r="S5" s="33" t="e">
        <f t="shared" si="8"/>
        <v>#VALUE!</v>
      </c>
      <c r="T5" s="31" t="str">
        <f t="shared" si="9"/>
        <v>0973134975</v>
      </c>
      <c r="U5" s="32" t="str">
        <f t="shared" si="10"/>
        <v>0973134975</v>
      </c>
      <c r="V5" s="33">
        <f t="shared" si="11"/>
        <v>1</v>
      </c>
      <c r="W5" s="36">
        <f t="shared" si="12"/>
        <v>1</v>
      </c>
      <c r="X5" s="33">
        <f t="shared" si="13"/>
        <v>1</v>
      </c>
      <c r="Y5" s="34">
        <f t="shared" si="14"/>
        <v>1</v>
      </c>
      <c r="Z5" s="36" t="str">
        <f t="shared" si="15"/>
        <v/>
      </c>
      <c r="AA5" s="34">
        <f t="shared" si="16"/>
        <v>1</v>
      </c>
    </row>
    <row r="6" spans="1:56" ht="47.25" customHeight="1" x14ac:dyDescent="0.8">
      <c r="A6" s="2">
        <v>4</v>
      </c>
      <c r="B6" s="2" t="s">
        <v>19</v>
      </c>
      <c r="C6" s="2" t="s">
        <v>531</v>
      </c>
      <c r="D6" s="2" t="s">
        <v>20</v>
      </c>
      <c r="E6" s="4" t="s">
        <v>305</v>
      </c>
      <c r="F6" s="6" t="s">
        <v>21</v>
      </c>
      <c r="G6" s="4" t="s">
        <v>314</v>
      </c>
      <c r="H6" s="4" t="s">
        <v>315</v>
      </c>
      <c r="I6" s="2"/>
      <c r="K6" s="31" t="str">
        <f t="shared" si="0"/>
        <v>101270282</v>
      </c>
      <c r="L6" s="32" t="str">
        <f t="shared" si="1"/>
        <v>101270282</v>
      </c>
      <c r="M6" s="33">
        <f t="shared" si="2"/>
        <v>1</v>
      </c>
      <c r="N6" s="33">
        <f t="shared" si="3"/>
        <v>1</v>
      </c>
      <c r="O6" s="33">
        <f t="shared" si="4"/>
        <v>1</v>
      </c>
      <c r="P6" s="34">
        <f t="shared" si="5"/>
        <v>1</v>
      </c>
      <c r="Q6" s="35" t="str">
        <f t="shared" si="6"/>
        <v>088 8336023</v>
      </c>
      <c r="R6" s="31" t="str">
        <f t="shared" si="7"/>
        <v>0888336023</v>
      </c>
      <c r="S6" s="33" t="e">
        <f t="shared" si="8"/>
        <v>#VALUE!</v>
      </c>
      <c r="T6" s="31" t="str">
        <f t="shared" si="9"/>
        <v>0888336023</v>
      </c>
      <c r="U6" s="32" t="str">
        <f t="shared" si="10"/>
        <v>0888336023</v>
      </c>
      <c r="V6" s="33">
        <f t="shared" si="11"/>
        <v>1</v>
      </c>
      <c r="W6" s="36">
        <f t="shared" si="12"/>
        <v>1</v>
      </c>
      <c r="X6" s="33">
        <f t="shared" si="13"/>
        <v>1</v>
      </c>
      <c r="Y6" s="34">
        <f t="shared" si="14"/>
        <v>1</v>
      </c>
      <c r="Z6" s="36" t="str">
        <f t="shared" si="15"/>
        <v/>
      </c>
      <c r="AA6" s="34">
        <f t="shared" si="16"/>
        <v>1</v>
      </c>
    </row>
    <row r="7" spans="1:56" ht="47.25" customHeight="1" x14ac:dyDescent="0.8">
      <c r="A7" s="2">
        <v>5</v>
      </c>
      <c r="B7" s="2" t="s">
        <v>22</v>
      </c>
      <c r="C7" s="2" t="s">
        <v>531</v>
      </c>
      <c r="D7" s="2" t="s">
        <v>23</v>
      </c>
      <c r="E7" s="4" t="s">
        <v>305</v>
      </c>
      <c r="F7" s="6" t="s">
        <v>24</v>
      </c>
      <c r="G7" s="4" t="s">
        <v>316</v>
      </c>
      <c r="H7" s="4" t="s">
        <v>317</v>
      </c>
      <c r="I7" s="2"/>
      <c r="K7" s="31" t="str">
        <f t="shared" si="0"/>
        <v>101060826</v>
      </c>
      <c r="L7" s="32" t="str">
        <f t="shared" si="1"/>
        <v>101060826</v>
      </c>
      <c r="M7" s="33">
        <f t="shared" si="2"/>
        <v>1</v>
      </c>
      <c r="N7" s="33">
        <f t="shared" si="3"/>
        <v>1</v>
      </c>
      <c r="O7" s="33">
        <f t="shared" si="4"/>
        <v>1</v>
      </c>
      <c r="P7" s="34">
        <f t="shared" si="5"/>
        <v>1</v>
      </c>
      <c r="Q7" s="35" t="str">
        <f t="shared" si="6"/>
        <v>097 7772367</v>
      </c>
      <c r="R7" s="31" t="str">
        <f t="shared" si="7"/>
        <v>0977772367</v>
      </c>
      <c r="S7" s="33" t="e">
        <f t="shared" si="8"/>
        <v>#VALUE!</v>
      </c>
      <c r="T7" s="31" t="str">
        <f t="shared" si="9"/>
        <v>0977772367</v>
      </c>
      <c r="U7" s="32" t="str">
        <f t="shared" si="10"/>
        <v>0977772367</v>
      </c>
      <c r="V7" s="33">
        <f t="shared" si="11"/>
        <v>1</v>
      </c>
      <c r="W7" s="36">
        <f t="shared" si="12"/>
        <v>1</v>
      </c>
      <c r="X7" s="33">
        <f t="shared" si="13"/>
        <v>1</v>
      </c>
      <c r="Y7" s="34">
        <f t="shared" si="14"/>
        <v>1</v>
      </c>
      <c r="Z7" s="36" t="str">
        <f t="shared" si="15"/>
        <v/>
      </c>
      <c r="AA7" s="34">
        <f t="shared" si="16"/>
        <v>1</v>
      </c>
    </row>
    <row r="8" spans="1:56" ht="47.25" customHeight="1" x14ac:dyDescent="0.8">
      <c r="A8" s="2">
        <v>6</v>
      </c>
      <c r="B8" s="2" t="s">
        <v>25</v>
      </c>
      <c r="C8" s="2" t="s">
        <v>531</v>
      </c>
      <c r="D8" s="2" t="s">
        <v>26</v>
      </c>
      <c r="E8" s="4" t="s">
        <v>305</v>
      </c>
      <c r="F8" s="6" t="s">
        <v>27</v>
      </c>
      <c r="G8" s="4" t="s">
        <v>318</v>
      </c>
      <c r="H8" s="4" t="s">
        <v>319</v>
      </c>
      <c r="I8" s="2"/>
      <c r="K8" s="31" t="str">
        <f t="shared" si="0"/>
        <v>110653957</v>
      </c>
      <c r="L8" s="32" t="str">
        <f t="shared" si="1"/>
        <v>110653957</v>
      </c>
      <c r="M8" s="33">
        <f t="shared" si="2"/>
        <v>1</v>
      </c>
      <c r="N8" s="33">
        <f t="shared" si="3"/>
        <v>1</v>
      </c>
      <c r="O8" s="33">
        <f t="shared" si="4"/>
        <v>1</v>
      </c>
      <c r="P8" s="34">
        <f t="shared" si="5"/>
        <v>1</v>
      </c>
      <c r="Q8" s="35" t="str">
        <f t="shared" si="6"/>
        <v>096 7981461</v>
      </c>
      <c r="R8" s="31" t="str">
        <f t="shared" si="7"/>
        <v>0967981461</v>
      </c>
      <c r="S8" s="33" t="e">
        <f t="shared" si="8"/>
        <v>#VALUE!</v>
      </c>
      <c r="T8" s="31" t="str">
        <f t="shared" si="9"/>
        <v>0967981461</v>
      </c>
      <c r="U8" s="32" t="str">
        <f t="shared" si="10"/>
        <v>0967981461</v>
      </c>
      <c r="V8" s="33">
        <f t="shared" si="11"/>
        <v>1</v>
      </c>
      <c r="W8" s="36">
        <f t="shared" si="12"/>
        <v>1</v>
      </c>
      <c r="X8" s="33">
        <f t="shared" si="13"/>
        <v>1</v>
      </c>
      <c r="Y8" s="34">
        <f t="shared" si="14"/>
        <v>1</v>
      </c>
      <c r="Z8" s="36" t="str">
        <f t="shared" si="15"/>
        <v/>
      </c>
      <c r="AA8" s="34">
        <f t="shared" si="16"/>
        <v>1</v>
      </c>
    </row>
    <row r="9" spans="1:56" ht="47.25" customHeight="1" x14ac:dyDescent="0.8">
      <c r="A9" s="2">
        <v>7</v>
      </c>
      <c r="B9" s="2" t="s">
        <v>28</v>
      </c>
      <c r="C9" s="2" t="s">
        <v>531</v>
      </c>
      <c r="D9" s="2" t="s">
        <v>29</v>
      </c>
      <c r="E9" s="4" t="s">
        <v>305</v>
      </c>
      <c r="F9" s="6" t="s">
        <v>30</v>
      </c>
      <c r="G9" s="4" t="s">
        <v>320</v>
      </c>
      <c r="H9" s="4" t="s">
        <v>321</v>
      </c>
      <c r="I9" s="2"/>
      <c r="K9" s="31" t="str">
        <f t="shared" si="0"/>
        <v>101301251</v>
      </c>
      <c r="L9" s="32" t="str">
        <f t="shared" si="1"/>
        <v>101301251</v>
      </c>
      <c r="M9" s="33">
        <f t="shared" si="2"/>
        <v>1</v>
      </c>
      <c r="N9" s="33">
        <f t="shared" si="3"/>
        <v>1</v>
      </c>
      <c r="O9" s="33">
        <f t="shared" si="4"/>
        <v>1</v>
      </c>
      <c r="P9" s="34">
        <f t="shared" si="5"/>
        <v>1</v>
      </c>
      <c r="Q9" s="35" t="str">
        <f t="shared" si="6"/>
        <v>010 682366</v>
      </c>
      <c r="R9" s="31" t="str">
        <f t="shared" si="7"/>
        <v>010682366</v>
      </c>
      <c r="S9" s="33" t="e">
        <f t="shared" si="8"/>
        <v>#VALUE!</v>
      </c>
      <c r="T9" s="31" t="str">
        <f t="shared" si="9"/>
        <v>010682366</v>
      </c>
      <c r="U9" s="32" t="str">
        <f t="shared" si="10"/>
        <v>010682366</v>
      </c>
      <c r="V9" s="33">
        <f t="shared" si="11"/>
        <v>1</v>
      </c>
      <c r="W9" s="36">
        <f t="shared" si="12"/>
        <v>1</v>
      </c>
      <c r="X9" s="33">
        <f t="shared" si="13"/>
        <v>1</v>
      </c>
      <c r="Y9" s="34">
        <f t="shared" si="14"/>
        <v>1</v>
      </c>
      <c r="Z9" s="36" t="str">
        <f t="shared" si="15"/>
        <v/>
      </c>
      <c r="AA9" s="34">
        <f t="shared" si="16"/>
        <v>1</v>
      </c>
    </row>
    <row r="10" spans="1:56" ht="47.25" customHeight="1" x14ac:dyDescent="0.8">
      <c r="A10" s="2">
        <v>8</v>
      </c>
      <c r="B10" s="2" t="s">
        <v>31</v>
      </c>
      <c r="C10" s="2" t="s">
        <v>531</v>
      </c>
      <c r="D10" s="2" t="s">
        <v>32</v>
      </c>
      <c r="E10" s="4" t="s">
        <v>305</v>
      </c>
      <c r="F10" s="6" t="s">
        <v>33</v>
      </c>
      <c r="G10" s="4" t="s">
        <v>322</v>
      </c>
      <c r="H10" s="4" t="s">
        <v>323</v>
      </c>
      <c r="I10" s="2"/>
      <c r="K10" s="31" t="str">
        <f t="shared" si="0"/>
        <v>101210143</v>
      </c>
      <c r="L10" s="32" t="str">
        <f t="shared" si="1"/>
        <v>101210143</v>
      </c>
      <c r="M10" s="33">
        <f t="shared" si="2"/>
        <v>1</v>
      </c>
      <c r="N10" s="33">
        <f t="shared" si="3"/>
        <v>1</v>
      </c>
      <c r="O10" s="33">
        <f t="shared" si="4"/>
        <v>1</v>
      </c>
      <c r="P10" s="34">
        <f t="shared" si="5"/>
        <v>1</v>
      </c>
      <c r="Q10" s="35" t="str">
        <f t="shared" si="6"/>
        <v>097 5165129</v>
      </c>
      <c r="R10" s="31" t="str">
        <f t="shared" si="7"/>
        <v>0975165129</v>
      </c>
      <c r="S10" s="33" t="e">
        <f t="shared" si="8"/>
        <v>#VALUE!</v>
      </c>
      <c r="T10" s="31" t="str">
        <f t="shared" si="9"/>
        <v>0975165129</v>
      </c>
      <c r="U10" s="32" t="str">
        <f t="shared" si="10"/>
        <v>0975165129</v>
      </c>
      <c r="V10" s="33">
        <f t="shared" si="11"/>
        <v>1</v>
      </c>
      <c r="W10" s="36">
        <f t="shared" si="12"/>
        <v>1</v>
      </c>
      <c r="X10" s="33">
        <f t="shared" si="13"/>
        <v>1</v>
      </c>
      <c r="Y10" s="34">
        <f t="shared" si="14"/>
        <v>1</v>
      </c>
      <c r="Z10" s="36" t="str">
        <f t="shared" si="15"/>
        <v/>
      </c>
      <c r="AA10" s="34">
        <f t="shared" si="16"/>
        <v>1</v>
      </c>
    </row>
    <row r="11" spans="1:56" ht="47.25" customHeight="1" x14ac:dyDescent="0.8">
      <c r="A11" s="2">
        <v>9</v>
      </c>
      <c r="B11" s="2" t="s">
        <v>34</v>
      </c>
      <c r="C11" s="2" t="s">
        <v>531</v>
      </c>
      <c r="D11" s="2" t="s">
        <v>35</v>
      </c>
      <c r="E11" s="4" t="s">
        <v>305</v>
      </c>
      <c r="F11" s="6" t="s">
        <v>36</v>
      </c>
      <c r="G11" s="4" t="s">
        <v>324</v>
      </c>
      <c r="H11" s="4" t="s">
        <v>325</v>
      </c>
      <c r="I11" s="2"/>
      <c r="K11" s="31" t="str">
        <f t="shared" si="0"/>
        <v>101256974</v>
      </c>
      <c r="L11" s="32" t="str">
        <f t="shared" si="1"/>
        <v>101256974</v>
      </c>
      <c r="M11" s="33">
        <f t="shared" si="2"/>
        <v>1</v>
      </c>
      <c r="N11" s="33">
        <f t="shared" si="3"/>
        <v>1</v>
      </c>
      <c r="O11" s="33">
        <f t="shared" si="4"/>
        <v>1</v>
      </c>
      <c r="P11" s="34">
        <f t="shared" si="5"/>
        <v>1</v>
      </c>
      <c r="Q11" s="35" t="str">
        <f t="shared" si="6"/>
        <v>096 7106580</v>
      </c>
      <c r="R11" s="31" t="str">
        <f t="shared" si="7"/>
        <v>0967106580</v>
      </c>
      <c r="S11" s="33" t="e">
        <f t="shared" si="8"/>
        <v>#VALUE!</v>
      </c>
      <c r="T11" s="31" t="str">
        <f t="shared" si="9"/>
        <v>0967106580</v>
      </c>
      <c r="U11" s="32" t="str">
        <f t="shared" si="10"/>
        <v>0967106580</v>
      </c>
      <c r="V11" s="33">
        <f t="shared" si="11"/>
        <v>1</v>
      </c>
      <c r="W11" s="36">
        <f t="shared" si="12"/>
        <v>1</v>
      </c>
      <c r="X11" s="33">
        <f t="shared" si="13"/>
        <v>1</v>
      </c>
      <c r="Y11" s="34">
        <f t="shared" si="14"/>
        <v>1</v>
      </c>
      <c r="Z11" s="36" t="str">
        <f t="shared" si="15"/>
        <v/>
      </c>
      <c r="AA11" s="34">
        <f t="shared" si="16"/>
        <v>1</v>
      </c>
    </row>
    <row r="12" spans="1:56" ht="47.25" customHeight="1" x14ac:dyDescent="0.8">
      <c r="A12" s="2">
        <v>10</v>
      </c>
      <c r="B12" s="2" t="s">
        <v>37</v>
      </c>
      <c r="C12" s="2" t="s">
        <v>531</v>
      </c>
      <c r="D12" s="2" t="s">
        <v>38</v>
      </c>
      <c r="E12" s="4" t="s">
        <v>305</v>
      </c>
      <c r="F12" s="6" t="s">
        <v>39</v>
      </c>
      <c r="G12" s="4" t="s">
        <v>326</v>
      </c>
      <c r="H12" s="4" t="s">
        <v>327</v>
      </c>
      <c r="I12" s="2"/>
      <c r="K12" s="31" t="str">
        <f t="shared" si="0"/>
        <v>101385574</v>
      </c>
      <c r="L12" s="32" t="str">
        <f t="shared" si="1"/>
        <v>101385574</v>
      </c>
      <c r="M12" s="33">
        <f t="shared" si="2"/>
        <v>1</v>
      </c>
      <c r="N12" s="33">
        <f t="shared" si="3"/>
        <v>1</v>
      </c>
      <c r="O12" s="33">
        <f t="shared" si="4"/>
        <v>1</v>
      </c>
      <c r="P12" s="34">
        <f t="shared" si="5"/>
        <v>1</v>
      </c>
      <c r="Q12" s="35" t="str">
        <f t="shared" si="6"/>
        <v>093 283190</v>
      </c>
      <c r="R12" s="31" t="str">
        <f t="shared" si="7"/>
        <v>093283190</v>
      </c>
      <c r="S12" s="33" t="e">
        <f t="shared" si="8"/>
        <v>#VALUE!</v>
      </c>
      <c r="T12" s="31" t="str">
        <f t="shared" si="9"/>
        <v>093283190</v>
      </c>
      <c r="U12" s="32" t="str">
        <f t="shared" si="10"/>
        <v>093283190</v>
      </c>
      <c r="V12" s="33">
        <f t="shared" si="11"/>
        <v>1</v>
      </c>
      <c r="W12" s="36">
        <f t="shared" si="12"/>
        <v>1</v>
      </c>
      <c r="X12" s="33">
        <f t="shared" si="13"/>
        <v>1</v>
      </c>
      <c r="Y12" s="34">
        <f t="shared" si="14"/>
        <v>1</v>
      </c>
      <c r="Z12" s="36" t="str">
        <f t="shared" si="15"/>
        <v/>
      </c>
      <c r="AA12" s="34">
        <f t="shared" si="16"/>
        <v>1</v>
      </c>
    </row>
    <row r="13" spans="1:56" ht="47.25" customHeight="1" x14ac:dyDescent="0.8">
      <c r="A13" s="2">
        <v>11</v>
      </c>
      <c r="B13" s="2" t="s">
        <v>40</v>
      </c>
      <c r="C13" s="2" t="s">
        <v>531</v>
      </c>
      <c r="D13" s="2" t="s">
        <v>41</v>
      </c>
      <c r="E13" s="4" t="s">
        <v>305</v>
      </c>
      <c r="F13" s="6" t="s">
        <v>42</v>
      </c>
      <c r="G13" s="4" t="s">
        <v>328</v>
      </c>
      <c r="H13" s="4" t="s">
        <v>329</v>
      </c>
      <c r="I13" s="2"/>
      <c r="K13" s="31" t="str">
        <f t="shared" si="0"/>
        <v>101168715</v>
      </c>
      <c r="L13" s="32" t="str">
        <f t="shared" si="1"/>
        <v>101168715</v>
      </c>
      <c r="M13" s="33">
        <f t="shared" si="2"/>
        <v>1</v>
      </c>
      <c r="N13" s="33">
        <f t="shared" si="3"/>
        <v>1</v>
      </c>
      <c r="O13" s="33">
        <f t="shared" si="4"/>
        <v>1</v>
      </c>
      <c r="P13" s="34">
        <f t="shared" si="5"/>
        <v>1</v>
      </c>
      <c r="Q13" s="35" t="str">
        <f t="shared" si="6"/>
        <v>088 4250143</v>
      </c>
      <c r="R13" s="31" t="str">
        <f t="shared" si="7"/>
        <v>0884250143</v>
      </c>
      <c r="S13" s="33" t="e">
        <f t="shared" si="8"/>
        <v>#VALUE!</v>
      </c>
      <c r="T13" s="31" t="str">
        <f t="shared" si="9"/>
        <v>0884250143</v>
      </c>
      <c r="U13" s="32" t="str">
        <f t="shared" si="10"/>
        <v>0884250143</v>
      </c>
      <c r="V13" s="33">
        <f t="shared" si="11"/>
        <v>1</v>
      </c>
      <c r="W13" s="36">
        <f t="shared" si="12"/>
        <v>1</v>
      </c>
      <c r="X13" s="33">
        <f t="shared" si="13"/>
        <v>1</v>
      </c>
      <c r="Y13" s="34">
        <f t="shared" si="14"/>
        <v>1</v>
      </c>
      <c r="Z13" s="36" t="str">
        <f t="shared" si="15"/>
        <v/>
      </c>
      <c r="AA13" s="34">
        <f t="shared" si="16"/>
        <v>1</v>
      </c>
    </row>
    <row r="14" spans="1:56" ht="47.25" customHeight="1" x14ac:dyDescent="0.8">
      <c r="A14" s="2">
        <v>12</v>
      </c>
      <c r="B14" s="2" t="s">
        <v>43</v>
      </c>
      <c r="C14" s="2" t="s">
        <v>531</v>
      </c>
      <c r="D14" s="2" t="s">
        <v>44</v>
      </c>
      <c r="E14" s="4" t="s">
        <v>305</v>
      </c>
      <c r="F14" s="6" t="s">
        <v>45</v>
      </c>
      <c r="G14" s="4">
        <v>100455837</v>
      </c>
      <c r="H14" s="4" t="s">
        <v>330</v>
      </c>
      <c r="I14" s="2"/>
      <c r="K14" s="31" t="str">
        <f t="shared" si="0"/>
        <v>100455837</v>
      </c>
      <c r="L14" s="32" t="str">
        <f t="shared" si="1"/>
        <v>100455837</v>
      </c>
      <c r="M14" s="33">
        <f t="shared" si="2"/>
        <v>1</v>
      </c>
      <c r="N14" s="33">
        <f t="shared" si="3"/>
        <v>1</v>
      </c>
      <c r="O14" s="33">
        <f t="shared" si="4"/>
        <v>1</v>
      </c>
      <c r="P14" s="34">
        <f t="shared" si="5"/>
        <v>1</v>
      </c>
      <c r="Q14" s="35" t="str">
        <f t="shared" si="6"/>
        <v>093 586036</v>
      </c>
      <c r="R14" s="31" t="str">
        <f t="shared" si="7"/>
        <v>093586036</v>
      </c>
      <c r="S14" s="33" t="e">
        <f t="shared" si="8"/>
        <v>#VALUE!</v>
      </c>
      <c r="T14" s="31" t="str">
        <f t="shared" si="9"/>
        <v>093586036</v>
      </c>
      <c r="U14" s="32" t="str">
        <f t="shared" si="10"/>
        <v>093586036</v>
      </c>
      <c r="V14" s="33">
        <f t="shared" si="11"/>
        <v>1</v>
      </c>
      <c r="W14" s="36">
        <f t="shared" si="12"/>
        <v>1</v>
      </c>
      <c r="X14" s="33">
        <f t="shared" si="13"/>
        <v>1</v>
      </c>
      <c r="Y14" s="34">
        <f t="shared" si="14"/>
        <v>1</v>
      </c>
      <c r="Z14" s="36" t="str">
        <f t="shared" si="15"/>
        <v/>
      </c>
      <c r="AA14" s="34">
        <f t="shared" si="16"/>
        <v>1</v>
      </c>
    </row>
    <row r="15" spans="1:56" ht="47.25" customHeight="1" x14ac:dyDescent="0.8">
      <c r="A15" s="2">
        <v>13</v>
      </c>
      <c r="B15" s="2" t="s">
        <v>46</v>
      </c>
      <c r="C15" s="2" t="s">
        <v>531</v>
      </c>
      <c r="D15" s="2" t="s">
        <v>47</v>
      </c>
      <c r="E15" s="4" t="s">
        <v>305</v>
      </c>
      <c r="F15" s="6" t="s">
        <v>48</v>
      </c>
      <c r="G15" s="4">
        <v>100599261</v>
      </c>
      <c r="H15" s="4" t="s">
        <v>331</v>
      </c>
      <c r="I15" s="2"/>
      <c r="K15" s="31" t="str">
        <f t="shared" si="0"/>
        <v>100599261</v>
      </c>
      <c r="L15" s="32" t="str">
        <f t="shared" si="1"/>
        <v>100599261</v>
      </c>
      <c r="M15" s="33">
        <f t="shared" si="2"/>
        <v>1</v>
      </c>
      <c r="N15" s="33">
        <f t="shared" si="3"/>
        <v>1</v>
      </c>
      <c r="O15" s="33">
        <f t="shared" si="4"/>
        <v>1</v>
      </c>
      <c r="P15" s="34">
        <f t="shared" si="5"/>
        <v>1</v>
      </c>
      <c r="Q15" s="35" t="str">
        <f t="shared" si="6"/>
        <v>010 595710</v>
      </c>
      <c r="R15" s="31" t="str">
        <f t="shared" si="7"/>
        <v>010595710</v>
      </c>
      <c r="S15" s="33" t="e">
        <f t="shared" si="8"/>
        <v>#VALUE!</v>
      </c>
      <c r="T15" s="31" t="str">
        <f t="shared" si="9"/>
        <v>010595710</v>
      </c>
      <c r="U15" s="32" t="str">
        <f t="shared" si="10"/>
        <v>010595710</v>
      </c>
      <c r="V15" s="33">
        <f t="shared" si="11"/>
        <v>1</v>
      </c>
      <c r="W15" s="36">
        <f t="shared" si="12"/>
        <v>1</v>
      </c>
      <c r="X15" s="33">
        <f t="shared" si="13"/>
        <v>1</v>
      </c>
      <c r="Y15" s="34">
        <f t="shared" si="14"/>
        <v>1</v>
      </c>
      <c r="Z15" s="36" t="str">
        <f t="shared" si="15"/>
        <v/>
      </c>
      <c r="AA15" s="34">
        <f t="shared" si="16"/>
        <v>1</v>
      </c>
    </row>
    <row r="16" spans="1:56" ht="47.25" customHeight="1" x14ac:dyDescent="0.8">
      <c r="A16" s="2">
        <v>14</v>
      </c>
      <c r="B16" s="2" t="s">
        <v>49</v>
      </c>
      <c r="C16" s="2" t="s">
        <v>531</v>
      </c>
      <c r="D16" s="2" t="s">
        <v>50</v>
      </c>
      <c r="E16" s="4" t="s">
        <v>305</v>
      </c>
      <c r="F16" s="6" t="s">
        <v>51</v>
      </c>
      <c r="G16" s="4" t="s">
        <v>332</v>
      </c>
      <c r="H16" s="4" t="s">
        <v>333</v>
      </c>
      <c r="I16" s="2"/>
      <c r="K16" s="31" t="str">
        <f t="shared" si="0"/>
        <v>100803077</v>
      </c>
      <c r="L16" s="32" t="str">
        <f t="shared" si="1"/>
        <v>100803077</v>
      </c>
      <c r="M16" s="33">
        <f t="shared" si="2"/>
        <v>1</v>
      </c>
      <c r="N16" s="33">
        <f t="shared" si="3"/>
        <v>1</v>
      </c>
      <c r="O16" s="33">
        <f t="shared" si="4"/>
        <v>1</v>
      </c>
      <c r="P16" s="34">
        <f t="shared" si="5"/>
        <v>1</v>
      </c>
      <c r="Q16" s="35" t="str">
        <f t="shared" si="6"/>
        <v>096 9500094</v>
      </c>
      <c r="R16" s="31" t="str">
        <f t="shared" si="7"/>
        <v>0969500094</v>
      </c>
      <c r="S16" s="33" t="e">
        <f t="shared" si="8"/>
        <v>#VALUE!</v>
      </c>
      <c r="T16" s="31" t="str">
        <f t="shared" si="9"/>
        <v>0969500094</v>
      </c>
      <c r="U16" s="32" t="str">
        <f t="shared" si="10"/>
        <v>0969500094</v>
      </c>
      <c r="V16" s="33">
        <f t="shared" si="11"/>
        <v>1</v>
      </c>
      <c r="W16" s="36">
        <f t="shared" si="12"/>
        <v>1</v>
      </c>
      <c r="X16" s="33">
        <f t="shared" si="13"/>
        <v>1</v>
      </c>
      <c r="Y16" s="34">
        <f t="shared" si="14"/>
        <v>1</v>
      </c>
      <c r="Z16" s="36" t="str">
        <f t="shared" si="15"/>
        <v/>
      </c>
      <c r="AA16" s="34">
        <f t="shared" si="16"/>
        <v>1</v>
      </c>
    </row>
    <row r="17" spans="1:27" ht="47.25" customHeight="1" x14ac:dyDescent="0.8">
      <c r="A17" s="2">
        <v>15</v>
      </c>
      <c r="B17" s="2" t="s">
        <v>52</v>
      </c>
      <c r="C17" s="2" t="s">
        <v>531</v>
      </c>
      <c r="D17" s="2" t="s">
        <v>53</v>
      </c>
      <c r="E17" s="4" t="s">
        <v>305</v>
      </c>
      <c r="F17" s="6" t="s">
        <v>54</v>
      </c>
      <c r="G17" s="4" t="s">
        <v>334</v>
      </c>
      <c r="H17" s="4" t="s">
        <v>335</v>
      </c>
      <c r="I17" s="2"/>
      <c r="K17" s="31" t="str">
        <f t="shared" si="0"/>
        <v>101031027</v>
      </c>
      <c r="L17" s="32" t="str">
        <f t="shared" si="1"/>
        <v>101031027</v>
      </c>
      <c r="M17" s="33">
        <f t="shared" si="2"/>
        <v>1</v>
      </c>
      <c r="N17" s="33">
        <f t="shared" si="3"/>
        <v>1</v>
      </c>
      <c r="O17" s="33">
        <f t="shared" si="4"/>
        <v>1</v>
      </c>
      <c r="P17" s="34">
        <f t="shared" si="5"/>
        <v>1</v>
      </c>
      <c r="Q17" s="35" t="str">
        <f t="shared" si="6"/>
        <v>097 4962002</v>
      </c>
      <c r="R17" s="31" t="str">
        <f t="shared" si="7"/>
        <v>0974962002</v>
      </c>
      <c r="S17" s="33" t="e">
        <f t="shared" si="8"/>
        <v>#VALUE!</v>
      </c>
      <c r="T17" s="31" t="str">
        <f t="shared" si="9"/>
        <v>0974962002</v>
      </c>
      <c r="U17" s="32" t="str">
        <f t="shared" si="10"/>
        <v>0974962002</v>
      </c>
      <c r="V17" s="33">
        <f t="shared" si="11"/>
        <v>1</v>
      </c>
      <c r="W17" s="36">
        <f t="shared" si="12"/>
        <v>1</v>
      </c>
      <c r="X17" s="33">
        <f t="shared" si="13"/>
        <v>1</v>
      </c>
      <c r="Y17" s="34">
        <f t="shared" si="14"/>
        <v>1</v>
      </c>
      <c r="Z17" s="36" t="str">
        <f t="shared" si="15"/>
        <v/>
      </c>
      <c r="AA17" s="34">
        <f t="shared" si="16"/>
        <v>1</v>
      </c>
    </row>
    <row r="18" spans="1:27" ht="47.25" customHeight="1" x14ac:dyDescent="0.8">
      <c r="A18" s="2">
        <v>16</v>
      </c>
      <c r="B18" s="2" t="s">
        <v>55</v>
      </c>
      <c r="C18" s="2" t="s">
        <v>531</v>
      </c>
      <c r="D18" s="2" t="s">
        <v>56</v>
      </c>
      <c r="E18" s="4" t="s">
        <v>305</v>
      </c>
      <c r="F18" s="6" t="s">
        <v>57</v>
      </c>
      <c r="G18" s="4" t="s">
        <v>336</v>
      </c>
      <c r="H18" s="4" t="s">
        <v>337</v>
      </c>
      <c r="I18" s="2"/>
      <c r="K18" s="31" t="str">
        <f t="shared" si="0"/>
        <v>101209630</v>
      </c>
      <c r="L18" s="32" t="str">
        <f t="shared" si="1"/>
        <v>101209630</v>
      </c>
      <c r="M18" s="33">
        <f t="shared" si="2"/>
        <v>1</v>
      </c>
      <c r="N18" s="33">
        <f t="shared" si="3"/>
        <v>1</v>
      </c>
      <c r="O18" s="33">
        <f t="shared" si="4"/>
        <v>1</v>
      </c>
      <c r="P18" s="34">
        <f t="shared" si="5"/>
        <v>1</v>
      </c>
      <c r="Q18" s="35" t="str">
        <f t="shared" si="6"/>
        <v>088 6918631</v>
      </c>
      <c r="R18" s="31" t="str">
        <f t="shared" si="7"/>
        <v>0886918631</v>
      </c>
      <c r="S18" s="33" t="e">
        <f t="shared" si="8"/>
        <v>#VALUE!</v>
      </c>
      <c r="T18" s="31" t="str">
        <f t="shared" si="9"/>
        <v>0886918631</v>
      </c>
      <c r="U18" s="32" t="str">
        <f t="shared" si="10"/>
        <v>0886918631</v>
      </c>
      <c r="V18" s="33">
        <f t="shared" si="11"/>
        <v>1</v>
      </c>
      <c r="W18" s="36">
        <f t="shared" si="12"/>
        <v>1</v>
      </c>
      <c r="X18" s="33">
        <f t="shared" si="13"/>
        <v>1</v>
      </c>
      <c r="Y18" s="34">
        <f t="shared" si="14"/>
        <v>1</v>
      </c>
      <c r="Z18" s="36" t="str">
        <f t="shared" si="15"/>
        <v/>
      </c>
      <c r="AA18" s="34">
        <f t="shared" si="16"/>
        <v>1</v>
      </c>
    </row>
    <row r="19" spans="1:27" ht="47.25" customHeight="1" x14ac:dyDescent="0.8">
      <c r="A19" s="2">
        <v>17</v>
      </c>
      <c r="B19" s="2" t="s">
        <v>58</v>
      </c>
      <c r="C19" s="2" t="s">
        <v>531</v>
      </c>
      <c r="D19" s="2" t="s">
        <v>59</v>
      </c>
      <c r="E19" s="4" t="s">
        <v>305</v>
      </c>
      <c r="F19" s="6" t="s">
        <v>60</v>
      </c>
      <c r="G19" s="4" t="s">
        <v>338</v>
      </c>
      <c r="H19" s="4" t="s">
        <v>339</v>
      </c>
      <c r="I19" s="2"/>
      <c r="K19" s="31" t="str">
        <f t="shared" si="0"/>
        <v>110442679</v>
      </c>
      <c r="L19" s="32" t="str">
        <f t="shared" si="1"/>
        <v>110442679</v>
      </c>
      <c r="M19" s="33">
        <f t="shared" si="2"/>
        <v>1</v>
      </c>
      <c r="N19" s="33">
        <f t="shared" si="3"/>
        <v>1</v>
      </c>
      <c r="O19" s="33">
        <f t="shared" si="4"/>
        <v>1</v>
      </c>
      <c r="P19" s="34">
        <f t="shared" si="5"/>
        <v>1</v>
      </c>
      <c r="Q19" s="35" t="str">
        <f t="shared" si="6"/>
        <v>096 7673359</v>
      </c>
      <c r="R19" s="31" t="str">
        <f t="shared" si="7"/>
        <v>0967673359</v>
      </c>
      <c r="S19" s="33" t="e">
        <f t="shared" si="8"/>
        <v>#VALUE!</v>
      </c>
      <c r="T19" s="31" t="str">
        <f t="shared" si="9"/>
        <v>0967673359</v>
      </c>
      <c r="U19" s="32" t="str">
        <f t="shared" si="10"/>
        <v>0967673359</v>
      </c>
      <c r="V19" s="33">
        <f t="shared" si="11"/>
        <v>1</v>
      </c>
      <c r="W19" s="36">
        <f t="shared" si="12"/>
        <v>1</v>
      </c>
      <c r="X19" s="33">
        <f t="shared" si="13"/>
        <v>1</v>
      </c>
      <c r="Y19" s="34">
        <f t="shared" si="14"/>
        <v>1</v>
      </c>
      <c r="Z19" s="36" t="str">
        <f t="shared" si="15"/>
        <v/>
      </c>
      <c r="AA19" s="34">
        <f t="shared" si="16"/>
        <v>1</v>
      </c>
    </row>
    <row r="20" spans="1:27" ht="47.25" customHeight="1" x14ac:dyDescent="0.8">
      <c r="A20" s="2">
        <v>18</v>
      </c>
      <c r="B20" s="2" t="s">
        <v>61</v>
      </c>
      <c r="C20" s="2" t="s">
        <v>531</v>
      </c>
      <c r="D20" s="2" t="s">
        <v>62</v>
      </c>
      <c r="E20" s="4" t="s">
        <v>305</v>
      </c>
      <c r="F20" s="6" t="s">
        <v>63</v>
      </c>
      <c r="G20" s="4" t="s">
        <v>340</v>
      </c>
      <c r="H20" s="4" t="s">
        <v>341</v>
      </c>
      <c r="I20" s="2"/>
      <c r="K20" s="31" t="str">
        <f t="shared" si="0"/>
        <v>101243815</v>
      </c>
      <c r="L20" s="32" t="str">
        <f t="shared" si="1"/>
        <v>101243815</v>
      </c>
      <c r="M20" s="33">
        <f t="shared" si="2"/>
        <v>1</v>
      </c>
      <c r="N20" s="33">
        <f t="shared" si="3"/>
        <v>1</v>
      </c>
      <c r="O20" s="33">
        <f t="shared" si="4"/>
        <v>1</v>
      </c>
      <c r="P20" s="34">
        <f t="shared" si="5"/>
        <v>1</v>
      </c>
      <c r="Q20" s="35" t="str">
        <f t="shared" si="6"/>
        <v>096 4977890</v>
      </c>
      <c r="R20" s="31" t="str">
        <f t="shared" si="7"/>
        <v>0964977890</v>
      </c>
      <c r="S20" s="33" t="e">
        <f t="shared" si="8"/>
        <v>#VALUE!</v>
      </c>
      <c r="T20" s="31" t="str">
        <f t="shared" si="9"/>
        <v>0964977890</v>
      </c>
      <c r="U20" s="32" t="str">
        <f t="shared" si="10"/>
        <v>0964977890</v>
      </c>
      <c r="V20" s="33">
        <f t="shared" si="11"/>
        <v>1</v>
      </c>
      <c r="W20" s="36">
        <f t="shared" si="12"/>
        <v>1</v>
      </c>
      <c r="X20" s="33">
        <f t="shared" si="13"/>
        <v>1</v>
      </c>
      <c r="Y20" s="34">
        <f t="shared" si="14"/>
        <v>1</v>
      </c>
      <c r="Z20" s="36" t="str">
        <f t="shared" si="15"/>
        <v/>
      </c>
      <c r="AA20" s="34">
        <f t="shared" si="16"/>
        <v>1</v>
      </c>
    </row>
    <row r="21" spans="1:27" ht="47.25" customHeight="1" x14ac:dyDescent="0.8">
      <c r="A21" s="2">
        <v>19</v>
      </c>
      <c r="B21" s="2" t="s">
        <v>64</v>
      </c>
      <c r="C21" s="2" t="s">
        <v>531</v>
      </c>
      <c r="D21" s="2" t="s">
        <v>65</v>
      </c>
      <c r="E21" s="4" t="s">
        <v>305</v>
      </c>
      <c r="F21" s="6" t="s">
        <v>66</v>
      </c>
      <c r="G21" s="4" t="s">
        <v>342</v>
      </c>
      <c r="H21" s="4" t="s">
        <v>343</v>
      </c>
      <c r="I21" s="2"/>
      <c r="K21" s="31" t="str">
        <f t="shared" si="0"/>
        <v>101047295</v>
      </c>
      <c r="L21" s="32" t="str">
        <f t="shared" si="1"/>
        <v>101047295</v>
      </c>
      <c r="M21" s="33">
        <f t="shared" si="2"/>
        <v>1</v>
      </c>
      <c r="N21" s="33">
        <f t="shared" si="3"/>
        <v>1</v>
      </c>
      <c r="O21" s="33">
        <f t="shared" si="4"/>
        <v>1</v>
      </c>
      <c r="P21" s="34">
        <f t="shared" si="5"/>
        <v>1</v>
      </c>
      <c r="Q21" s="35" t="str">
        <f t="shared" si="6"/>
        <v>096 7842871</v>
      </c>
      <c r="R21" s="31" t="str">
        <f t="shared" si="7"/>
        <v>0967842871</v>
      </c>
      <c r="S21" s="33" t="e">
        <f t="shared" si="8"/>
        <v>#VALUE!</v>
      </c>
      <c r="T21" s="31" t="str">
        <f t="shared" si="9"/>
        <v>0967842871</v>
      </c>
      <c r="U21" s="32" t="str">
        <f t="shared" si="10"/>
        <v>0967842871</v>
      </c>
      <c r="V21" s="33">
        <f t="shared" si="11"/>
        <v>1</v>
      </c>
      <c r="W21" s="36">
        <f t="shared" si="12"/>
        <v>1</v>
      </c>
      <c r="X21" s="33">
        <f t="shared" si="13"/>
        <v>1</v>
      </c>
      <c r="Y21" s="34">
        <f t="shared" si="14"/>
        <v>1</v>
      </c>
      <c r="Z21" s="36" t="str">
        <f t="shared" si="15"/>
        <v/>
      </c>
      <c r="AA21" s="34">
        <f t="shared" si="16"/>
        <v>1</v>
      </c>
    </row>
    <row r="22" spans="1:27" ht="47.25" customHeight="1" x14ac:dyDescent="0.8">
      <c r="A22" s="2">
        <v>20</v>
      </c>
      <c r="B22" s="2" t="s">
        <v>67</v>
      </c>
      <c r="C22" s="2" t="s">
        <v>531</v>
      </c>
      <c r="D22" s="2" t="s">
        <v>68</v>
      </c>
      <c r="E22" s="4" t="s">
        <v>305</v>
      </c>
      <c r="F22" s="6" t="s">
        <v>69</v>
      </c>
      <c r="G22" s="4" t="s">
        <v>344</v>
      </c>
      <c r="H22" s="4" t="s">
        <v>345</v>
      </c>
      <c r="I22" s="2"/>
      <c r="K22" s="31" t="str">
        <f t="shared" si="0"/>
        <v>101128199</v>
      </c>
      <c r="L22" s="32" t="str">
        <f t="shared" si="1"/>
        <v>101128199</v>
      </c>
      <c r="M22" s="33">
        <f t="shared" si="2"/>
        <v>1</v>
      </c>
      <c r="N22" s="33">
        <f t="shared" si="3"/>
        <v>1</v>
      </c>
      <c r="O22" s="33">
        <f t="shared" si="4"/>
        <v>1</v>
      </c>
      <c r="P22" s="34">
        <f t="shared" si="5"/>
        <v>1</v>
      </c>
      <c r="Q22" s="35" t="str">
        <f t="shared" si="6"/>
        <v>077 474505</v>
      </c>
      <c r="R22" s="31" t="str">
        <f t="shared" si="7"/>
        <v>077474505</v>
      </c>
      <c r="S22" s="33" t="e">
        <f t="shared" si="8"/>
        <v>#VALUE!</v>
      </c>
      <c r="T22" s="31" t="str">
        <f t="shared" si="9"/>
        <v>077474505</v>
      </c>
      <c r="U22" s="32" t="str">
        <f t="shared" si="10"/>
        <v>077474505</v>
      </c>
      <c r="V22" s="33">
        <f t="shared" si="11"/>
        <v>1</v>
      </c>
      <c r="W22" s="36">
        <f t="shared" si="12"/>
        <v>1</v>
      </c>
      <c r="X22" s="33">
        <f t="shared" si="13"/>
        <v>1</v>
      </c>
      <c r="Y22" s="34">
        <f t="shared" si="14"/>
        <v>1</v>
      </c>
      <c r="Z22" s="36" t="str">
        <f t="shared" si="15"/>
        <v/>
      </c>
      <c r="AA22" s="34">
        <f t="shared" si="16"/>
        <v>1</v>
      </c>
    </row>
    <row r="23" spans="1:27" ht="47.25" customHeight="1" x14ac:dyDescent="0.8">
      <c r="A23" s="2">
        <v>21</v>
      </c>
      <c r="B23" s="2" t="s">
        <v>70</v>
      </c>
      <c r="C23" s="2" t="s">
        <v>533</v>
      </c>
      <c r="D23" s="2" t="s">
        <v>71</v>
      </c>
      <c r="E23" s="4" t="s">
        <v>305</v>
      </c>
      <c r="F23" s="6" t="s">
        <v>72</v>
      </c>
      <c r="G23" s="4" t="s">
        <v>346</v>
      </c>
      <c r="H23" s="4" t="s">
        <v>347</v>
      </c>
      <c r="I23" s="2"/>
      <c r="K23" s="31" t="str">
        <f t="shared" si="0"/>
        <v>100946656</v>
      </c>
      <c r="L23" s="32" t="str">
        <f t="shared" si="1"/>
        <v>100946656</v>
      </c>
      <c r="M23" s="33">
        <f t="shared" si="2"/>
        <v>1</v>
      </c>
      <c r="N23" s="33">
        <f t="shared" si="3"/>
        <v>1</v>
      </c>
      <c r="O23" s="33">
        <f t="shared" si="4"/>
        <v>1</v>
      </c>
      <c r="P23" s="34">
        <f t="shared" si="5"/>
        <v>1</v>
      </c>
      <c r="Q23" s="35" t="str">
        <f t="shared" si="6"/>
        <v>087 404541</v>
      </c>
      <c r="R23" s="31" t="str">
        <f t="shared" si="7"/>
        <v>087404541</v>
      </c>
      <c r="S23" s="33" t="e">
        <f t="shared" si="8"/>
        <v>#VALUE!</v>
      </c>
      <c r="T23" s="31" t="str">
        <f t="shared" si="9"/>
        <v>087404541</v>
      </c>
      <c r="U23" s="32" t="str">
        <f t="shared" si="10"/>
        <v>087404541</v>
      </c>
      <c r="V23" s="33">
        <f t="shared" si="11"/>
        <v>1</v>
      </c>
      <c r="W23" s="36">
        <f t="shared" si="12"/>
        <v>1</v>
      </c>
      <c r="X23" s="33">
        <f t="shared" si="13"/>
        <v>1</v>
      </c>
      <c r="Y23" s="34">
        <f t="shared" si="14"/>
        <v>1</v>
      </c>
      <c r="Z23" s="36" t="str">
        <f t="shared" si="15"/>
        <v/>
      </c>
      <c r="AA23" s="34">
        <f t="shared" si="16"/>
        <v>1</v>
      </c>
    </row>
    <row r="24" spans="1:27" ht="47.25" customHeight="1" x14ac:dyDescent="0.8">
      <c r="A24" s="2">
        <v>22</v>
      </c>
      <c r="B24" s="2" t="s">
        <v>73</v>
      </c>
      <c r="C24" s="2" t="s">
        <v>531</v>
      </c>
      <c r="D24" s="2" t="s">
        <v>74</v>
      </c>
      <c r="E24" s="4" t="s">
        <v>305</v>
      </c>
      <c r="F24" s="6" t="s">
        <v>75</v>
      </c>
      <c r="G24" s="4" t="s">
        <v>348</v>
      </c>
      <c r="H24" s="4" t="s">
        <v>349</v>
      </c>
      <c r="I24" s="2"/>
      <c r="K24" s="31" t="str">
        <f t="shared" si="0"/>
        <v>100202121</v>
      </c>
      <c r="L24" s="32" t="str">
        <f t="shared" si="1"/>
        <v>100202121</v>
      </c>
      <c r="M24" s="33">
        <f t="shared" si="2"/>
        <v>1</v>
      </c>
      <c r="N24" s="33">
        <f t="shared" si="3"/>
        <v>1</v>
      </c>
      <c r="O24" s="33">
        <f t="shared" si="4"/>
        <v>1</v>
      </c>
      <c r="P24" s="34">
        <f t="shared" si="5"/>
        <v>1</v>
      </c>
      <c r="Q24" s="35" t="str">
        <f t="shared" si="6"/>
        <v>096 8946349</v>
      </c>
      <c r="R24" s="31" t="str">
        <f t="shared" si="7"/>
        <v>0968946349</v>
      </c>
      <c r="S24" s="33" t="e">
        <f t="shared" si="8"/>
        <v>#VALUE!</v>
      </c>
      <c r="T24" s="31" t="str">
        <f t="shared" si="9"/>
        <v>0968946349</v>
      </c>
      <c r="U24" s="32" t="str">
        <f t="shared" si="10"/>
        <v>0968946349</v>
      </c>
      <c r="V24" s="33">
        <f t="shared" si="11"/>
        <v>1</v>
      </c>
      <c r="W24" s="36">
        <f t="shared" si="12"/>
        <v>1</v>
      </c>
      <c r="X24" s="33">
        <f t="shared" si="13"/>
        <v>1</v>
      </c>
      <c r="Y24" s="34">
        <f t="shared" si="14"/>
        <v>1</v>
      </c>
      <c r="Z24" s="36" t="str">
        <f t="shared" si="15"/>
        <v/>
      </c>
      <c r="AA24" s="34">
        <f t="shared" si="16"/>
        <v>1</v>
      </c>
    </row>
    <row r="25" spans="1:27" ht="47.25" customHeight="1" x14ac:dyDescent="0.8">
      <c r="A25" s="2">
        <v>23</v>
      </c>
      <c r="B25" s="2" t="s">
        <v>76</v>
      </c>
      <c r="C25" s="2" t="s">
        <v>531</v>
      </c>
      <c r="D25" s="2" t="s">
        <v>77</v>
      </c>
      <c r="E25" s="4" t="s">
        <v>305</v>
      </c>
      <c r="F25" s="6" t="s">
        <v>78</v>
      </c>
      <c r="G25" s="4" t="s">
        <v>350</v>
      </c>
      <c r="H25" s="4" t="s">
        <v>351</v>
      </c>
      <c r="I25" s="2"/>
      <c r="K25" s="31" t="str">
        <f t="shared" si="0"/>
        <v>100710192</v>
      </c>
      <c r="L25" s="32" t="str">
        <f t="shared" si="1"/>
        <v>100710192</v>
      </c>
      <c r="M25" s="33">
        <f t="shared" si="2"/>
        <v>1</v>
      </c>
      <c r="N25" s="33">
        <f t="shared" si="3"/>
        <v>1</v>
      </c>
      <c r="O25" s="33">
        <f t="shared" si="4"/>
        <v>1</v>
      </c>
      <c r="P25" s="34">
        <f t="shared" si="5"/>
        <v>1</v>
      </c>
      <c r="Q25" s="35" t="str">
        <f t="shared" si="6"/>
        <v>088 6893532</v>
      </c>
      <c r="R25" s="31" t="str">
        <f t="shared" si="7"/>
        <v>0886893532</v>
      </c>
      <c r="S25" s="33" t="e">
        <f t="shared" si="8"/>
        <v>#VALUE!</v>
      </c>
      <c r="T25" s="31" t="str">
        <f t="shared" si="9"/>
        <v>0886893532</v>
      </c>
      <c r="U25" s="32" t="str">
        <f t="shared" si="10"/>
        <v>0886893532</v>
      </c>
      <c r="V25" s="33">
        <f t="shared" si="11"/>
        <v>1</v>
      </c>
      <c r="W25" s="36">
        <f t="shared" si="12"/>
        <v>1</v>
      </c>
      <c r="X25" s="33">
        <f t="shared" si="13"/>
        <v>1</v>
      </c>
      <c r="Y25" s="34">
        <f t="shared" si="14"/>
        <v>1</v>
      </c>
      <c r="Z25" s="36" t="str">
        <f t="shared" si="15"/>
        <v/>
      </c>
      <c r="AA25" s="34">
        <f t="shared" si="16"/>
        <v>1</v>
      </c>
    </row>
    <row r="26" spans="1:27" ht="47.25" customHeight="1" x14ac:dyDescent="0.8">
      <c r="A26" s="2">
        <v>24</v>
      </c>
      <c r="B26" s="2" t="s">
        <v>79</v>
      </c>
      <c r="C26" s="2" t="s">
        <v>531</v>
      </c>
      <c r="D26" s="2" t="s">
        <v>80</v>
      </c>
      <c r="E26" s="4" t="s">
        <v>305</v>
      </c>
      <c r="F26" s="6" t="s">
        <v>81</v>
      </c>
      <c r="G26" s="6" t="s">
        <v>352</v>
      </c>
      <c r="H26" s="6" t="s">
        <v>499</v>
      </c>
      <c r="I26" s="2"/>
      <c r="J26" s="7">
        <v>2</v>
      </c>
      <c r="K26" s="31" t="str">
        <f t="shared" si="0"/>
        <v>101191617</v>
      </c>
      <c r="L26" s="32" t="str">
        <f t="shared" si="1"/>
        <v>101191617</v>
      </c>
      <c r="M26" s="33">
        <f t="shared" si="2"/>
        <v>1</v>
      </c>
      <c r="N26" s="33">
        <f t="shared" si="3"/>
        <v>1</v>
      </c>
      <c r="O26" s="33">
        <f t="shared" si="4"/>
        <v>1</v>
      </c>
      <c r="P26" s="34">
        <f t="shared" si="5"/>
        <v>1</v>
      </c>
      <c r="Q26" s="35" t="str">
        <f t="shared" si="6"/>
        <v>087 612605</v>
      </c>
      <c r="R26" s="31" t="str">
        <f t="shared" si="7"/>
        <v>087612605</v>
      </c>
      <c r="S26" s="33" t="e">
        <f t="shared" si="8"/>
        <v>#VALUE!</v>
      </c>
      <c r="T26" s="31" t="str">
        <f t="shared" si="9"/>
        <v>087612605</v>
      </c>
      <c r="U26" s="32" t="str">
        <f t="shared" si="10"/>
        <v>087612605</v>
      </c>
      <c r="V26" s="33">
        <f t="shared" si="11"/>
        <v>1</v>
      </c>
      <c r="W26" s="36">
        <f t="shared" si="12"/>
        <v>1</v>
      </c>
      <c r="X26" s="33">
        <f t="shared" si="13"/>
        <v>1</v>
      </c>
      <c r="Y26" s="34">
        <f t="shared" si="14"/>
        <v>1</v>
      </c>
      <c r="Z26" s="36" t="str">
        <f t="shared" si="15"/>
        <v/>
      </c>
      <c r="AA26" s="34">
        <f t="shared" si="16"/>
        <v>2</v>
      </c>
    </row>
    <row r="27" spans="1:27" ht="47.25" customHeight="1" x14ac:dyDescent="0.8">
      <c r="A27" s="2">
        <v>25</v>
      </c>
      <c r="B27" s="2" t="s">
        <v>82</v>
      </c>
      <c r="C27" s="2" t="s">
        <v>531</v>
      </c>
      <c r="D27" s="2" t="s">
        <v>83</v>
      </c>
      <c r="E27" s="4" t="s">
        <v>305</v>
      </c>
      <c r="F27" s="6" t="s">
        <v>84</v>
      </c>
      <c r="G27" s="4" t="s">
        <v>353</v>
      </c>
      <c r="H27" s="4" t="s">
        <v>354</v>
      </c>
      <c r="I27" s="2"/>
      <c r="K27" s="31" t="str">
        <f t="shared" si="0"/>
        <v>110294310</v>
      </c>
      <c r="L27" s="32" t="str">
        <f t="shared" si="1"/>
        <v>110294310</v>
      </c>
      <c r="M27" s="33">
        <f t="shared" si="2"/>
        <v>1</v>
      </c>
      <c r="N27" s="33">
        <f t="shared" si="3"/>
        <v>1</v>
      </c>
      <c r="O27" s="33">
        <f t="shared" si="4"/>
        <v>1</v>
      </c>
      <c r="P27" s="34">
        <f t="shared" si="5"/>
        <v>1</v>
      </c>
      <c r="Q27" s="35" t="str">
        <f t="shared" si="6"/>
        <v>093 725982</v>
      </c>
      <c r="R27" s="31" t="str">
        <f t="shared" si="7"/>
        <v>093725982</v>
      </c>
      <c r="S27" s="33" t="e">
        <f t="shared" si="8"/>
        <v>#VALUE!</v>
      </c>
      <c r="T27" s="31" t="str">
        <f t="shared" si="9"/>
        <v>093725982</v>
      </c>
      <c r="U27" s="32" t="str">
        <f t="shared" si="10"/>
        <v>093725982</v>
      </c>
      <c r="V27" s="33">
        <f t="shared" si="11"/>
        <v>1</v>
      </c>
      <c r="W27" s="36">
        <f t="shared" si="12"/>
        <v>1</v>
      </c>
      <c r="X27" s="33">
        <f t="shared" si="13"/>
        <v>1</v>
      </c>
      <c r="Y27" s="34">
        <f t="shared" si="14"/>
        <v>1</v>
      </c>
      <c r="Z27" s="36" t="str">
        <f t="shared" si="15"/>
        <v/>
      </c>
      <c r="AA27" s="34">
        <f t="shared" si="16"/>
        <v>1</v>
      </c>
    </row>
    <row r="28" spans="1:27" ht="47.25" customHeight="1" x14ac:dyDescent="0.8">
      <c r="A28" s="2">
        <v>26</v>
      </c>
      <c r="B28" s="2" t="s">
        <v>85</v>
      </c>
      <c r="C28" s="2" t="s">
        <v>531</v>
      </c>
      <c r="D28" s="2" t="s">
        <v>86</v>
      </c>
      <c r="E28" s="4" t="s">
        <v>305</v>
      </c>
      <c r="F28" s="6" t="s">
        <v>87</v>
      </c>
      <c r="G28" s="4" t="s">
        <v>355</v>
      </c>
      <c r="H28" s="4" t="s">
        <v>356</v>
      </c>
      <c r="I28" s="2"/>
      <c r="K28" s="31" t="str">
        <f t="shared" si="0"/>
        <v>101278867</v>
      </c>
      <c r="L28" s="32" t="str">
        <f t="shared" si="1"/>
        <v>101278867</v>
      </c>
      <c r="M28" s="33">
        <f t="shared" si="2"/>
        <v>1</v>
      </c>
      <c r="N28" s="33">
        <f t="shared" si="3"/>
        <v>1</v>
      </c>
      <c r="O28" s="33">
        <f t="shared" si="4"/>
        <v>1</v>
      </c>
      <c r="P28" s="34">
        <f t="shared" si="5"/>
        <v>1</v>
      </c>
      <c r="Q28" s="35" t="str">
        <f t="shared" si="6"/>
        <v>016 817249</v>
      </c>
      <c r="R28" s="31" t="str">
        <f t="shared" si="7"/>
        <v>016817249</v>
      </c>
      <c r="S28" s="33" t="e">
        <f t="shared" si="8"/>
        <v>#VALUE!</v>
      </c>
      <c r="T28" s="31" t="str">
        <f t="shared" si="9"/>
        <v>016817249</v>
      </c>
      <c r="U28" s="32" t="str">
        <f t="shared" si="10"/>
        <v>016817249</v>
      </c>
      <c r="V28" s="33">
        <f t="shared" si="11"/>
        <v>1</v>
      </c>
      <c r="W28" s="36">
        <f t="shared" si="12"/>
        <v>1</v>
      </c>
      <c r="X28" s="33">
        <f t="shared" si="13"/>
        <v>1</v>
      </c>
      <c r="Y28" s="34">
        <f t="shared" si="14"/>
        <v>1</v>
      </c>
      <c r="Z28" s="36" t="str">
        <f t="shared" si="15"/>
        <v/>
      </c>
      <c r="AA28" s="34">
        <f t="shared" si="16"/>
        <v>1</v>
      </c>
    </row>
    <row r="29" spans="1:27" ht="47.25" customHeight="1" x14ac:dyDescent="0.8">
      <c r="A29" s="2">
        <v>27</v>
      </c>
      <c r="B29" s="2" t="s">
        <v>88</v>
      </c>
      <c r="C29" s="2" t="s">
        <v>531</v>
      </c>
      <c r="D29" s="2" t="s">
        <v>89</v>
      </c>
      <c r="E29" s="4" t="s">
        <v>305</v>
      </c>
      <c r="F29" s="6" t="s">
        <v>90</v>
      </c>
      <c r="G29" s="4" t="s">
        <v>357</v>
      </c>
      <c r="H29" s="4" t="s">
        <v>358</v>
      </c>
      <c r="I29" s="2"/>
      <c r="K29" s="31" t="str">
        <f t="shared" si="0"/>
        <v>101118567</v>
      </c>
      <c r="L29" s="32" t="str">
        <f t="shared" si="1"/>
        <v>101118567</v>
      </c>
      <c r="M29" s="33">
        <f t="shared" si="2"/>
        <v>1</v>
      </c>
      <c r="N29" s="33">
        <f t="shared" si="3"/>
        <v>1</v>
      </c>
      <c r="O29" s="33">
        <f t="shared" si="4"/>
        <v>1</v>
      </c>
      <c r="P29" s="34">
        <f t="shared" si="5"/>
        <v>1</v>
      </c>
      <c r="Q29" s="35" t="str">
        <f t="shared" si="6"/>
        <v>096 3282298</v>
      </c>
      <c r="R29" s="31" t="str">
        <f t="shared" si="7"/>
        <v>0963282298</v>
      </c>
      <c r="S29" s="33" t="e">
        <f t="shared" si="8"/>
        <v>#VALUE!</v>
      </c>
      <c r="T29" s="31" t="str">
        <f t="shared" si="9"/>
        <v>0963282298</v>
      </c>
      <c r="U29" s="32" t="str">
        <f t="shared" si="10"/>
        <v>0963282298</v>
      </c>
      <c r="V29" s="33">
        <f t="shared" si="11"/>
        <v>1</v>
      </c>
      <c r="W29" s="36">
        <f t="shared" si="12"/>
        <v>1</v>
      </c>
      <c r="X29" s="33">
        <f t="shared" si="13"/>
        <v>1</v>
      </c>
      <c r="Y29" s="34">
        <f t="shared" si="14"/>
        <v>1</v>
      </c>
      <c r="Z29" s="36" t="str">
        <f t="shared" si="15"/>
        <v/>
      </c>
      <c r="AA29" s="34">
        <f t="shared" si="16"/>
        <v>1</v>
      </c>
    </row>
    <row r="30" spans="1:27" ht="47.25" customHeight="1" x14ac:dyDescent="0.8">
      <c r="A30" s="2">
        <v>28</v>
      </c>
      <c r="B30" s="2" t="s">
        <v>91</v>
      </c>
      <c r="C30" s="2" t="s">
        <v>531</v>
      </c>
      <c r="D30" s="2" t="s">
        <v>92</v>
      </c>
      <c r="E30" s="4" t="s">
        <v>305</v>
      </c>
      <c r="F30" s="6" t="s">
        <v>93</v>
      </c>
      <c r="G30" s="4" t="s">
        <v>359</v>
      </c>
      <c r="H30" s="4" t="s">
        <v>360</v>
      </c>
      <c r="I30" s="2"/>
      <c r="K30" s="31" t="str">
        <f t="shared" si="0"/>
        <v>101053394</v>
      </c>
      <c r="L30" s="32" t="str">
        <f t="shared" si="1"/>
        <v>101053394</v>
      </c>
      <c r="M30" s="33">
        <f t="shared" si="2"/>
        <v>1</v>
      </c>
      <c r="N30" s="33">
        <f t="shared" si="3"/>
        <v>1</v>
      </c>
      <c r="O30" s="33">
        <f t="shared" si="4"/>
        <v>1</v>
      </c>
      <c r="P30" s="34">
        <f t="shared" si="5"/>
        <v>1</v>
      </c>
      <c r="Q30" s="35" t="str">
        <f t="shared" si="6"/>
        <v>097 3859756</v>
      </c>
      <c r="R30" s="31" t="str">
        <f t="shared" si="7"/>
        <v>0973859756</v>
      </c>
      <c r="S30" s="33" t="e">
        <f t="shared" si="8"/>
        <v>#VALUE!</v>
      </c>
      <c r="T30" s="31" t="str">
        <f t="shared" si="9"/>
        <v>0973859756</v>
      </c>
      <c r="U30" s="32" t="str">
        <f t="shared" si="10"/>
        <v>0973859756</v>
      </c>
      <c r="V30" s="33">
        <f t="shared" si="11"/>
        <v>1</v>
      </c>
      <c r="W30" s="36">
        <f t="shared" si="12"/>
        <v>1</v>
      </c>
      <c r="X30" s="33">
        <f t="shared" si="13"/>
        <v>1</v>
      </c>
      <c r="Y30" s="34">
        <f t="shared" si="14"/>
        <v>1</v>
      </c>
      <c r="Z30" s="36" t="str">
        <f t="shared" si="15"/>
        <v/>
      </c>
      <c r="AA30" s="34">
        <f t="shared" si="16"/>
        <v>1</v>
      </c>
    </row>
    <row r="31" spans="1:27" ht="47.25" customHeight="1" x14ac:dyDescent="0.8">
      <c r="A31" s="2">
        <v>29</v>
      </c>
      <c r="B31" s="2" t="s">
        <v>94</v>
      </c>
      <c r="C31" s="2" t="s">
        <v>531</v>
      </c>
      <c r="D31" s="2" t="s">
        <v>95</v>
      </c>
      <c r="E31" s="4" t="s">
        <v>305</v>
      </c>
      <c r="F31" s="6" t="s">
        <v>96</v>
      </c>
      <c r="G31" s="4" t="s">
        <v>361</v>
      </c>
      <c r="H31" s="4" t="s">
        <v>362</v>
      </c>
      <c r="I31" s="2"/>
      <c r="K31" s="31" t="str">
        <f t="shared" si="0"/>
        <v>100832166</v>
      </c>
      <c r="L31" s="32" t="str">
        <f t="shared" si="1"/>
        <v>100832166</v>
      </c>
      <c r="M31" s="33">
        <f t="shared" si="2"/>
        <v>1</v>
      </c>
      <c r="N31" s="33">
        <f t="shared" si="3"/>
        <v>1</v>
      </c>
      <c r="O31" s="33">
        <f t="shared" si="4"/>
        <v>1</v>
      </c>
      <c r="P31" s="34">
        <f t="shared" si="5"/>
        <v>1</v>
      </c>
      <c r="Q31" s="35" t="str">
        <f t="shared" si="6"/>
        <v>096 7161826</v>
      </c>
      <c r="R31" s="31" t="str">
        <f t="shared" si="7"/>
        <v>0967161826</v>
      </c>
      <c r="S31" s="33" t="e">
        <f t="shared" si="8"/>
        <v>#VALUE!</v>
      </c>
      <c r="T31" s="31" t="str">
        <f t="shared" si="9"/>
        <v>0967161826</v>
      </c>
      <c r="U31" s="32" t="str">
        <f t="shared" si="10"/>
        <v>0967161826</v>
      </c>
      <c r="V31" s="33">
        <f t="shared" si="11"/>
        <v>1</v>
      </c>
      <c r="W31" s="36">
        <f t="shared" si="12"/>
        <v>1</v>
      </c>
      <c r="X31" s="33">
        <f t="shared" si="13"/>
        <v>1</v>
      </c>
      <c r="Y31" s="34">
        <f t="shared" si="14"/>
        <v>1</v>
      </c>
      <c r="Z31" s="36" t="str">
        <f t="shared" si="15"/>
        <v/>
      </c>
      <c r="AA31" s="34">
        <f t="shared" si="16"/>
        <v>1</v>
      </c>
    </row>
    <row r="32" spans="1:27" ht="47.25" customHeight="1" x14ac:dyDescent="0.8">
      <c r="A32" s="2">
        <v>30</v>
      </c>
      <c r="B32" s="2" t="s">
        <v>97</v>
      </c>
      <c r="C32" s="2" t="s">
        <v>531</v>
      </c>
      <c r="D32" s="2" t="s">
        <v>98</v>
      </c>
      <c r="E32" s="4" t="s">
        <v>305</v>
      </c>
      <c r="F32" s="6" t="s">
        <v>99</v>
      </c>
      <c r="G32" s="4" t="s">
        <v>363</v>
      </c>
      <c r="H32" s="4" t="s">
        <v>364</v>
      </c>
      <c r="I32" s="2"/>
      <c r="K32" s="31" t="str">
        <f t="shared" si="0"/>
        <v>061025042</v>
      </c>
      <c r="L32" s="32" t="str">
        <f t="shared" si="1"/>
        <v>061025042</v>
      </c>
      <c r="M32" s="33">
        <f t="shared" si="2"/>
        <v>1</v>
      </c>
      <c r="N32" s="33">
        <f t="shared" si="3"/>
        <v>1</v>
      </c>
      <c r="O32" s="33">
        <f t="shared" si="4"/>
        <v>1</v>
      </c>
      <c r="P32" s="34">
        <f t="shared" si="5"/>
        <v>1</v>
      </c>
      <c r="Q32" s="35" t="str">
        <f t="shared" si="6"/>
        <v>015 323618</v>
      </c>
      <c r="R32" s="31" t="str">
        <f t="shared" si="7"/>
        <v>015323618</v>
      </c>
      <c r="S32" s="33" t="e">
        <f t="shared" si="8"/>
        <v>#VALUE!</v>
      </c>
      <c r="T32" s="31" t="str">
        <f t="shared" si="9"/>
        <v>015323618</v>
      </c>
      <c r="U32" s="32" t="str">
        <f t="shared" si="10"/>
        <v>015323618</v>
      </c>
      <c r="V32" s="33">
        <f t="shared" si="11"/>
        <v>1</v>
      </c>
      <c r="W32" s="36">
        <f t="shared" si="12"/>
        <v>1</v>
      </c>
      <c r="X32" s="33">
        <f t="shared" si="13"/>
        <v>1</v>
      </c>
      <c r="Y32" s="34">
        <f t="shared" si="14"/>
        <v>1</v>
      </c>
      <c r="Z32" s="36" t="str">
        <f t="shared" si="15"/>
        <v/>
      </c>
      <c r="AA32" s="34">
        <f t="shared" si="16"/>
        <v>1</v>
      </c>
    </row>
    <row r="33" spans="1:27" ht="47.25" customHeight="1" x14ac:dyDescent="0.8">
      <c r="A33" s="2">
        <v>31</v>
      </c>
      <c r="B33" s="2" t="s">
        <v>100</v>
      </c>
      <c r="C33" s="2" t="s">
        <v>531</v>
      </c>
      <c r="D33" s="2" t="s">
        <v>101</v>
      </c>
      <c r="E33" s="4" t="s">
        <v>305</v>
      </c>
      <c r="F33" s="6" t="s">
        <v>102</v>
      </c>
      <c r="G33" s="4" t="s">
        <v>365</v>
      </c>
      <c r="H33" s="4" t="s">
        <v>366</v>
      </c>
      <c r="I33" s="2"/>
      <c r="K33" s="31" t="str">
        <f t="shared" si="0"/>
        <v>100203423</v>
      </c>
      <c r="L33" s="32" t="str">
        <f t="shared" si="1"/>
        <v>100203423</v>
      </c>
      <c r="M33" s="33">
        <f t="shared" si="2"/>
        <v>1</v>
      </c>
      <c r="N33" s="33">
        <f t="shared" si="3"/>
        <v>1</v>
      </c>
      <c r="O33" s="33">
        <f t="shared" si="4"/>
        <v>1</v>
      </c>
      <c r="P33" s="34">
        <f t="shared" si="5"/>
        <v>1</v>
      </c>
      <c r="Q33" s="35" t="str">
        <f t="shared" si="6"/>
        <v>097 7936498</v>
      </c>
      <c r="R33" s="31" t="str">
        <f t="shared" si="7"/>
        <v>0977936498</v>
      </c>
      <c r="S33" s="33" t="e">
        <f t="shared" si="8"/>
        <v>#VALUE!</v>
      </c>
      <c r="T33" s="31" t="str">
        <f t="shared" si="9"/>
        <v>0977936498</v>
      </c>
      <c r="U33" s="32" t="str">
        <f t="shared" si="10"/>
        <v>0977936498</v>
      </c>
      <c r="V33" s="33">
        <f t="shared" si="11"/>
        <v>1</v>
      </c>
      <c r="W33" s="36">
        <f t="shared" si="12"/>
        <v>1</v>
      </c>
      <c r="X33" s="33">
        <f t="shared" si="13"/>
        <v>1</v>
      </c>
      <c r="Y33" s="34">
        <f t="shared" si="14"/>
        <v>1</v>
      </c>
      <c r="Z33" s="36" t="str">
        <f t="shared" si="15"/>
        <v/>
      </c>
      <c r="AA33" s="34">
        <f t="shared" si="16"/>
        <v>1</v>
      </c>
    </row>
    <row r="34" spans="1:27" ht="47.25" customHeight="1" x14ac:dyDescent="0.8">
      <c r="A34" s="2">
        <v>32</v>
      </c>
      <c r="B34" s="2" t="s">
        <v>103</v>
      </c>
      <c r="C34" s="2" t="s">
        <v>531</v>
      </c>
      <c r="D34" s="2" t="s">
        <v>104</v>
      </c>
      <c r="E34" s="4" t="s">
        <v>305</v>
      </c>
      <c r="F34" s="6" t="s">
        <v>105</v>
      </c>
      <c r="G34" s="6" t="s">
        <v>367</v>
      </c>
      <c r="H34" s="6" t="s">
        <v>368</v>
      </c>
      <c r="I34" s="2"/>
      <c r="K34" s="31" t="str">
        <f t="shared" si="0"/>
        <v>101163181</v>
      </c>
      <c r="L34" s="32" t="str">
        <f t="shared" si="1"/>
        <v>101163181</v>
      </c>
      <c r="M34" s="33">
        <f t="shared" si="2"/>
        <v>1</v>
      </c>
      <c r="N34" s="33">
        <f t="shared" si="3"/>
        <v>1</v>
      </c>
      <c r="O34" s="33">
        <f t="shared" si="4"/>
        <v>1</v>
      </c>
      <c r="P34" s="34">
        <f t="shared" si="5"/>
        <v>1</v>
      </c>
      <c r="Q34" s="35" t="str">
        <f t="shared" si="6"/>
        <v>088 7133437</v>
      </c>
      <c r="R34" s="31" t="str">
        <f t="shared" si="7"/>
        <v>0887133437</v>
      </c>
      <c r="S34" s="33" t="e">
        <f t="shared" si="8"/>
        <v>#VALUE!</v>
      </c>
      <c r="T34" s="31" t="str">
        <f t="shared" si="9"/>
        <v>0887133437</v>
      </c>
      <c r="U34" s="32" t="str">
        <f t="shared" si="10"/>
        <v>0887133437</v>
      </c>
      <c r="V34" s="33">
        <f t="shared" si="11"/>
        <v>1</v>
      </c>
      <c r="W34" s="36">
        <f t="shared" si="12"/>
        <v>1</v>
      </c>
      <c r="X34" s="33">
        <f t="shared" si="13"/>
        <v>1</v>
      </c>
      <c r="Y34" s="34">
        <f t="shared" si="14"/>
        <v>1</v>
      </c>
      <c r="Z34" s="36" t="str">
        <f t="shared" si="15"/>
        <v/>
      </c>
      <c r="AA34" s="34">
        <f t="shared" si="16"/>
        <v>1</v>
      </c>
    </row>
    <row r="35" spans="1:27" ht="47.25" customHeight="1" x14ac:dyDescent="0.8">
      <c r="A35" s="2">
        <v>33</v>
      </c>
      <c r="B35" s="2" t="s">
        <v>106</v>
      </c>
      <c r="C35" s="2" t="s">
        <v>531</v>
      </c>
      <c r="D35" s="2" t="s">
        <v>107</v>
      </c>
      <c r="E35" s="4" t="s">
        <v>305</v>
      </c>
      <c r="F35" s="6" t="s">
        <v>108</v>
      </c>
      <c r="G35" s="6" t="s">
        <v>369</v>
      </c>
      <c r="H35" s="6" t="s">
        <v>370</v>
      </c>
      <c r="I35" s="2"/>
      <c r="K35" s="31" t="str">
        <f t="shared" si="0"/>
        <v>101257274</v>
      </c>
      <c r="L35" s="32" t="str">
        <f t="shared" si="1"/>
        <v>101257274</v>
      </c>
      <c r="M35" s="33">
        <f t="shared" si="2"/>
        <v>1</v>
      </c>
      <c r="N35" s="33">
        <f t="shared" si="3"/>
        <v>1</v>
      </c>
      <c r="O35" s="33">
        <f t="shared" si="4"/>
        <v>1</v>
      </c>
      <c r="P35" s="34">
        <f t="shared" si="5"/>
        <v>1</v>
      </c>
      <c r="Q35" s="35" t="str">
        <f t="shared" si="6"/>
        <v>096 7369533</v>
      </c>
      <c r="R35" s="31" t="str">
        <f t="shared" si="7"/>
        <v>0967369533</v>
      </c>
      <c r="S35" s="33" t="e">
        <f t="shared" si="8"/>
        <v>#VALUE!</v>
      </c>
      <c r="T35" s="31" t="str">
        <f t="shared" si="9"/>
        <v>0967369533</v>
      </c>
      <c r="U35" s="32" t="str">
        <f t="shared" si="10"/>
        <v>0967369533</v>
      </c>
      <c r="V35" s="33">
        <f t="shared" si="11"/>
        <v>1</v>
      </c>
      <c r="W35" s="36">
        <f t="shared" si="12"/>
        <v>1</v>
      </c>
      <c r="X35" s="33">
        <f t="shared" si="13"/>
        <v>1</v>
      </c>
      <c r="Y35" s="34">
        <f t="shared" si="14"/>
        <v>1</v>
      </c>
      <c r="Z35" s="36" t="str">
        <f t="shared" si="15"/>
        <v/>
      </c>
      <c r="AA35" s="34">
        <f t="shared" si="16"/>
        <v>1</v>
      </c>
    </row>
    <row r="36" spans="1:27" ht="47.25" customHeight="1" x14ac:dyDescent="0.8">
      <c r="A36" s="2">
        <v>34</v>
      </c>
      <c r="B36" s="2" t="s">
        <v>109</v>
      </c>
      <c r="C36" s="2" t="s">
        <v>531</v>
      </c>
      <c r="D36" s="2" t="s">
        <v>110</v>
      </c>
      <c r="E36" s="4" t="s">
        <v>305</v>
      </c>
      <c r="F36" s="6" t="s">
        <v>111</v>
      </c>
      <c r="G36" s="6" t="s">
        <v>371</v>
      </c>
      <c r="H36" s="6" t="s">
        <v>372</v>
      </c>
      <c r="I36" s="2"/>
      <c r="K36" s="31" t="str">
        <f t="shared" si="0"/>
        <v>100245039</v>
      </c>
      <c r="L36" s="32" t="str">
        <f t="shared" si="1"/>
        <v>100245039</v>
      </c>
      <c r="M36" s="33">
        <f t="shared" si="2"/>
        <v>1</v>
      </c>
      <c r="N36" s="33">
        <f t="shared" si="3"/>
        <v>1</v>
      </c>
      <c r="O36" s="33">
        <f t="shared" si="4"/>
        <v>1</v>
      </c>
      <c r="P36" s="34">
        <f t="shared" si="5"/>
        <v>1</v>
      </c>
      <c r="Q36" s="35" t="str">
        <f t="shared" si="6"/>
        <v>071 2809607</v>
      </c>
      <c r="R36" s="31" t="str">
        <f t="shared" si="7"/>
        <v>0712809607</v>
      </c>
      <c r="S36" s="33" t="e">
        <f t="shared" si="8"/>
        <v>#VALUE!</v>
      </c>
      <c r="T36" s="31" t="str">
        <f t="shared" si="9"/>
        <v>0712809607</v>
      </c>
      <c r="U36" s="32" t="str">
        <f t="shared" si="10"/>
        <v>0712809607</v>
      </c>
      <c r="V36" s="33">
        <f t="shared" si="11"/>
        <v>1</v>
      </c>
      <c r="W36" s="36">
        <f t="shared" si="12"/>
        <v>1</v>
      </c>
      <c r="X36" s="33">
        <f t="shared" si="13"/>
        <v>1</v>
      </c>
      <c r="Y36" s="34">
        <f t="shared" si="14"/>
        <v>1</v>
      </c>
      <c r="Z36" s="36" t="str">
        <f t="shared" si="15"/>
        <v/>
      </c>
      <c r="AA36" s="34">
        <f t="shared" si="16"/>
        <v>1</v>
      </c>
    </row>
    <row r="37" spans="1:27" ht="47.25" customHeight="1" x14ac:dyDescent="0.8">
      <c r="A37" s="2">
        <v>35</v>
      </c>
      <c r="B37" s="2" t="s">
        <v>112</v>
      </c>
      <c r="C37" s="2" t="s">
        <v>531</v>
      </c>
      <c r="D37" s="2" t="s">
        <v>113</v>
      </c>
      <c r="E37" s="4" t="s">
        <v>305</v>
      </c>
      <c r="F37" s="6" t="s">
        <v>114</v>
      </c>
      <c r="G37" s="6" t="s">
        <v>373</v>
      </c>
      <c r="H37" s="6" t="s">
        <v>374</v>
      </c>
      <c r="I37" s="2"/>
      <c r="K37" s="31" t="str">
        <f t="shared" si="0"/>
        <v>100430001</v>
      </c>
      <c r="L37" s="32" t="str">
        <f t="shared" si="1"/>
        <v>100430001</v>
      </c>
      <c r="M37" s="33">
        <f t="shared" si="2"/>
        <v>1</v>
      </c>
      <c r="N37" s="33">
        <f t="shared" si="3"/>
        <v>1</v>
      </c>
      <c r="O37" s="33">
        <f t="shared" si="4"/>
        <v>1</v>
      </c>
      <c r="P37" s="34">
        <f t="shared" si="5"/>
        <v>1</v>
      </c>
      <c r="Q37" s="35" t="str">
        <f t="shared" si="6"/>
        <v>096 2449069</v>
      </c>
      <c r="R37" s="31" t="str">
        <f t="shared" si="7"/>
        <v>0962449069</v>
      </c>
      <c r="S37" s="33" t="e">
        <f t="shared" si="8"/>
        <v>#VALUE!</v>
      </c>
      <c r="T37" s="31" t="str">
        <f t="shared" si="9"/>
        <v>0962449069</v>
      </c>
      <c r="U37" s="32" t="str">
        <f t="shared" si="10"/>
        <v>0962449069</v>
      </c>
      <c r="V37" s="33">
        <f t="shared" si="11"/>
        <v>1</v>
      </c>
      <c r="W37" s="36">
        <f t="shared" si="12"/>
        <v>1</v>
      </c>
      <c r="X37" s="33">
        <f t="shared" si="13"/>
        <v>1</v>
      </c>
      <c r="Y37" s="34">
        <f t="shared" si="14"/>
        <v>1</v>
      </c>
      <c r="Z37" s="36" t="str">
        <f t="shared" si="15"/>
        <v/>
      </c>
      <c r="AA37" s="34">
        <f t="shared" si="16"/>
        <v>1</v>
      </c>
    </row>
    <row r="38" spans="1:27" ht="47.25" customHeight="1" x14ac:dyDescent="0.8">
      <c r="A38" s="2">
        <v>36</v>
      </c>
      <c r="B38" s="2" t="s">
        <v>115</v>
      </c>
      <c r="C38" s="2" t="s">
        <v>531</v>
      </c>
      <c r="D38" s="2" t="s">
        <v>116</v>
      </c>
      <c r="E38" s="4" t="s">
        <v>305</v>
      </c>
      <c r="F38" s="6" t="s">
        <v>117</v>
      </c>
      <c r="G38" s="6" t="s">
        <v>375</v>
      </c>
      <c r="H38" s="6" t="s">
        <v>376</v>
      </c>
      <c r="I38" s="2"/>
      <c r="K38" s="31" t="str">
        <f t="shared" si="0"/>
        <v>100607311</v>
      </c>
      <c r="L38" s="32" t="str">
        <f t="shared" si="1"/>
        <v>100607311</v>
      </c>
      <c r="M38" s="33">
        <f t="shared" si="2"/>
        <v>1</v>
      </c>
      <c r="N38" s="33">
        <f t="shared" si="3"/>
        <v>1</v>
      </c>
      <c r="O38" s="33">
        <f t="shared" si="4"/>
        <v>1</v>
      </c>
      <c r="P38" s="34">
        <f t="shared" si="5"/>
        <v>1</v>
      </c>
      <c r="Q38" s="35" t="str">
        <f t="shared" si="6"/>
        <v>098 266849</v>
      </c>
      <c r="R38" s="31" t="str">
        <f t="shared" si="7"/>
        <v>098266849</v>
      </c>
      <c r="S38" s="33" t="e">
        <f t="shared" si="8"/>
        <v>#VALUE!</v>
      </c>
      <c r="T38" s="31" t="str">
        <f t="shared" si="9"/>
        <v>098266849</v>
      </c>
      <c r="U38" s="32" t="str">
        <f t="shared" si="10"/>
        <v>098266849</v>
      </c>
      <c r="V38" s="33">
        <f t="shared" si="11"/>
        <v>1</v>
      </c>
      <c r="W38" s="36">
        <f t="shared" si="12"/>
        <v>1</v>
      </c>
      <c r="X38" s="33">
        <f t="shared" si="13"/>
        <v>1</v>
      </c>
      <c r="Y38" s="34">
        <f t="shared" si="14"/>
        <v>1</v>
      </c>
      <c r="Z38" s="36" t="str">
        <f t="shared" si="15"/>
        <v/>
      </c>
      <c r="AA38" s="34">
        <f t="shared" si="16"/>
        <v>1</v>
      </c>
    </row>
    <row r="39" spans="1:27" ht="47.25" customHeight="1" x14ac:dyDescent="0.8">
      <c r="A39" s="2">
        <v>37</v>
      </c>
      <c r="B39" s="2" t="s">
        <v>118</v>
      </c>
      <c r="C39" s="2" t="s">
        <v>531</v>
      </c>
      <c r="D39" s="2" t="s">
        <v>119</v>
      </c>
      <c r="E39" s="4" t="s">
        <v>305</v>
      </c>
      <c r="F39" s="6" t="s">
        <v>120</v>
      </c>
      <c r="G39" s="6" t="s">
        <v>377</v>
      </c>
      <c r="H39" s="6" t="s">
        <v>378</v>
      </c>
      <c r="I39" s="2"/>
      <c r="K39" s="31" t="str">
        <f t="shared" si="0"/>
        <v>101142167</v>
      </c>
      <c r="L39" s="32" t="str">
        <f t="shared" si="1"/>
        <v>101142167</v>
      </c>
      <c r="M39" s="33">
        <f t="shared" si="2"/>
        <v>1</v>
      </c>
      <c r="N39" s="33">
        <f t="shared" si="3"/>
        <v>1</v>
      </c>
      <c r="O39" s="33">
        <f t="shared" si="4"/>
        <v>1</v>
      </c>
      <c r="P39" s="34">
        <f t="shared" si="5"/>
        <v>1</v>
      </c>
      <c r="Q39" s="35" t="str">
        <f t="shared" si="6"/>
        <v>068 933656</v>
      </c>
      <c r="R39" s="31" t="str">
        <f t="shared" si="7"/>
        <v>068933656</v>
      </c>
      <c r="S39" s="33" t="e">
        <f t="shared" si="8"/>
        <v>#VALUE!</v>
      </c>
      <c r="T39" s="31" t="str">
        <f t="shared" si="9"/>
        <v>068933656</v>
      </c>
      <c r="U39" s="32" t="str">
        <f t="shared" si="10"/>
        <v>068933656</v>
      </c>
      <c r="V39" s="33">
        <f t="shared" si="11"/>
        <v>1</v>
      </c>
      <c r="W39" s="36">
        <f t="shared" si="12"/>
        <v>1</v>
      </c>
      <c r="X39" s="33">
        <f t="shared" si="13"/>
        <v>1</v>
      </c>
      <c r="Y39" s="34">
        <f t="shared" si="14"/>
        <v>1</v>
      </c>
      <c r="Z39" s="36" t="str">
        <f t="shared" si="15"/>
        <v/>
      </c>
      <c r="AA39" s="34">
        <f t="shared" si="16"/>
        <v>1</v>
      </c>
    </row>
    <row r="40" spans="1:27" ht="47.25" customHeight="1" x14ac:dyDescent="0.8">
      <c r="A40" s="2">
        <v>38</v>
      </c>
      <c r="B40" s="2" t="s">
        <v>121</v>
      </c>
      <c r="C40" s="2" t="s">
        <v>531</v>
      </c>
      <c r="D40" s="2" t="s">
        <v>122</v>
      </c>
      <c r="E40" s="4" t="s">
        <v>305</v>
      </c>
      <c r="F40" s="6" t="s">
        <v>123</v>
      </c>
      <c r="G40" s="6" t="s">
        <v>379</v>
      </c>
      <c r="H40" s="6" t="s">
        <v>380</v>
      </c>
      <c r="I40" s="2"/>
      <c r="K40" s="31" t="str">
        <f t="shared" si="0"/>
        <v>110408515</v>
      </c>
      <c r="L40" s="32" t="str">
        <f t="shared" si="1"/>
        <v>110408515</v>
      </c>
      <c r="M40" s="33">
        <f t="shared" si="2"/>
        <v>1</v>
      </c>
      <c r="N40" s="33">
        <f t="shared" si="3"/>
        <v>1</v>
      </c>
      <c r="O40" s="33">
        <f t="shared" si="4"/>
        <v>1</v>
      </c>
      <c r="P40" s="34">
        <f t="shared" si="5"/>
        <v>1</v>
      </c>
      <c r="Q40" s="35" t="str">
        <f t="shared" si="6"/>
        <v>066 600973</v>
      </c>
      <c r="R40" s="31" t="str">
        <f t="shared" si="7"/>
        <v>066600973</v>
      </c>
      <c r="S40" s="33" t="e">
        <f t="shared" si="8"/>
        <v>#VALUE!</v>
      </c>
      <c r="T40" s="31" t="str">
        <f t="shared" si="9"/>
        <v>066600973</v>
      </c>
      <c r="U40" s="32" t="str">
        <f t="shared" si="10"/>
        <v>066600973</v>
      </c>
      <c r="V40" s="33">
        <f t="shared" si="11"/>
        <v>1</v>
      </c>
      <c r="W40" s="36">
        <f t="shared" si="12"/>
        <v>1</v>
      </c>
      <c r="X40" s="33">
        <f t="shared" si="13"/>
        <v>1</v>
      </c>
      <c r="Y40" s="34">
        <f t="shared" si="14"/>
        <v>1</v>
      </c>
      <c r="Z40" s="36" t="str">
        <f t="shared" si="15"/>
        <v/>
      </c>
      <c r="AA40" s="34">
        <f t="shared" si="16"/>
        <v>1</v>
      </c>
    </row>
    <row r="41" spans="1:27" ht="47.25" customHeight="1" x14ac:dyDescent="0.8">
      <c r="A41" s="2">
        <v>39</v>
      </c>
      <c r="B41" s="2" t="s">
        <v>124</v>
      </c>
      <c r="C41" s="2" t="s">
        <v>531</v>
      </c>
      <c r="D41" s="2" t="s">
        <v>125</v>
      </c>
      <c r="E41" s="4" t="s">
        <v>305</v>
      </c>
      <c r="F41" s="6" t="s">
        <v>126</v>
      </c>
      <c r="G41" s="6" t="s">
        <v>381</v>
      </c>
      <c r="H41" s="6" t="s">
        <v>382</v>
      </c>
      <c r="I41" s="2"/>
      <c r="K41" s="31" t="str">
        <f t="shared" si="0"/>
        <v>101349415</v>
      </c>
      <c r="L41" s="32" t="str">
        <f t="shared" si="1"/>
        <v>101349415</v>
      </c>
      <c r="M41" s="33">
        <f t="shared" si="2"/>
        <v>1</v>
      </c>
      <c r="N41" s="33">
        <f t="shared" si="3"/>
        <v>1</v>
      </c>
      <c r="O41" s="33">
        <f t="shared" si="4"/>
        <v>1</v>
      </c>
      <c r="P41" s="34">
        <f t="shared" si="5"/>
        <v>1</v>
      </c>
      <c r="Q41" s="35" t="str">
        <f t="shared" si="6"/>
        <v>096 4001862</v>
      </c>
      <c r="R41" s="31" t="str">
        <f t="shared" si="7"/>
        <v>0964001862</v>
      </c>
      <c r="S41" s="33" t="e">
        <f t="shared" si="8"/>
        <v>#VALUE!</v>
      </c>
      <c r="T41" s="31" t="str">
        <f t="shared" si="9"/>
        <v>0964001862</v>
      </c>
      <c r="U41" s="32" t="str">
        <f t="shared" si="10"/>
        <v>0964001862</v>
      </c>
      <c r="V41" s="33">
        <f t="shared" si="11"/>
        <v>1</v>
      </c>
      <c r="W41" s="36">
        <f t="shared" si="12"/>
        <v>1</v>
      </c>
      <c r="X41" s="33">
        <f t="shared" si="13"/>
        <v>1</v>
      </c>
      <c r="Y41" s="34">
        <f t="shared" si="14"/>
        <v>1</v>
      </c>
      <c r="Z41" s="36" t="str">
        <f t="shared" si="15"/>
        <v/>
      </c>
      <c r="AA41" s="34">
        <f t="shared" si="16"/>
        <v>1</v>
      </c>
    </row>
    <row r="42" spans="1:27" ht="47.25" customHeight="1" x14ac:dyDescent="0.8">
      <c r="A42" s="2">
        <v>40</v>
      </c>
      <c r="B42" s="2" t="s">
        <v>127</v>
      </c>
      <c r="C42" s="2" t="s">
        <v>531</v>
      </c>
      <c r="D42" s="2" t="s">
        <v>128</v>
      </c>
      <c r="E42" s="4" t="s">
        <v>305</v>
      </c>
      <c r="F42" s="6" t="s">
        <v>129</v>
      </c>
      <c r="G42" s="6" t="s">
        <v>383</v>
      </c>
      <c r="H42" s="6" t="s">
        <v>384</v>
      </c>
      <c r="I42" s="2"/>
      <c r="K42" s="31" t="str">
        <f t="shared" si="0"/>
        <v>110566240</v>
      </c>
      <c r="L42" s="32" t="str">
        <f t="shared" si="1"/>
        <v>110566240</v>
      </c>
      <c r="M42" s="33">
        <f t="shared" si="2"/>
        <v>1</v>
      </c>
      <c r="N42" s="33">
        <f t="shared" si="3"/>
        <v>1</v>
      </c>
      <c r="O42" s="33">
        <f t="shared" si="4"/>
        <v>1</v>
      </c>
      <c r="P42" s="34">
        <f t="shared" si="5"/>
        <v>1</v>
      </c>
      <c r="Q42" s="35" t="str">
        <f t="shared" si="6"/>
        <v>071 9778698</v>
      </c>
      <c r="R42" s="31" t="str">
        <f t="shared" si="7"/>
        <v>0719778698</v>
      </c>
      <c r="S42" s="33" t="e">
        <f t="shared" si="8"/>
        <v>#VALUE!</v>
      </c>
      <c r="T42" s="31" t="str">
        <f t="shared" si="9"/>
        <v>0719778698</v>
      </c>
      <c r="U42" s="32" t="str">
        <f t="shared" si="10"/>
        <v>0719778698</v>
      </c>
      <c r="V42" s="33">
        <f t="shared" si="11"/>
        <v>1</v>
      </c>
      <c r="W42" s="36">
        <f t="shared" si="12"/>
        <v>1</v>
      </c>
      <c r="X42" s="33">
        <f t="shared" si="13"/>
        <v>1</v>
      </c>
      <c r="Y42" s="34">
        <f t="shared" si="14"/>
        <v>1</v>
      </c>
      <c r="Z42" s="36" t="str">
        <f t="shared" si="15"/>
        <v/>
      </c>
      <c r="AA42" s="34">
        <f t="shared" si="16"/>
        <v>1</v>
      </c>
    </row>
    <row r="43" spans="1:27" ht="47.25" customHeight="1" x14ac:dyDescent="0.8">
      <c r="A43" s="2">
        <v>41</v>
      </c>
      <c r="B43" s="2" t="s">
        <v>130</v>
      </c>
      <c r="C43" s="2" t="s">
        <v>531</v>
      </c>
      <c r="D43" s="2" t="s">
        <v>131</v>
      </c>
      <c r="E43" s="4" t="s">
        <v>305</v>
      </c>
      <c r="F43" s="6" t="s">
        <v>132</v>
      </c>
      <c r="G43" s="6" t="s">
        <v>385</v>
      </c>
      <c r="H43" s="6" t="s">
        <v>386</v>
      </c>
      <c r="I43" s="2"/>
      <c r="K43" s="31" t="str">
        <f t="shared" si="0"/>
        <v>101031057</v>
      </c>
      <c r="L43" s="32" t="str">
        <f t="shared" si="1"/>
        <v>101031057</v>
      </c>
      <c r="M43" s="33">
        <f t="shared" si="2"/>
        <v>1</v>
      </c>
      <c r="N43" s="33">
        <f t="shared" si="3"/>
        <v>1</v>
      </c>
      <c r="O43" s="33">
        <f t="shared" si="4"/>
        <v>1</v>
      </c>
      <c r="P43" s="34">
        <f t="shared" si="5"/>
        <v>1</v>
      </c>
      <c r="Q43" s="35" t="str">
        <f t="shared" si="6"/>
        <v>096 6661094</v>
      </c>
      <c r="R43" s="31" t="str">
        <f t="shared" si="7"/>
        <v>0966661094</v>
      </c>
      <c r="S43" s="33" t="e">
        <f t="shared" si="8"/>
        <v>#VALUE!</v>
      </c>
      <c r="T43" s="31" t="str">
        <f t="shared" si="9"/>
        <v>0966661094</v>
      </c>
      <c r="U43" s="32" t="str">
        <f t="shared" si="10"/>
        <v>0966661094</v>
      </c>
      <c r="V43" s="33">
        <f t="shared" si="11"/>
        <v>1</v>
      </c>
      <c r="W43" s="36">
        <f t="shared" si="12"/>
        <v>1</v>
      </c>
      <c r="X43" s="33">
        <f t="shared" si="13"/>
        <v>1</v>
      </c>
      <c r="Y43" s="34">
        <f t="shared" si="14"/>
        <v>1</v>
      </c>
      <c r="Z43" s="36" t="str">
        <f t="shared" si="15"/>
        <v/>
      </c>
      <c r="AA43" s="34">
        <f t="shared" si="16"/>
        <v>1</v>
      </c>
    </row>
    <row r="44" spans="1:27" ht="47.25" customHeight="1" x14ac:dyDescent="0.8">
      <c r="A44" s="2">
        <v>42</v>
      </c>
      <c r="B44" s="2" t="s">
        <v>133</v>
      </c>
      <c r="C44" s="2" t="s">
        <v>531</v>
      </c>
      <c r="D44" s="2" t="s">
        <v>134</v>
      </c>
      <c r="E44" s="4" t="s">
        <v>305</v>
      </c>
      <c r="F44" s="6" t="s">
        <v>135</v>
      </c>
      <c r="G44" s="6" t="s">
        <v>387</v>
      </c>
      <c r="H44" s="6" t="s">
        <v>388</v>
      </c>
      <c r="I44" s="2"/>
      <c r="K44" s="31" t="str">
        <f t="shared" si="0"/>
        <v>100632500</v>
      </c>
      <c r="L44" s="32" t="str">
        <f t="shared" si="1"/>
        <v>100632500</v>
      </c>
      <c r="M44" s="33">
        <f t="shared" si="2"/>
        <v>1</v>
      </c>
      <c r="N44" s="33">
        <f t="shared" si="3"/>
        <v>1</v>
      </c>
      <c r="O44" s="33">
        <f t="shared" si="4"/>
        <v>1</v>
      </c>
      <c r="P44" s="34">
        <f t="shared" si="5"/>
        <v>1</v>
      </c>
      <c r="Q44" s="35" t="str">
        <f t="shared" si="6"/>
        <v>070 739515</v>
      </c>
      <c r="R44" s="31" t="str">
        <f t="shared" si="7"/>
        <v>070739515</v>
      </c>
      <c r="S44" s="33" t="e">
        <f t="shared" si="8"/>
        <v>#VALUE!</v>
      </c>
      <c r="T44" s="31" t="str">
        <f t="shared" si="9"/>
        <v>070739515</v>
      </c>
      <c r="U44" s="32" t="str">
        <f t="shared" si="10"/>
        <v>070739515</v>
      </c>
      <c r="V44" s="33">
        <f t="shared" si="11"/>
        <v>1</v>
      </c>
      <c r="W44" s="36">
        <f t="shared" si="12"/>
        <v>1</v>
      </c>
      <c r="X44" s="33">
        <f t="shared" si="13"/>
        <v>1</v>
      </c>
      <c r="Y44" s="34">
        <f t="shared" si="14"/>
        <v>1</v>
      </c>
      <c r="Z44" s="36" t="str">
        <f t="shared" si="15"/>
        <v/>
      </c>
      <c r="AA44" s="34">
        <f t="shared" si="16"/>
        <v>1</v>
      </c>
    </row>
    <row r="45" spans="1:27" ht="47.25" customHeight="1" x14ac:dyDescent="0.8">
      <c r="A45" s="2">
        <v>43</v>
      </c>
      <c r="B45" s="2" t="s">
        <v>136</v>
      </c>
      <c r="C45" s="2" t="s">
        <v>531</v>
      </c>
      <c r="D45" s="2" t="s">
        <v>137</v>
      </c>
      <c r="E45" s="4" t="s">
        <v>305</v>
      </c>
      <c r="F45" s="6" t="s">
        <v>138</v>
      </c>
      <c r="G45" s="6" t="s">
        <v>389</v>
      </c>
      <c r="H45" s="6" t="s">
        <v>390</v>
      </c>
      <c r="I45" s="2"/>
      <c r="K45" s="31" t="str">
        <f t="shared" si="0"/>
        <v>101369379</v>
      </c>
      <c r="L45" s="32" t="str">
        <f t="shared" si="1"/>
        <v>101369379</v>
      </c>
      <c r="M45" s="33">
        <f t="shared" si="2"/>
        <v>1</v>
      </c>
      <c r="N45" s="33">
        <f t="shared" si="3"/>
        <v>1</v>
      </c>
      <c r="O45" s="33">
        <f t="shared" si="4"/>
        <v>1</v>
      </c>
      <c r="P45" s="34">
        <f t="shared" si="5"/>
        <v>1</v>
      </c>
      <c r="Q45" s="35" t="str">
        <f t="shared" si="6"/>
        <v>097​ 5214642</v>
      </c>
      <c r="R45" s="31" t="str">
        <f t="shared" si="7"/>
        <v>0975214642</v>
      </c>
      <c r="S45" s="33" t="e">
        <f t="shared" si="8"/>
        <v>#VALUE!</v>
      </c>
      <c r="T45" s="31" t="str">
        <f t="shared" si="9"/>
        <v>0975214642</v>
      </c>
      <c r="U45" s="32" t="str">
        <f t="shared" si="10"/>
        <v>0975214642</v>
      </c>
      <c r="V45" s="33">
        <f t="shared" si="11"/>
        <v>1</v>
      </c>
      <c r="W45" s="36">
        <f t="shared" si="12"/>
        <v>1</v>
      </c>
      <c r="X45" s="33">
        <f t="shared" si="13"/>
        <v>1</v>
      </c>
      <c r="Y45" s="34">
        <f t="shared" si="14"/>
        <v>1</v>
      </c>
      <c r="Z45" s="36" t="str">
        <f t="shared" si="15"/>
        <v/>
      </c>
      <c r="AA45" s="34">
        <f t="shared" si="16"/>
        <v>1</v>
      </c>
    </row>
    <row r="46" spans="1:27" ht="47.25" customHeight="1" x14ac:dyDescent="0.8">
      <c r="A46" s="2">
        <v>44</v>
      </c>
      <c r="B46" s="2" t="s">
        <v>139</v>
      </c>
      <c r="C46" s="2" t="s">
        <v>531</v>
      </c>
      <c r="D46" s="2" t="s">
        <v>140</v>
      </c>
      <c r="E46" s="4" t="s">
        <v>306</v>
      </c>
      <c r="F46" s="6" t="s">
        <v>141</v>
      </c>
      <c r="G46" s="6" t="s">
        <v>391</v>
      </c>
      <c r="H46" s="6" t="s">
        <v>392</v>
      </c>
      <c r="I46" s="2"/>
      <c r="K46" s="31" t="str">
        <f t="shared" si="0"/>
        <v>101345337</v>
      </c>
      <c r="L46" s="32" t="str">
        <f t="shared" si="1"/>
        <v>101345337</v>
      </c>
      <c r="M46" s="33">
        <f t="shared" si="2"/>
        <v>1</v>
      </c>
      <c r="N46" s="33">
        <f t="shared" si="3"/>
        <v>1</v>
      </c>
      <c r="O46" s="33">
        <f t="shared" si="4"/>
        <v>1</v>
      </c>
      <c r="P46" s="34">
        <f t="shared" si="5"/>
        <v>1</v>
      </c>
      <c r="Q46" s="35" t="str">
        <f t="shared" si="6"/>
        <v>088 4006351</v>
      </c>
      <c r="R46" s="31" t="str">
        <f t="shared" si="7"/>
        <v>0884006351</v>
      </c>
      <c r="S46" s="33" t="e">
        <f t="shared" si="8"/>
        <v>#VALUE!</v>
      </c>
      <c r="T46" s="31" t="str">
        <f t="shared" si="9"/>
        <v>0884006351</v>
      </c>
      <c r="U46" s="32" t="str">
        <f t="shared" si="10"/>
        <v>0884006351</v>
      </c>
      <c r="V46" s="33">
        <f t="shared" si="11"/>
        <v>1</v>
      </c>
      <c r="W46" s="36">
        <f t="shared" si="12"/>
        <v>1</v>
      </c>
      <c r="X46" s="33">
        <f t="shared" si="13"/>
        <v>1</v>
      </c>
      <c r="Y46" s="34">
        <f t="shared" si="14"/>
        <v>1</v>
      </c>
      <c r="Z46" s="36" t="str">
        <f t="shared" si="15"/>
        <v/>
      </c>
      <c r="AA46" s="34">
        <f t="shared" si="16"/>
        <v>1</v>
      </c>
    </row>
    <row r="47" spans="1:27" ht="47.25" customHeight="1" x14ac:dyDescent="0.8">
      <c r="A47" s="2">
        <v>45</v>
      </c>
      <c r="B47" s="2" t="s">
        <v>142</v>
      </c>
      <c r="C47" s="2" t="s">
        <v>531</v>
      </c>
      <c r="D47" s="2" t="s">
        <v>143</v>
      </c>
      <c r="E47" s="4" t="s">
        <v>306</v>
      </c>
      <c r="F47" s="6" t="s">
        <v>144</v>
      </c>
      <c r="G47" s="6" t="s">
        <v>393</v>
      </c>
      <c r="H47" s="6" t="s">
        <v>394</v>
      </c>
      <c r="I47" s="2"/>
      <c r="K47" s="31" t="str">
        <f t="shared" si="0"/>
        <v>101171683</v>
      </c>
      <c r="L47" s="32" t="str">
        <f t="shared" si="1"/>
        <v>101171683</v>
      </c>
      <c r="M47" s="33">
        <f t="shared" si="2"/>
        <v>1</v>
      </c>
      <c r="N47" s="33">
        <f t="shared" si="3"/>
        <v>1</v>
      </c>
      <c r="O47" s="33">
        <f t="shared" si="4"/>
        <v>1</v>
      </c>
      <c r="P47" s="34">
        <f t="shared" si="5"/>
        <v>1</v>
      </c>
      <c r="Q47" s="35" t="str">
        <f t="shared" si="6"/>
        <v>096​ 3908410</v>
      </c>
      <c r="R47" s="31" t="str">
        <f t="shared" si="7"/>
        <v>0963908410</v>
      </c>
      <c r="S47" s="33" t="e">
        <f t="shared" si="8"/>
        <v>#VALUE!</v>
      </c>
      <c r="T47" s="31" t="str">
        <f t="shared" si="9"/>
        <v>0963908410</v>
      </c>
      <c r="U47" s="32" t="str">
        <f t="shared" si="10"/>
        <v>0963908410</v>
      </c>
      <c r="V47" s="33">
        <f t="shared" si="11"/>
        <v>1</v>
      </c>
      <c r="W47" s="36">
        <f t="shared" si="12"/>
        <v>1</v>
      </c>
      <c r="X47" s="33">
        <f t="shared" si="13"/>
        <v>1</v>
      </c>
      <c r="Y47" s="34">
        <f t="shared" si="14"/>
        <v>1</v>
      </c>
      <c r="Z47" s="36" t="str">
        <f t="shared" si="15"/>
        <v/>
      </c>
      <c r="AA47" s="34">
        <f t="shared" si="16"/>
        <v>1</v>
      </c>
    </row>
    <row r="48" spans="1:27" ht="47.25" customHeight="1" x14ac:dyDescent="0.8">
      <c r="A48" s="2">
        <v>46</v>
      </c>
      <c r="B48" s="2" t="s">
        <v>145</v>
      </c>
      <c r="C48" s="2" t="s">
        <v>531</v>
      </c>
      <c r="D48" s="2" t="s">
        <v>146</v>
      </c>
      <c r="E48" s="4" t="s">
        <v>307</v>
      </c>
      <c r="F48" s="6" t="s">
        <v>147</v>
      </c>
      <c r="G48" s="6">
        <v>100425563</v>
      </c>
      <c r="H48" s="6" t="s">
        <v>395</v>
      </c>
      <c r="I48" s="2"/>
      <c r="K48" s="31" t="str">
        <f t="shared" si="0"/>
        <v>100425563</v>
      </c>
      <c r="L48" s="32" t="str">
        <f t="shared" si="1"/>
        <v>100425563</v>
      </c>
      <c r="M48" s="33">
        <f t="shared" si="2"/>
        <v>1</v>
      </c>
      <c r="N48" s="33">
        <f t="shared" si="3"/>
        <v>1</v>
      </c>
      <c r="O48" s="33">
        <f t="shared" si="4"/>
        <v>1</v>
      </c>
      <c r="P48" s="34">
        <f t="shared" si="5"/>
        <v>1</v>
      </c>
      <c r="Q48" s="35" t="str">
        <f t="shared" si="6"/>
        <v>096 7468004</v>
      </c>
      <c r="R48" s="31" t="str">
        <f t="shared" si="7"/>
        <v>0967468004</v>
      </c>
      <c r="S48" s="33" t="e">
        <f t="shared" si="8"/>
        <v>#VALUE!</v>
      </c>
      <c r="T48" s="31" t="str">
        <f t="shared" si="9"/>
        <v>0967468004</v>
      </c>
      <c r="U48" s="32" t="str">
        <f t="shared" si="10"/>
        <v>0967468004</v>
      </c>
      <c r="V48" s="33">
        <f t="shared" si="11"/>
        <v>1</v>
      </c>
      <c r="W48" s="36">
        <f t="shared" si="12"/>
        <v>1</v>
      </c>
      <c r="X48" s="33">
        <f t="shared" si="13"/>
        <v>1</v>
      </c>
      <c r="Y48" s="34">
        <f t="shared" si="14"/>
        <v>1</v>
      </c>
      <c r="Z48" s="36" t="str">
        <f t="shared" si="15"/>
        <v/>
      </c>
      <c r="AA48" s="34">
        <f t="shared" si="16"/>
        <v>1</v>
      </c>
    </row>
    <row r="49" spans="1:27" ht="47.25" customHeight="1" x14ac:dyDescent="0.8">
      <c r="A49" s="2">
        <v>47</v>
      </c>
      <c r="B49" s="2" t="s">
        <v>148</v>
      </c>
      <c r="C49" s="2" t="s">
        <v>531</v>
      </c>
      <c r="D49" s="2" t="s">
        <v>149</v>
      </c>
      <c r="E49" s="4" t="s">
        <v>308</v>
      </c>
      <c r="F49" s="6" t="s">
        <v>150</v>
      </c>
      <c r="G49" s="6" t="s">
        <v>396</v>
      </c>
      <c r="H49" s="6" t="s">
        <v>397</v>
      </c>
      <c r="I49" s="2"/>
      <c r="K49" s="31" t="str">
        <f t="shared" si="0"/>
        <v>100598968</v>
      </c>
      <c r="L49" s="32" t="str">
        <f t="shared" si="1"/>
        <v>100598968</v>
      </c>
      <c r="M49" s="33">
        <f t="shared" si="2"/>
        <v>1</v>
      </c>
      <c r="N49" s="33">
        <f t="shared" si="3"/>
        <v>1</v>
      </c>
      <c r="O49" s="33">
        <f t="shared" si="4"/>
        <v>1</v>
      </c>
      <c r="P49" s="34">
        <f t="shared" si="5"/>
        <v>1</v>
      </c>
      <c r="Q49" s="35" t="str">
        <f t="shared" si="6"/>
        <v>015 632071</v>
      </c>
      <c r="R49" s="31" t="str">
        <f t="shared" si="7"/>
        <v>015632071</v>
      </c>
      <c r="S49" s="33" t="e">
        <f t="shared" si="8"/>
        <v>#VALUE!</v>
      </c>
      <c r="T49" s="31" t="str">
        <f t="shared" si="9"/>
        <v>015632071</v>
      </c>
      <c r="U49" s="32" t="str">
        <f t="shared" si="10"/>
        <v>015632071</v>
      </c>
      <c r="V49" s="33">
        <f t="shared" si="11"/>
        <v>1</v>
      </c>
      <c r="W49" s="36">
        <f t="shared" si="12"/>
        <v>1</v>
      </c>
      <c r="X49" s="33">
        <f t="shared" si="13"/>
        <v>1</v>
      </c>
      <c r="Y49" s="34">
        <f t="shared" si="14"/>
        <v>1</v>
      </c>
      <c r="Z49" s="36" t="str">
        <f t="shared" si="15"/>
        <v/>
      </c>
      <c r="AA49" s="34">
        <f t="shared" si="16"/>
        <v>1</v>
      </c>
    </row>
    <row r="50" spans="1:27" ht="47.25" customHeight="1" x14ac:dyDescent="0.8">
      <c r="A50" s="2">
        <v>48</v>
      </c>
      <c r="B50" s="2" t="s">
        <v>151</v>
      </c>
      <c r="C50" s="2" t="s">
        <v>531</v>
      </c>
      <c r="D50" s="2" t="s">
        <v>152</v>
      </c>
      <c r="E50" s="4" t="s">
        <v>307</v>
      </c>
      <c r="F50" s="6" t="s">
        <v>153</v>
      </c>
      <c r="G50" s="6" t="s">
        <v>398</v>
      </c>
      <c r="H50" s="6" t="s">
        <v>399</v>
      </c>
      <c r="I50" s="2"/>
      <c r="K50" s="31" t="str">
        <f t="shared" si="0"/>
        <v>100665139</v>
      </c>
      <c r="L50" s="32" t="str">
        <f t="shared" si="1"/>
        <v>100665139</v>
      </c>
      <c r="M50" s="33">
        <f t="shared" si="2"/>
        <v>1</v>
      </c>
      <c r="N50" s="33">
        <f t="shared" si="3"/>
        <v>1</v>
      </c>
      <c r="O50" s="33">
        <f t="shared" si="4"/>
        <v>1</v>
      </c>
      <c r="P50" s="34">
        <f t="shared" si="5"/>
        <v>1</v>
      </c>
      <c r="Q50" s="35" t="str">
        <f t="shared" si="6"/>
        <v>096 5311335</v>
      </c>
      <c r="R50" s="31" t="str">
        <f t="shared" si="7"/>
        <v>0965311335</v>
      </c>
      <c r="S50" s="33" t="e">
        <f t="shared" si="8"/>
        <v>#VALUE!</v>
      </c>
      <c r="T50" s="31" t="str">
        <f t="shared" si="9"/>
        <v>0965311335</v>
      </c>
      <c r="U50" s="32" t="str">
        <f t="shared" si="10"/>
        <v>0965311335</v>
      </c>
      <c r="V50" s="33">
        <f t="shared" si="11"/>
        <v>1</v>
      </c>
      <c r="W50" s="36">
        <f t="shared" si="12"/>
        <v>1</v>
      </c>
      <c r="X50" s="33">
        <f t="shared" si="13"/>
        <v>1</v>
      </c>
      <c r="Y50" s="34">
        <f t="shared" si="14"/>
        <v>1</v>
      </c>
      <c r="Z50" s="36" t="str">
        <f t="shared" si="15"/>
        <v/>
      </c>
      <c r="AA50" s="34">
        <f t="shared" si="16"/>
        <v>1</v>
      </c>
    </row>
    <row r="51" spans="1:27" ht="47.25" customHeight="1" x14ac:dyDescent="0.8">
      <c r="A51" s="2">
        <v>49</v>
      </c>
      <c r="B51" s="2" t="s">
        <v>154</v>
      </c>
      <c r="C51" s="2" t="s">
        <v>531</v>
      </c>
      <c r="D51" s="2" t="s">
        <v>17</v>
      </c>
      <c r="E51" s="4" t="s">
        <v>307</v>
      </c>
      <c r="F51" s="6" t="s">
        <v>155</v>
      </c>
      <c r="G51" s="6" t="s">
        <v>400</v>
      </c>
      <c r="H51" s="6" t="s">
        <v>401</v>
      </c>
      <c r="I51" s="2"/>
      <c r="K51" s="31" t="str">
        <f t="shared" si="0"/>
        <v>100184825</v>
      </c>
      <c r="L51" s="32" t="str">
        <f t="shared" si="1"/>
        <v>100184825</v>
      </c>
      <c r="M51" s="33">
        <f t="shared" si="2"/>
        <v>1</v>
      </c>
      <c r="N51" s="33">
        <f t="shared" si="3"/>
        <v>1</v>
      </c>
      <c r="O51" s="33">
        <f t="shared" si="4"/>
        <v>1</v>
      </c>
      <c r="P51" s="34">
        <f t="shared" si="5"/>
        <v>1</v>
      </c>
      <c r="Q51" s="35" t="str">
        <f t="shared" si="6"/>
        <v>097 6087411</v>
      </c>
      <c r="R51" s="31" t="str">
        <f t="shared" si="7"/>
        <v>0976087411</v>
      </c>
      <c r="S51" s="33" t="e">
        <f t="shared" si="8"/>
        <v>#VALUE!</v>
      </c>
      <c r="T51" s="31" t="str">
        <f t="shared" si="9"/>
        <v>0976087411</v>
      </c>
      <c r="U51" s="32" t="str">
        <f t="shared" si="10"/>
        <v>0976087411</v>
      </c>
      <c r="V51" s="33">
        <f t="shared" si="11"/>
        <v>1</v>
      </c>
      <c r="W51" s="36">
        <f t="shared" si="12"/>
        <v>1</v>
      </c>
      <c r="X51" s="33">
        <f t="shared" si="13"/>
        <v>1</v>
      </c>
      <c r="Y51" s="34">
        <f t="shared" si="14"/>
        <v>1</v>
      </c>
      <c r="Z51" s="36" t="str">
        <f t="shared" si="15"/>
        <v/>
      </c>
      <c r="AA51" s="34">
        <f t="shared" si="16"/>
        <v>1</v>
      </c>
    </row>
    <row r="52" spans="1:27" ht="47.25" customHeight="1" x14ac:dyDescent="0.8">
      <c r="A52" s="2">
        <v>50</v>
      </c>
      <c r="B52" s="2" t="s">
        <v>156</v>
      </c>
      <c r="C52" s="2" t="s">
        <v>531</v>
      </c>
      <c r="D52" s="2" t="s">
        <v>157</v>
      </c>
      <c r="E52" s="4" t="s">
        <v>307</v>
      </c>
      <c r="F52" s="6" t="s">
        <v>158</v>
      </c>
      <c r="G52" s="6" t="s">
        <v>402</v>
      </c>
      <c r="H52" s="6" t="s">
        <v>403</v>
      </c>
      <c r="I52" s="2"/>
      <c r="K52" s="31" t="str">
        <f t="shared" si="0"/>
        <v>100709527</v>
      </c>
      <c r="L52" s="32" t="str">
        <f t="shared" si="1"/>
        <v>100709527</v>
      </c>
      <c r="M52" s="33">
        <f t="shared" si="2"/>
        <v>1</v>
      </c>
      <c r="N52" s="33">
        <f t="shared" si="3"/>
        <v>1</v>
      </c>
      <c r="O52" s="33">
        <f t="shared" si="4"/>
        <v>1</v>
      </c>
      <c r="P52" s="34">
        <f t="shared" si="5"/>
        <v>1</v>
      </c>
      <c r="Q52" s="35" t="str">
        <f t="shared" si="6"/>
        <v>093 635992</v>
      </c>
      <c r="R52" s="31" t="str">
        <f t="shared" si="7"/>
        <v>093635992</v>
      </c>
      <c r="S52" s="33" t="e">
        <f t="shared" si="8"/>
        <v>#VALUE!</v>
      </c>
      <c r="T52" s="31" t="str">
        <f t="shared" si="9"/>
        <v>093635992</v>
      </c>
      <c r="U52" s="32" t="str">
        <f t="shared" si="10"/>
        <v>093635992</v>
      </c>
      <c r="V52" s="33">
        <f t="shared" si="11"/>
        <v>1</v>
      </c>
      <c r="W52" s="36">
        <f t="shared" si="12"/>
        <v>1</v>
      </c>
      <c r="X52" s="33">
        <f t="shared" si="13"/>
        <v>1</v>
      </c>
      <c r="Y52" s="34">
        <f t="shared" si="14"/>
        <v>1</v>
      </c>
      <c r="Z52" s="36" t="str">
        <f t="shared" si="15"/>
        <v/>
      </c>
      <c r="AA52" s="34">
        <f t="shared" si="16"/>
        <v>1</v>
      </c>
    </row>
    <row r="53" spans="1:27" ht="47.25" customHeight="1" x14ac:dyDescent="0.8">
      <c r="A53" s="2">
        <v>51</v>
      </c>
      <c r="B53" s="2" t="s">
        <v>159</v>
      </c>
      <c r="C53" s="2" t="s">
        <v>531</v>
      </c>
      <c r="D53" s="2" t="s">
        <v>160</v>
      </c>
      <c r="E53" s="4" t="s">
        <v>307</v>
      </c>
      <c r="F53" s="6" t="s">
        <v>161</v>
      </c>
      <c r="G53" s="6" t="s">
        <v>404</v>
      </c>
      <c r="H53" s="6" t="s">
        <v>405</v>
      </c>
      <c r="I53" s="2"/>
      <c r="K53" s="31" t="str">
        <f t="shared" si="0"/>
        <v>100761023</v>
      </c>
      <c r="L53" s="32" t="str">
        <f t="shared" si="1"/>
        <v>100761023</v>
      </c>
      <c r="M53" s="33">
        <f t="shared" si="2"/>
        <v>1</v>
      </c>
      <c r="N53" s="33">
        <f t="shared" si="3"/>
        <v>1</v>
      </c>
      <c r="O53" s="33">
        <f t="shared" si="4"/>
        <v>1</v>
      </c>
      <c r="P53" s="34">
        <f t="shared" si="5"/>
        <v>1</v>
      </c>
      <c r="Q53" s="35" t="str">
        <f t="shared" si="6"/>
        <v>096 7360483</v>
      </c>
      <c r="R53" s="31" t="str">
        <f t="shared" si="7"/>
        <v>0967360483</v>
      </c>
      <c r="S53" s="33" t="e">
        <f t="shared" si="8"/>
        <v>#VALUE!</v>
      </c>
      <c r="T53" s="31" t="str">
        <f t="shared" si="9"/>
        <v>0967360483</v>
      </c>
      <c r="U53" s="32" t="str">
        <f t="shared" si="10"/>
        <v>0967360483</v>
      </c>
      <c r="V53" s="33">
        <f t="shared" si="11"/>
        <v>1</v>
      </c>
      <c r="W53" s="36">
        <f t="shared" si="12"/>
        <v>1</v>
      </c>
      <c r="X53" s="33">
        <f t="shared" si="13"/>
        <v>1</v>
      </c>
      <c r="Y53" s="34">
        <f t="shared" si="14"/>
        <v>1</v>
      </c>
      <c r="Z53" s="36" t="str">
        <f t="shared" si="15"/>
        <v/>
      </c>
      <c r="AA53" s="34">
        <f t="shared" si="16"/>
        <v>1</v>
      </c>
    </row>
    <row r="54" spans="1:27" ht="47.25" customHeight="1" x14ac:dyDescent="0.8">
      <c r="A54" s="2">
        <v>52</v>
      </c>
      <c r="B54" s="2" t="s">
        <v>162</v>
      </c>
      <c r="C54" s="2" t="s">
        <v>531</v>
      </c>
      <c r="D54" s="2" t="s">
        <v>163</v>
      </c>
      <c r="E54" s="4" t="s">
        <v>307</v>
      </c>
      <c r="F54" s="6" t="s">
        <v>164</v>
      </c>
      <c r="G54" s="6" t="s">
        <v>406</v>
      </c>
      <c r="H54" s="6" t="s">
        <v>407</v>
      </c>
      <c r="I54" s="2"/>
      <c r="K54" s="31" t="str">
        <f t="shared" si="0"/>
        <v>061522219</v>
      </c>
      <c r="L54" s="32" t="str">
        <f t="shared" si="1"/>
        <v>061522219</v>
      </c>
      <c r="M54" s="33">
        <f t="shared" si="2"/>
        <v>1</v>
      </c>
      <c r="N54" s="33">
        <f t="shared" si="3"/>
        <v>1</v>
      </c>
      <c r="O54" s="33">
        <f t="shared" si="4"/>
        <v>1</v>
      </c>
      <c r="P54" s="34">
        <f t="shared" si="5"/>
        <v>1</v>
      </c>
      <c r="Q54" s="35" t="str">
        <f t="shared" si="6"/>
        <v>093 607243</v>
      </c>
      <c r="R54" s="31" t="str">
        <f t="shared" si="7"/>
        <v>093607243</v>
      </c>
      <c r="S54" s="33" t="e">
        <f t="shared" si="8"/>
        <v>#VALUE!</v>
      </c>
      <c r="T54" s="31" t="str">
        <f t="shared" si="9"/>
        <v>093607243</v>
      </c>
      <c r="U54" s="32" t="str">
        <f t="shared" si="10"/>
        <v>093607243</v>
      </c>
      <c r="V54" s="33">
        <f t="shared" si="11"/>
        <v>1</v>
      </c>
      <c r="W54" s="36">
        <f t="shared" si="12"/>
        <v>1</v>
      </c>
      <c r="X54" s="33">
        <f t="shared" si="13"/>
        <v>1</v>
      </c>
      <c r="Y54" s="34">
        <f t="shared" si="14"/>
        <v>1</v>
      </c>
      <c r="Z54" s="36" t="str">
        <f t="shared" si="15"/>
        <v/>
      </c>
      <c r="AA54" s="34">
        <f t="shared" si="16"/>
        <v>1</v>
      </c>
    </row>
    <row r="55" spans="1:27" ht="47.25" customHeight="1" x14ac:dyDescent="0.8">
      <c r="A55" s="2">
        <v>53</v>
      </c>
      <c r="B55" s="2" t="s">
        <v>165</v>
      </c>
      <c r="C55" s="2" t="s">
        <v>531</v>
      </c>
      <c r="D55" s="2" t="s">
        <v>166</v>
      </c>
      <c r="E55" s="4" t="s">
        <v>307</v>
      </c>
      <c r="F55" s="6" t="s">
        <v>167</v>
      </c>
      <c r="G55" s="6" t="s">
        <v>408</v>
      </c>
      <c r="H55" s="6" t="s">
        <v>409</v>
      </c>
      <c r="I55" s="2"/>
      <c r="K55" s="31" t="str">
        <f t="shared" si="0"/>
        <v>101100334</v>
      </c>
      <c r="L55" s="32" t="str">
        <f t="shared" si="1"/>
        <v>101100334</v>
      </c>
      <c r="M55" s="33">
        <f t="shared" si="2"/>
        <v>1</v>
      </c>
      <c r="N55" s="33">
        <f t="shared" si="3"/>
        <v>1</v>
      </c>
      <c r="O55" s="33">
        <f t="shared" si="4"/>
        <v>1</v>
      </c>
      <c r="P55" s="34">
        <f t="shared" si="5"/>
        <v>1</v>
      </c>
      <c r="Q55" s="35" t="str">
        <f t="shared" si="6"/>
        <v>096 2545595</v>
      </c>
      <c r="R55" s="31" t="str">
        <f t="shared" si="7"/>
        <v>0962545595</v>
      </c>
      <c r="S55" s="33" t="e">
        <f t="shared" si="8"/>
        <v>#VALUE!</v>
      </c>
      <c r="T55" s="31" t="str">
        <f t="shared" si="9"/>
        <v>0962545595</v>
      </c>
      <c r="U55" s="32" t="str">
        <f t="shared" si="10"/>
        <v>0962545595</v>
      </c>
      <c r="V55" s="33">
        <f t="shared" si="11"/>
        <v>1</v>
      </c>
      <c r="W55" s="36">
        <f t="shared" si="12"/>
        <v>1</v>
      </c>
      <c r="X55" s="33">
        <f t="shared" si="13"/>
        <v>1</v>
      </c>
      <c r="Y55" s="34">
        <f t="shared" si="14"/>
        <v>1</v>
      </c>
      <c r="Z55" s="36" t="str">
        <f t="shared" si="15"/>
        <v/>
      </c>
      <c r="AA55" s="34">
        <f t="shared" si="16"/>
        <v>1</v>
      </c>
    </row>
    <row r="56" spans="1:27" ht="47.25" customHeight="1" x14ac:dyDescent="0.8">
      <c r="A56" s="2">
        <v>54</v>
      </c>
      <c r="B56" s="2" t="s">
        <v>168</v>
      </c>
      <c r="C56" s="2" t="s">
        <v>531</v>
      </c>
      <c r="D56" s="2" t="s">
        <v>169</v>
      </c>
      <c r="E56" s="4" t="s">
        <v>307</v>
      </c>
      <c r="F56" s="6" t="s">
        <v>170</v>
      </c>
      <c r="G56" s="6" t="s">
        <v>410</v>
      </c>
      <c r="H56" s="6" t="s">
        <v>411</v>
      </c>
      <c r="I56" s="2"/>
      <c r="K56" s="31" t="str">
        <f t="shared" si="0"/>
        <v>101107697</v>
      </c>
      <c r="L56" s="32" t="str">
        <f t="shared" si="1"/>
        <v>101107697</v>
      </c>
      <c r="M56" s="33">
        <f t="shared" si="2"/>
        <v>1</v>
      </c>
      <c r="N56" s="33">
        <f t="shared" si="3"/>
        <v>1</v>
      </c>
      <c r="O56" s="33">
        <f t="shared" si="4"/>
        <v>1</v>
      </c>
      <c r="P56" s="34">
        <f t="shared" si="5"/>
        <v>1</v>
      </c>
      <c r="Q56" s="35" t="str">
        <f t="shared" si="6"/>
        <v>096 8864725</v>
      </c>
      <c r="R56" s="31" t="str">
        <f t="shared" si="7"/>
        <v>0968864725</v>
      </c>
      <c r="S56" s="33" t="e">
        <f t="shared" si="8"/>
        <v>#VALUE!</v>
      </c>
      <c r="T56" s="31" t="str">
        <f t="shared" si="9"/>
        <v>0968864725</v>
      </c>
      <c r="U56" s="32" t="str">
        <f t="shared" si="10"/>
        <v>0968864725</v>
      </c>
      <c r="V56" s="33">
        <f t="shared" si="11"/>
        <v>1</v>
      </c>
      <c r="W56" s="36">
        <f t="shared" si="12"/>
        <v>1</v>
      </c>
      <c r="X56" s="33">
        <f t="shared" si="13"/>
        <v>1</v>
      </c>
      <c r="Y56" s="34">
        <f t="shared" si="14"/>
        <v>1</v>
      </c>
      <c r="Z56" s="36" t="str">
        <f t="shared" si="15"/>
        <v/>
      </c>
      <c r="AA56" s="34">
        <f t="shared" si="16"/>
        <v>1</v>
      </c>
    </row>
    <row r="57" spans="1:27" ht="47.25" customHeight="1" x14ac:dyDescent="0.8">
      <c r="A57" s="2">
        <v>55</v>
      </c>
      <c r="B57" s="2" t="s">
        <v>171</v>
      </c>
      <c r="C57" s="2" t="s">
        <v>531</v>
      </c>
      <c r="D57" s="2" t="s">
        <v>172</v>
      </c>
      <c r="E57" s="4" t="s">
        <v>307</v>
      </c>
      <c r="F57" s="6" t="s">
        <v>173</v>
      </c>
      <c r="G57" s="6" t="s">
        <v>412</v>
      </c>
      <c r="H57" s="6" t="s">
        <v>413</v>
      </c>
      <c r="I57" s="2"/>
      <c r="K57" s="31" t="str">
        <f t="shared" si="0"/>
        <v>100684811</v>
      </c>
      <c r="L57" s="32" t="str">
        <f t="shared" si="1"/>
        <v>100684811</v>
      </c>
      <c r="M57" s="33">
        <f t="shared" si="2"/>
        <v>1</v>
      </c>
      <c r="N57" s="33">
        <f t="shared" si="3"/>
        <v>1</v>
      </c>
      <c r="O57" s="33">
        <f t="shared" si="4"/>
        <v>1</v>
      </c>
      <c r="P57" s="34">
        <f t="shared" si="5"/>
        <v>1</v>
      </c>
      <c r="Q57" s="35" t="str">
        <f t="shared" si="6"/>
        <v>016 930546</v>
      </c>
      <c r="R57" s="31" t="str">
        <f t="shared" si="7"/>
        <v>016930546</v>
      </c>
      <c r="S57" s="33" t="e">
        <f t="shared" si="8"/>
        <v>#VALUE!</v>
      </c>
      <c r="T57" s="31" t="str">
        <f t="shared" si="9"/>
        <v>016930546</v>
      </c>
      <c r="U57" s="32" t="str">
        <f t="shared" si="10"/>
        <v>016930546</v>
      </c>
      <c r="V57" s="33">
        <f t="shared" si="11"/>
        <v>1</v>
      </c>
      <c r="W57" s="36">
        <f t="shared" si="12"/>
        <v>1</v>
      </c>
      <c r="X57" s="33">
        <f t="shared" si="13"/>
        <v>1</v>
      </c>
      <c r="Y57" s="34">
        <f t="shared" si="14"/>
        <v>1</v>
      </c>
      <c r="Z57" s="36" t="str">
        <f t="shared" si="15"/>
        <v/>
      </c>
      <c r="AA57" s="34">
        <f t="shared" si="16"/>
        <v>1</v>
      </c>
    </row>
    <row r="58" spans="1:27" ht="47.25" customHeight="1" x14ac:dyDescent="0.8">
      <c r="A58" s="2">
        <v>56</v>
      </c>
      <c r="B58" s="2" t="s">
        <v>174</v>
      </c>
      <c r="C58" s="2" t="s">
        <v>531</v>
      </c>
      <c r="D58" s="2" t="s">
        <v>175</v>
      </c>
      <c r="E58" s="4" t="s">
        <v>307</v>
      </c>
      <c r="F58" s="6" t="s">
        <v>176</v>
      </c>
      <c r="G58" s="6" t="s">
        <v>414</v>
      </c>
      <c r="H58" s="6" t="s">
        <v>415</v>
      </c>
      <c r="I58" s="2"/>
      <c r="K58" s="31" t="str">
        <f t="shared" si="0"/>
        <v>100980924</v>
      </c>
      <c r="L58" s="32" t="str">
        <f t="shared" si="1"/>
        <v>100980924</v>
      </c>
      <c r="M58" s="33">
        <f t="shared" si="2"/>
        <v>1</v>
      </c>
      <c r="N58" s="33">
        <f t="shared" si="3"/>
        <v>1</v>
      </c>
      <c r="O58" s="33">
        <f t="shared" si="4"/>
        <v>1</v>
      </c>
      <c r="P58" s="34">
        <f t="shared" si="5"/>
        <v>1</v>
      </c>
      <c r="Q58" s="35" t="str">
        <f t="shared" si="6"/>
        <v>088 5341243</v>
      </c>
      <c r="R58" s="31" t="str">
        <f t="shared" si="7"/>
        <v>0885341243</v>
      </c>
      <c r="S58" s="33" t="e">
        <f t="shared" si="8"/>
        <v>#VALUE!</v>
      </c>
      <c r="T58" s="31" t="str">
        <f t="shared" si="9"/>
        <v>0885341243</v>
      </c>
      <c r="U58" s="32" t="str">
        <f t="shared" si="10"/>
        <v>0885341243</v>
      </c>
      <c r="V58" s="33">
        <f t="shared" si="11"/>
        <v>1</v>
      </c>
      <c r="W58" s="36">
        <f t="shared" si="12"/>
        <v>1</v>
      </c>
      <c r="X58" s="33">
        <f t="shared" si="13"/>
        <v>1</v>
      </c>
      <c r="Y58" s="34">
        <f t="shared" si="14"/>
        <v>1</v>
      </c>
      <c r="Z58" s="36" t="str">
        <f t="shared" si="15"/>
        <v/>
      </c>
      <c r="AA58" s="34">
        <f t="shared" si="16"/>
        <v>1</v>
      </c>
    </row>
    <row r="59" spans="1:27" ht="47.25" customHeight="1" x14ac:dyDescent="0.8">
      <c r="A59" s="2">
        <v>57</v>
      </c>
      <c r="B59" s="2" t="s">
        <v>177</v>
      </c>
      <c r="C59" s="2" t="s">
        <v>531</v>
      </c>
      <c r="D59" s="2" t="s">
        <v>178</v>
      </c>
      <c r="E59" s="4" t="s">
        <v>307</v>
      </c>
      <c r="F59" s="6" t="s">
        <v>179</v>
      </c>
      <c r="G59" s="6" t="s">
        <v>416</v>
      </c>
      <c r="H59" s="6" t="s">
        <v>417</v>
      </c>
      <c r="I59" s="2"/>
      <c r="K59" s="31" t="str">
        <f t="shared" si="0"/>
        <v>160364997</v>
      </c>
      <c r="L59" s="32" t="str">
        <f t="shared" si="1"/>
        <v>160364997</v>
      </c>
      <c r="M59" s="33">
        <f t="shared" si="2"/>
        <v>1</v>
      </c>
      <c r="N59" s="33">
        <f t="shared" si="3"/>
        <v>1</v>
      </c>
      <c r="O59" s="33">
        <f t="shared" si="4"/>
        <v>1</v>
      </c>
      <c r="P59" s="34">
        <f t="shared" si="5"/>
        <v>1</v>
      </c>
      <c r="Q59" s="35" t="str">
        <f t="shared" si="6"/>
        <v>086 774349</v>
      </c>
      <c r="R59" s="31" t="str">
        <f t="shared" si="7"/>
        <v>086774349</v>
      </c>
      <c r="S59" s="33" t="e">
        <f t="shared" si="8"/>
        <v>#VALUE!</v>
      </c>
      <c r="T59" s="31" t="str">
        <f t="shared" si="9"/>
        <v>086774349</v>
      </c>
      <c r="U59" s="32" t="str">
        <f t="shared" si="10"/>
        <v>086774349</v>
      </c>
      <c r="V59" s="33">
        <f t="shared" si="11"/>
        <v>1</v>
      </c>
      <c r="W59" s="36">
        <f t="shared" si="12"/>
        <v>1</v>
      </c>
      <c r="X59" s="33">
        <f t="shared" si="13"/>
        <v>1</v>
      </c>
      <c r="Y59" s="34">
        <f t="shared" si="14"/>
        <v>1</v>
      </c>
      <c r="Z59" s="36" t="str">
        <f t="shared" si="15"/>
        <v/>
      </c>
      <c r="AA59" s="34">
        <f t="shared" si="16"/>
        <v>1</v>
      </c>
    </row>
    <row r="60" spans="1:27" ht="47.25" customHeight="1" x14ac:dyDescent="0.8">
      <c r="A60" s="2">
        <v>58</v>
      </c>
      <c r="B60" s="2" t="s">
        <v>180</v>
      </c>
      <c r="C60" s="2" t="s">
        <v>531</v>
      </c>
      <c r="D60" s="2" t="s">
        <v>181</v>
      </c>
      <c r="E60" s="4" t="s">
        <v>307</v>
      </c>
      <c r="F60" s="6" t="s">
        <v>182</v>
      </c>
      <c r="G60" s="6" t="s">
        <v>418</v>
      </c>
      <c r="H60" s="6" t="s">
        <v>419</v>
      </c>
      <c r="I60" s="2"/>
      <c r="K60" s="31" t="str">
        <f t="shared" si="0"/>
        <v>101057519</v>
      </c>
      <c r="L60" s="32" t="str">
        <f t="shared" si="1"/>
        <v>101057519</v>
      </c>
      <c r="M60" s="33">
        <f t="shared" si="2"/>
        <v>1</v>
      </c>
      <c r="N60" s="33">
        <f t="shared" si="3"/>
        <v>1</v>
      </c>
      <c r="O60" s="33">
        <f t="shared" si="4"/>
        <v>1</v>
      </c>
      <c r="P60" s="34">
        <f t="shared" si="5"/>
        <v>1</v>
      </c>
      <c r="Q60" s="35" t="str">
        <f t="shared" si="6"/>
        <v>096 7557971</v>
      </c>
      <c r="R60" s="31" t="str">
        <f t="shared" si="7"/>
        <v>0967557971</v>
      </c>
      <c r="S60" s="33" t="e">
        <f t="shared" si="8"/>
        <v>#VALUE!</v>
      </c>
      <c r="T60" s="31" t="str">
        <f t="shared" si="9"/>
        <v>0967557971</v>
      </c>
      <c r="U60" s="32" t="str">
        <f t="shared" si="10"/>
        <v>0967557971</v>
      </c>
      <c r="V60" s="33">
        <f t="shared" si="11"/>
        <v>1</v>
      </c>
      <c r="W60" s="36">
        <f t="shared" si="12"/>
        <v>1</v>
      </c>
      <c r="X60" s="33">
        <f t="shared" si="13"/>
        <v>1</v>
      </c>
      <c r="Y60" s="34">
        <f t="shared" si="14"/>
        <v>1</v>
      </c>
      <c r="Z60" s="36" t="str">
        <f t="shared" si="15"/>
        <v/>
      </c>
      <c r="AA60" s="34">
        <f t="shared" si="16"/>
        <v>1</v>
      </c>
    </row>
    <row r="61" spans="1:27" ht="47.25" customHeight="1" x14ac:dyDescent="0.8">
      <c r="A61" s="2">
        <v>59</v>
      </c>
      <c r="B61" s="2" t="s">
        <v>183</v>
      </c>
      <c r="C61" s="2" t="s">
        <v>531</v>
      </c>
      <c r="D61" s="2" t="s">
        <v>184</v>
      </c>
      <c r="E61" s="4" t="s">
        <v>307</v>
      </c>
      <c r="F61" s="6" t="s">
        <v>185</v>
      </c>
      <c r="G61" s="6" t="s">
        <v>420</v>
      </c>
      <c r="H61" s="6" t="s">
        <v>421</v>
      </c>
      <c r="I61" s="2"/>
      <c r="K61" s="31" t="str">
        <f t="shared" si="0"/>
        <v>110544491</v>
      </c>
      <c r="L61" s="32" t="str">
        <f t="shared" si="1"/>
        <v>110544491</v>
      </c>
      <c r="M61" s="33">
        <f t="shared" si="2"/>
        <v>1</v>
      </c>
      <c r="N61" s="33">
        <f t="shared" si="3"/>
        <v>1</v>
      </c>
      <c r="O61" s="33">
        <f t="shared" si="4"/>
        <v>1</v>
      </c>
      <c r="P61" s="34">
        <f t="shared" si="5"/>
        <v>1</v>
      </c>
      <c r="Q61" s="35" t="str">
        <f t="shared" si="6"/>
        <v>088 3990400</v>
      </c>
      <c r="R61" s="31" t="str">
        <f t="shared" si="7"/>
        <v>0883990400</v>
      </c>
      <c r="S61" s="33" t="e">
        <f t="shared" si="8"/>
        <v>#VALUE!</v>
      </c>
      <c r="T61" s="31" t="str">
        <f t="shared" si="9"/>
        <v>0883990400</v>
      </c>
      <c r="U61" s="32" t="str">
        <f t="shared" si="10"/>
        <v>0883990400</v>
      </c>
      <c r="V61" s="33">
        <f t="shared" si="11"/>
        <v>1</v>
      </c>
      <c r="W61" s="36">
        <f t="shared" si="12"/>
        <v>1</v>
      </c>
      <c r="X61" s="33">
        <f t="shared" si="13"/>
        <v>1</v>
      </c>
      <c r="Y61" s="34">
        <f t="shared" si="14"/>
        <v>1</v>
      </c>
      <c r="Z61" s="36" t="str">
        <f t="shared" si="15"/>
        <v/>
      </c>
      <c r="AA61" s="34">
        <f t="shared" si="16"/>
        <v>1</v>
      </c>
    </row>
    <row r="62" spans="1:27" ht="47.25" customHeight="1" x14ac:dyDescent="0.8">
      <c r="A62" s="2">
        <v>60</v>
      </c>
      <c r="B62" s="2" t="s">
        <v>186</v>
      </c>
      <c r="C62" s="2" t="s">
        <v>531</v>
      </c>
      <c r="D62" s="2" t="s">
        <v>187</v>
      </c>
      <c r="E62" s="4" t="s">
        <v>307</v>
      </c>
      <c r="F62" s="6" t="s">
        <v>188</v>
      </c>
      <c r="G62" s="6" t="s">
        <v>422</v>
      </c>
      <c r="H62" s="6" t="s">
        <v>423</v>
      </c>
      <c r="I62" s="2"/>
      <c r="K62" s="31" t="str">
        <f t="shared" si="0"/>
        <v>101190458</v>
      </c>
      <c r="L62" s="32" t="str">
        <f t="shared" si="1"/>
        <v>101190458</v>
      </c>
      <c r="M62" s="33">
        <f t="shared" si="2"/>
        <v>1</v>
      </c>
      <c r="N62" s="33">
        <f t="shared" si="3"/>
        <v>1</v>
      </c>
      <c r="O62" s="33">
        <f t="shared" si="4"/>
        <v>1</v>
      </c>
      <c r="P62" s="34">
        <f t="shared" si="5"/>
        <v>1</v>
      </c>
      <c r="Q62" s="35" t="str">
        <f t="shared" si="6"/>
        <v>010 484037</v>
      </c>
      <c r="R62" s="31" t="str">
        <f t="shared" si="7"/>
        <v>010484037</v>
      </c>
      <c r="S62" s="33" t="e">
        <f t="shared" si="8"/>
        <v>#VALUE!</v>
      </c>
      <c r="T62" s="31" t="str">
        <f t="shared" si="9"/>
        <v>010484037</v>
      </c>
      <c r="U62" s="32" t="str">
        <f t="shared" si="10"/>
        <v>010484037</v>
      </c>
      <c r="V62" s="33">
        <f t="shared" si="11"/>
        <v>1</v>
      </c>
      <c r="W62" s="36">
        <f t="shared" si="12"/>
        <v>1</v>
      </c>
      <c r="X62" s="33">
        <f t="shared" si="13"/>
        <v>1</v>
      </c>
      <c r="Y62" s="34">
        <f t="shared" si="14"/>
        <v>1</v>
      </c>
      <c r="Z62" s="36" t="str">
        <f t="shared" si="15"/>
        <v/>
      </c>
      <c r="AA62" s="34">
        <f t="shared" si="16"/>
        <v>1</v>
      </c>
    </row>
    <row r="63" spans="1:27" ht="47.25" customHeight="1" x14ac:dyDescent="0.8">
      <c r="A63" s="2">
        <v>61</v>
      </c>
      <c r="B63" s="2" t="s">
        <v>189</v>
      </c>
      <c r="C63" s="2" t="s">
        <v>531</v>
      </c>
      <c r="D63" s="2" t="s">
        <v>190</v>
      </c>
      <c r="E63" s="4" t="s">
        <v>307</v>
      </c>
      <c r="F63" s="6" t="s">
        <v>191</v>
      </c>
      <c r="G63" s="6" t="s">
        <v>424</v>
      </c>
      <c r="H63" s="6" t="s">
        <v>425</v>
      </c>
      <c r="I63" s="2"/>
      <c r="K63" s="31" t="str">
        <f t="shared" si="0"/>
        <v>101002115</v>
      </c>
      <c r="L63" s="32" t="str">
        <f t="shared" si="1"/>
        <v>101002115</v>
      </c>
      <c r="M63" s="33">
        <f t="shared" si="2"/>
        <v>1</v>
      </c>
      <c r="N63" s="33">
        <f t="shared" si="3"/>
        <v>1</v>
      </c>
      <c r="O63" s="33">
        <f t="shared" si="4"/>
        <v>1</v>
      </c>
      <c r="P63" s="34">
        <f t="shared" si="5"/>
        <v>1</v>
      </c>
      <c r="Q63" s="35" t="str">
        <f t="shared" si="6"/>
        <v>097 8417640</v>
      </c>
      <c r="R63" s="31" t="str">
        <f t="shared" si="7"/>
        <v>0978417640</v>
      </c>
      <c r="S63" s="33" t="e">
        <f t="shared" si="8"/>
        <v>#VALUE!</v>
      </c>
      <c r="T63" s="31" t="str">
        <f t="shared" si="9"/>
        <v>0978417640</v>
      </c>
      <c r="U63" s="32" t="str">
        <f t="shared" si="10"/>
        <v>0978417640</v>
      </c>
      <c r="V63" s="33">
        <f t="shared" si="11"/>
        <v>1</v>
      </c>
      <c r="W63" s="36">
        <f t="shared" si="12"/>
        <v>1</v>
      </c>
      <c r="X63" s="33">
        <f t="shared" si="13"/>
        <v>1</v>
      </c>
      <c r="Y63" s="34">
        <f t="shared" si="14"/>
        <v>1</v>
      </c>
      <c r="Z63" s="36" t="str">
        <f t="shared" si="15"/>
        <v/>
      </c>
      <c r="AA63" s="34">
        <f t="shared" si="16"/>
        <v>1</v>
      </c>
    </row>
    <row r="64" spans="1:27" ht="47.25" customHeight="1" x14ac:dyDescent="0.8">
      <c r="A64" s="2">
        <v>62</v>
      </c>
      <c r="B64" s="2" t="s">
        <v>192</v>
      </c>
      <c r="C64" s="2" t="s">
        <v>531</v>
      </c>
      <c r="D64" s="2" t="s">
        <v>193</v>
      </c>
      <c r="E64" s="4" t="s">
        <v>307</v>
      </c>
      <c r="F64" s="6" t="s">
        <v>194</v>
      </c>
      <c r="G64" s="6" t="s">
        <v>426</v>
      </c>
      <c r="H64" s="6" t="s">
        <v>427</v>
      </c>
      <c r="I64" s="2"/>
      <c r="K64" s="31" t="str">
        <f t="shared" si="0"/>
        <v>100468992</v>
      </c>
      <c r="L64" s="32" t="str">
        <f t="shared" si="1"/>
        <v>100468992</v>
      </c>
      <c r="M64" s="33">
        <f t="shared" si="2"/>
        <v>1</v>
      </c>
      <c r="N64" s="33">
        <f t="shared" si="3"/>
        <v>1</v>
      </c>
      <c r="O64" s="33">
        <f t="shared" si="4"/>
        <v>1</v>
      </c>
      <c r="P64" s="34">
        <f t="shared" si="5"/>
        <v>1</v>
      </c>
      <c r="Q64" s="35" t="str">
        <f t="shared" si="6"/>
        <v>088 3751365</v>
      </c>
      <c r="R64" s="31" t="str">
        <f t="shared" si="7"/>
        <v>0883751365</v>
      </c>
      <c r="S64" s="33" t="e">
        <f t="shared" si="8"/>
        <v>#VALUE!</v>
      </c>
      <c r="T64" s="31" t="str">
        <f t="shared" si="9"/>
        <v>0883751365</v>
      </c>
      <c r="U64" s="32" t="str">
        <f t="shared" si="10"/>
        <v>0883751365</v>
      </c>
      <c r="V64" s="33">
        <f t="shared" si="11"/>
        <v>1</v>
      </c>
      <c r="W64" s="36">
        <f t="shared" si="12"/>
        <v>1</v>
      </c>
      <c r="X64" s="33">
        <f t="shared" si="13"/>
        <v>1</v>
      </c>
      <c r="Y64" s="34">
        <f t="shared" si="14"/>
        <v>1</v>
      </c>
      <c r="Z64" s="36" t="str">
        <f t="shared" si="15"/>
        <v/>
      </c>
      <c r="AA64" s="34">
        <f t="shared" si="16"/>
        <v>1</v>
      </c>
    </row>
    <row r="65" spans="1:27" ht="47.25" customHeight="1" x14ac:dyDescent="0.8">
      <c r="A65" s="2">
        <v>63</v>
      </c>
      <c r="B65" s="2" t="s">
        <v>195</v>
      </c>
      <c r="C65" s="2" t="s">
        <v>531</v>
      </c>
      <c r="D65" s="2" t="s">
        <v>196</v>
      </c>
      <c r="E65" s="4" t="s">
        <v>307</v>
      </c>
      <c r="F65" s="6" t="s">
        <v>197</v>
      </c>
      <c r="G65" s="6" t="s">
        <v>428</v>
      </c>
      <c r="H65" s="6" t="s">
        <v>429</v>
      </c>
      <c r="I65" s="2"/>
      <c r="K65" s="31" t="str">
        <f t="shared" si="0"/>
        <v>100375667</v>
      </c>
      <c r="L65" s="32" t="str">
        <f t="shared" si="1"/>
        <v>100375667</v>
      </c>
      <c r="M65" s="33">
        <f t="shared" si="2"/>
        <v>1</v>
      </c>
      <c r="N65" s="33">
        <f t="shared" si="3"/>
        <v>1</v>
      </c>
      <c r="O65" s="33">
        <f t="shared" si="4"/>
        <v>1</v>
      </c>
      <c r="P65" s="34">
        <f t="shared" si="5"/>
        <v>1</v>
      </c>
      <c r="Q65" s="35" t="str">
        <f t="shared" si="6"/>
        <v>097 3156485</v>
      </c>
      <c r="R65" s="31" t="str">
        <f t="shared" si="7"/>
        <v>0973156485</v>
      </c>
      <c r="S65" s="33" t="e">
        <f t="shared" si="8"/>
        <v>#VALUE!</v>
      </c>
      <c r="T65" s="31" t="str">
        <f t="shared" si="9"/>
        <v>0973156485</v>
      </c>
      <c r="U65" s="32" t="str">
        <f t="shared" si="10"/>
        <v>0973156485</v>
      </c>
      <c r="V65" s="33">
        <f t="shared" si="11"/>
        <v>1</v>
      </c>
      <c r="W65" s="36">
        <f t="shared" si="12"/>
        <v>1</v>
      </c>
      <c r="X65" s="33">
        <f t="shared" si="13"/>
        <v>1</v>
      </c>
      <c r="Y65" s="34">
        <f t="shared" si="14"/>
        <v>1</v>
      </c>
      <c r="Z65" s="36" t="str">
        <f t="shared" si="15"/>
        <v/>
      </c>
      <c r="AA65" s="34">
        <f t="shared" si="16"/>
        <v>1</v>
      </c>
    </row>
    <row r="66" spans="1:27" ht="47.25" customHeight="1" x14ac:dyDescent="0.8">
      <c r="A66" s="2">
        <v>64</v>
      </c>
      <c r="B66" s="2" t="s">
        <v>198</v>
      </c>
      <c r="C66" s="2" t="s">
        <v>533</v>
      </c>
      <c r="D66" s="2" t="s">
        <v>199</v>
      </c>
      <c r="E66" s="4" t="s">
        <v>307</v>
      </c>
      <c r="F66" s="6" t="s">
        <v>200</v>
      </c>
      <c r="G66" s="6" t="s">
        <v>430</v>
      </c>
      <c r="H66" s="6" t="s">
        <v>431</v>
      </c>
      <c r="I66" s="2"/>
      <c r="K66" s="31" t="str">
        <f t="shared" si="0"/>
        <v>101039668</v>
      </c>
      <c r="L66" s="32" t="str">
        <f t="shared" si="1"/>
        <v>101039668</v>
      </c>
      <c r="M66" s="33">
        <f t="shared" si="2"/>
        <v>1</v>
      </c>
      <c r="N66" s="33">
        <f t="shared" si="3"/>
        <v>1</v>
      </c>
      <c r="O66" s="33">
        <f t="shared" si="4"/>
        <v>1</v>
      </c>
      <c r="P66" s="34">
        <f t="shared" si="5"/>
        <v>1</v>
      </c>
      <c r="Q66" s="35" t="str">
        <f t="shared" si="6"/>
        <v>015 332780</v>
      </c>
      <c r="R66" s="31" t="str">
        <f t="shared" si="7"/>
        <v>015332780</v>
      </c>
      <c r="S66" s="33" t="e">
        <f t="shared" si="8"/>
        <v>#VALUE!</v>
      </c>
      <c r="T66" s="31" t="str">
        <f t="shared" si="9"/>
        <v>015332780</v>
      </c>
      <c r="U66" s="32" t="str">
        <f t="shared" si="10"/>
        <v>015332780</v>
      </c>
      <c r="V66" s="33">
        <f t="shared" si="11"/>
        <v>1</v>
      </c>
      <c r="W66" s="36">
        <f t="shared" si="12"/>
        <v>1</v>
      </c>
      <c r="X66" s="33">
        <f t="shared" si="13"/>
        <v>2</v>
      </c>
      <c r="Y66" s="34">
        <f t="shared" si="14"/>
        <v>2</v>
      </c>
      <c r="Z66" s="36" t="str">
        <f t="shared" si="15"/>
        <v/>
      </c>
      <c r="AA66" s="34">
        <f t="shared" si="16"/>
        <v>2</v>
      </c>
    </row>
    <row r="67" spans="1:27" ht="47.25" customHeight="1" x14ac:dyDescent="0.8">
      <c r="A67" s="2">
        <v>65</v>
      </c>
      <c r="B67" s="2" t="s">
        <v>201</v>
      </c>
      <c r="C67" s="2" t="s">
        <v>533</v>
      </c>
      <c r="D67" s="2" t="s">
        <v>202</v>
      </c>
      <c r="E67" s="4" t="s">
        <v>307</v>
      </c>
      <c r="F67" s="6" t="s">
        <v>203</v>
      </c>
      <c r="G67" s="6" t="s">
        <v>432</v>
      </c>
      <c r="H67" s="6" t="s">
        <v>433</v>
      </c>
      <c r="I67" s="2"/>
      <c r="K67" s="31" t="str">
        <f t="shared" si="0"/>
        <v>101189685</v>
      </c>
      <c r="L67" s="32" t="str">
        <f t="shared" si="1"/>
        <v>101189685</v>
      </c>
      <c r="M67" s="33">
        <f t="shared" si="2"/>
        <v>1</v>
      </c>
      <c r="N67" s="33">
        <f t="shared" si="3"/>
        <v>1</v>
      </c>
      <c r="O67" s="33">
        <f t="shared" si="4"/>
        <v>1</v>
      </c>
      <c r="P67" s="34">
        <f t="shared" si="5"/>
        <v>1</v>
      </c>
      <c r="Q67" s="35" t="str">
        <f t="shared" si="6"/>
        <v>096 5288814</v>
      </c>
      <c r="R67" s="31" t="str">
        <f t="shared" si="7"/>
        <v>0965288814</v>
      </c>
      <c r="S67" s="33" t="e">
        <f t="shared" si="8"/>
        <v>#VALUE!</v>
      </c>
      <c r="T67" s="31" t="str">
        <f t="shared" si="9"/>
        <v>0965288814</v>
      </c>
      <c r="U67" s="32" t="str">
        <f t="shared" si="10"/>
        <v>0965288814</v>
      </c>
      <c r="V67" s="33">
        <f t="shared" si="11"/>
        <v>1</v>
      </c>
      <c r="W67" s="36">
        <f t="shared" si="12"/>
        <v>1</v>
      </c>
      <c r="X67" s="33">
        <f t="shared" si="13"/>
        <v>1</v>
      </c>
      <c r="Y67" s="34">
        <f t="shared" si="14"/>
        <v>1</v>
      </c>
      <c r="Z67" s="36" t="str">
        <f t="shared" si="15"/>
        <v/>
      </c>
      <c r="AA67" s="34">
        <f t="shared" si="16"/>
        <v>1</v>
      </c>
    </row>
    <row r="68" spans="1:27" ht="47.25" customHeight="1" x14ac:dyDescent="0.8">
      <c r="A68" s="2">
        <v>66</v>
      </c>
      <c r="B68" s="2" t="s">
        <v>204</v>
      </c>
      <c r="C68" s="2" t="s">
        <v>533</v>
      </c>
      <c r="D68" s="2" t="s">
        <v>205</v>
      </c>
      <c r="E68" s="4" t="s">
        <v>307</v>
      </c>
      <c r="F68" s="6" t="s">
        <v>206</v>
      </c>
      <c r="G68" s="6" t="s">
        <v>434</v>
      </c>
      <c r="H68" s="6" t="s">
        <v>435</v>
      </c>
      <c r="I68" s="2"/>
      <c r="K68" s="31" t="str">
        <f t="shared" ref="K68:K100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101068160</v>
      </c>
      <c r="L68" s="32" t="str">
        <f t="shared" ref="L68:L100" si="18">IF(K68="បរទេស","បរទេស",IF(LEN(K68)&gt;9,2,LEFT(K68,9)))</f>
        <v>101068160</v>
      </c>
      <c r="M68" s="33">
        <f t="shared" ref="M68:M100" si="19">IF(L68="បរទេស",1,IF((LEN($L68)-9)=0,1,2))</f>
        <v>1</v>
      </c>
      <c r="N68" s="33">
        <f t="shared" ref="N68:N100" si="20">IF(L68="",2,1)</f>
        <v>1</v>
      </c>
      <c r="O68" s="33">
        <f t="shared" ref="O68:O100" si="21">IF(L68="បរទេស",1,IF(COUNTIF(L:L,$L68)&gt;1,2,1))</f>
        <v>1</v>
      </c>
      <c r="P68" s="34">
        <f t="shared" ref="P68:P100" si="22">MAX(M68:O68)</f>
        <v>1</v>
      </c>
      <c r="Q68" s="35" t="str">
        <f t="shared" ref="Q68:Q100" si="23">H68</f>
        <v>070 414870</v>
      </c>
      <c r="R68" s="31" t="str">
        <f t="shared" ref="R68:R100" si="24">SUBSTITUTE(SUBSTITUTE(SUBSTITUTE(SUBSTITUTE(SUBSTITUTE(SUBSTITUTE(SUBSTITUTE(SUBSTITUTE(SUBSTITUTE(SUBSTITUTE(SUBSTITUTE(SUBSTITUTE(SUBSTITUTE(SUBSTITUTE(SUBSTITUTE(SUBSTITUTE(SUBSTITUTE(SUBSTITUTE(SUBSTITUTE(SUBSTITUTE(SUBSTITUTE(SUBSTITUTE(Q68,"១","1"),"២","2"),"៣","3"),"៤","4"),"៥","5"),"៦","6"),"៧","7"),"៨","8"),"៩","9"),"០","0")," ","")," ",""),"​",""),",","/"),"-",""),"(",""),")",""),"+855","0"),"(855)","0"),"O","0"),"o","0"),".","")</f>
        <v>070414870</v>
      </c>
      <c r="S68" s="33" t="e">
        <f t="shared" ref="S68:S100" si="25">LEFT(R68, SEARCH("/",R68,1)-1)</f>
        <v>#VALUE!</v>
      </c>
      <c r="T68" s="31" t="str">
        <f t="shared" ref="T68:T100" si="26">IFERROR(S68,R68)</f>
        <v>070414870</v>
      </c>
      <c r="U68" s="32" t="str">
        <f t="shared" ref="U68:U100" si="27">IF(LEFT(T68,5)="បរទេស","បរទេស",IF(LEFT(T68,3)="855","0"&amp;MID(T68,4,10),IF(LEFT(T68,1)="0",MID(T68,1,10),IF(LEFT(T68,1)&gt;=1,"0"&amp;MID(T68,1,10),T68))))</f>
        <v>070414870</v>
      </c>
      <c r="V68" s="33">
        <f t="shared" ref="V68:V100" si="28">IF(U68="បរទេស",1,IF(OR(LEN(U68)=9,LEN(U68)=10),1,2))</f>
        <v>1</v>
      </c>
      <c r="W68" s="36">
        <f t="shared" ref="W68:W100" si="29">IF(U68="",2,1)</f>
        <v>1</v>
      </c>
      <c r="X68" s="33">
        <f t="shared" ref="X68:X100" si="30">IF(U68="បរទេស",1,IF(COUNTIF(U:U,$U68)&gt;1,2,1))</f>
        <v>1</v>
      </c>
      <c r="Y68" s="34">
        <f t="shared" ref="Y68:Y100" si="31">MAX(V68:X68)</f>
        <v>1</v>
      </c>
      <c r="Z68" s="36" t="str">
        <f t="shared" ref="Z68:Z100" si="32">IF(H68="បរទេស",2,"")</f>
        <v/>
      </c>
      <c r="AA68" s="34">
        <f t="shared" ref="AA68:AA100" si="33">MAX(J68,P68,Y68)</f>
        <v>1</v>
      </c>
    </row>
    <row r="69" spans="1:27" ht="47.25" customHeight="1" x14ac:dyDescent="0.8">
      <c r="A69" s="2">
        <v>67</v>
      </c>
      <c r="B69" s="2" t="s">
        <v>207</v>
      </c>
      <c r="C69" s="2" t="s">
        <v>531</v>
      </c>
      <c r="D69" s="2" t="s">
        <v>208</v>
      </c>
      <c r="E69" s="4" t="s">
        <v>307</v>
      </c>
      <c r="F69" s="6" t="s">
        <v>209</v>
      </c>
      <c r="G69" s="6" t="s">
        <v>436</v>
      </c>
      <c r="H69" s="6" t="s">
        <v>437</v>
      </c>
      <c r="I69" s="2"/>
      <c r="K69" s="31" t="str">
        <f t="shared" si="17"/>
        <v>040333765</v>
      </c>
      <c r="L69" s="32" t="str">
        <f t="shared" si="18"/>
        <v>040333765</v>
      </c>
      <c r="M69" s="33">
        <f t="shared" si="19"/>
        <v>1</v>
      </c>
      <c r="N69" s="33">
        <f t="shared" si="20"/>
        <v>1</v>
      </c>
      <c r="O69" s="33">
        <f t="shared" si="21"/>
        <v>1</v>
      </c>
      <c r="P69" s="34">
        <f t="shared" si="22"/>
        <v>1</v>
      </c>
      <c r="Q69" s="35" t="str">
        <f t="shared" si="23"/>
        <v>096 5885400</v>
      </c>
      <c r="R69" s="31" t="str">
        <f t="shared" si="24"/>
        <v>0965885400</v>
      </c>
      <c r="S69" s="33" t="e">
        <f t="shared" si="25"/>
        <v>#VALUE!</v>
      </c>
      <c r="T69" s="31" t="str">
        <f t="shared" si="26"/>
        <v>0965885400</v>
      </c>
      <c r="U69" s="32" t="str">
        <f t="shared" si="27"/>
        <v>0965885400</v>
      </c>
      <c r="V69" s="33">
        <f t="shared" si="28"/>
        <v>1</v>
      </c>
      <c r="W69" s="36">
        <f t="shared" si="29"/>
        <v>1</v>
      </c>
      <c r="X69" s="33">
        <f t="shared" si="30"/>
        <v>1</v>
      </c>
      <c r="Y69" s="34">
        <f t="shared" si="31"/>
        <v>1</v>
      </c>
      <c r="Z69" s="36" t="str">
        <f t="shared" si="32"/>
        <v/>
      </c>
      <c r="AA69" s="34">
        <f t="shared" si="33"/>
        <v>1</v>
      </c>
    </row>
    <row r="70" spans="1:27" ht="47.25" customHeight="1" x14ac:dyDescent="0.8">
      <c r="A70" s="2">
        <v>68</v>
      </c>
      <c r="B70" s="2" t="s">
        <v>210</v>
      </c>
      <c r="C70" s="2" t="s">
        <v>531</v>
      </c>
      <c r="D70" s="2" t="s">
        <v>211</v>
      </c>
      <c r="E70" s="4" t="s">
        <v>307</v>
      </c>
      <c r="F70" s="6" t="s">
        <v>212</v>
      </c>
      <c r="G70" s="6" t="s">
        <v>438</v>
      </c>
      <c r="H70" s="6" t="s">
        <v>439</v>
      </c>
      <c r="I70" s="2"/>
      <c r="K70" s="31" t="str">
        <f t="shared" si="17"/>
        <v>100710293</v>
      </c>
      <c r="L70" s="32" t="str">
        <f t="shared" si="18"/>
        <v>100710293</v>
      </c>
      <c r="M70" s="33">
        <f t="shared" si="19"/>
        <v>1</v>
      </c>
      <c r="N70" s="33">
        <f t="shared" si="20"/>
        <v>1</v>
      </c>
      <c r="O70" s="33">
        <f t="shared" si="21"/>
        <v>1</v>
      </c>
      <c r="P70" s="34">
        <f t="shared" si="22"/>
        <v>1</v>
      </c>
      <c r="Q70" s="35" t="str">
        <f t="shared" si="23"/>
        <v>096 5567671</v>
      </c>
      <c r="R70" s="31" t="str">
        <f t="shared" si="24"/>
        <v>0965567671</v>
      </c>
      <c r="S70" s="33" t="e">
        <f t="shared" si="25"/>
        <v>#VALUE!</v>
      </c>
      <c r="T70" s="31" t="str">
        <f t="shared" si="26"/>
        <v>0965567671</v>
      </c>
      <c r="U70" s="32" t="str">
        <f t="shared" si="27"/>
        <v>0965567671</v>
      </c>
      <c r="V70" s="33">
        <f t="shared" si="28"/>
        <v>1</v>
      </c>
      <c r="W70" s="36">
        <f t="shared" si="29"/>
        <v>1</v>
      </c>
      <c r="X70" s="33">
        <f t="shared" si="30"/>
        <v>1</v>
      </c>
      <c r="Y70" s="34">
        <f t="shared" si="31"/>
        <v>1</v>
      </c>
      <c r="Z70" s="36" t="str">
        <f t="shared" si="32"/>
        <v/>
      </c>
      <c r="AA70" s="34">
        <f t="shared" si="33"/>
        <v>1</v>
      </c>
    </row>
    <row r="71" spans="1:27" ht="47.25" customHeight="1" x14ac:dyDescent="0.8">
      <c r="A71" s="2">
        <v>69</v>
      </c>
      <c r="B71" s="2" t="s">
        <v>213</v>
      </c>
      <c r="C71" s="2" t="s">
        <v>531</v>
      </c>
      <c r="D71" s="2" t="s">
        <v>214</v>
      </c>
      <c r="E71" s="4" t="s">
        <v>307</v>
      </c>
      <c r="F71" s="6" t="s">
        <v>215</v>
      </c>
      <c r="G71" s="6" t="s">
        <v>440</v>
      </c>
      <c r="H71" s="6" t="s">
        <v>441</v>
      </c>
      <c r="I71" s="2"/>
      <c r="K71" s="31" t="str">
        <f t="shared" si="17"/>
        <v>101285923</v>
      </c>
      <c r="L71" s="32" t="str">
        <f t="shared" si="18"/>
        <v>101285923</v>
      </c>
      <c r="M71" s="33">
        <f t="shared" si="19"/>
        <v>1</v>
      </c>
      <c r="N71" s="33">
        <f t="shared" si="20"/>
        <v>1</v>
      </c>
      <c r="O71" s="33">
        <f t="shared" si="21"/>
        <v>1</v>
      </c>
      <c r="P71" s="34">
        <f t="shared" si="22"/>
        <v>1</v>
      </c>
      <c r="Q71" s="35" t="str">
        <f t="shared" si="23"/>
        <v>088 3445828</v>
      </c>
      <c r="R71" s="31" t="str">
        <f t="shared" si="24"/>
        <v>0883445828</v>
      </c>
      <c r="S71" s="33" t="e">
        <f t="shared" si="25"/>
        <v>#VALUE!</v>
      </c>
      <c r="T71" s="31" t="str">
        <f t="shared" si="26"/>
        <v>0883445828</v>
      </c>
      <c r="U71" s="32" t="str">
        <f t="shared" si="27"/>
        <v>0883445828</v>
      </c>
      <c r="V71" s="33">
        <f t="shared" si="28"/>
        <v>1</v>
      </c>
      <c r="W71" s="36">
        <f t="shared" si="29"/>
        <v>1</v>
      </c>
      <c r="X71" s="33">
        <f t="shared" si="30"/>
        <v>1</v>
      </c>
      <c r="Y71" s="34">
        <f t="shared" si="31"/>
        <v>1</v>
      </c>
      <c r="Z71" s="36" t="str">
        <f t="shared" si="32"/>
        <v/>
      </c>
      <c r="AA71" s="34">
        <f t="shared" si="33"/>
        <v>1</v>
      </c>
    </row>
    <row r="72" spans="1:27" ht="47.25" customHeight="1" x14ac:dyDescent="0.8">
      <c r="A72" s="2">
        <v>70</v>
      </c>
      <c r="B72" s="2" t="s">
        <v>216</v>
      </c>
      <c r="C72" s="2" t="s">
        <v>531</v>
      </c>
      <c r="D72" s="2" t="s">
        <v>217</v>
      </c>
      <c r="E72" s="4" t="s">
        <v>307</v>
      </c>
      <c r="F72" s="6" t="s">
        <v>218</v>
      </c>
      <c r="G72" s="6" t="s">
        <v>442</v>
      </c>
      <c r="H72" s="6" t="s">
        <v>443</v>
      </c>
      <c r="I72" s="2"/>
      <c r="K72" s="31" t="str">
        <f t="shared" si="17"/>
        <v>110311158</v>
      </c>
      <c r="L72" s="32" t="str">
        <f t="shared" si="18"/>
        <v>110311158</v>
      </c>
      <c r="M72" s="33">
        <f t="shared" si="19"/>
        <v>1</v>
      </c>
      <c r="N72" s="33">
        <f t="shared" si="20"/>
        <v>1</v>
      </c>
      <c r="O72" s="33">
        <f t="shared" si="21"/>
        <v>1</v>
      </c>
      <c r="P72" s="34">
        <f t="shared" si="22"/>
        <v>1</v>
      </c>
      <c r="Q72" s="35" t="str">
        <f t="shared" si="23"/>
        <v>097 3938578</v>
      </c>
      <c r="R72" s="31" t="str">
        <f t="shared" si="24"/>
        <v>0973938578</v>
      </c>
      <c r="S72" s="33" t="e">
        <f t="shared" si="25"/>
        <v>#VALUE!</v>
      </c>
      <c r="T72" s="31" t="str">
        <f t="shared" si="26"/>
        <v>0973938578</v>
      </c>
      <c r="U72" s="32" t="str">
        <f t="shared" si="27"/>
        <v>0973938578</v>
      </c>
      <c r="V72" s="33">
        <f t="shared" si="28"/>
        <v>1</v>
      </c>
      <c r="W72" s="36">
        <f t="shared" si="29"/>
        <v>1</v>
      </c>
      <c r="X72" s="33">
        <f t="shared" si="30"/>
        <v>1</v>
      </c>
      <c r="Y72" s="34">
        <f t="shared" si="31"/>
        <v>1</v>
      </c>
      <c r="Z72" s="36" t="str">
        <f t="shared" si="32"/>
        <v/>
      </c>
      <c r="AA72" s="34">
        <f t="shared" si="33"/>
        <v>1</v>
      </c>
    </row>
    <row r="73" spans="1:27" ht="47.25" customHeight="1" x14ac:dyDescent="0.8">
      <c r="A73" s="2">
        <v>71</v>
      </c>
      <c r="B73" s="2" t="s">
        <v>219</v>
      </c>
      <c r="C73" s="2" t="s">
        <v>531</v>
      </c>
      <c r="D73" s="2" t="s">
        <v>220</v>
      </c>
      <c r="E73" s="4" t="s">
        <v>307</v>
      </c>
      <c r="F73" s="6" t="s">
        <v>221</v>
      </c>
      <c r="G73" s="6" t="s">
        <v>444</v>
      </c>
      <c r="H73" s="6" t="s">
        <v>445</v>
      </c>
      <c r="I73" s="2"/>
      <c r="K73" s="31" t="str">
        <f t="shared" si="17"/>
        <v>101191157</v>
      </c>
      <c r="L73" s="32" t="str">
        <f t="shared" si="18"/>
        <v>101191157</v>
      </c>
      <c r="M73" s="33">
        <f t="shared" si="19"/>
        <v>1</v>
      </c>
      <c r="N73" s="33">
        <f t="shared" si="20"/>
        <v>1</v>
      </c>
      <c r="O73" s="33">
        <f t="shared" si="21"/>
        <v>1</v>
      </c>
      <c r="P73" s="34">
        <f t="shared" si="22"/>
        <v>1</v>
      </c>
      <c r="Q73" s="35" t="str">
        <f t="shared" si="23"/>
        <v>010 538390</v>
      </c>
      <c r="R73" s="31" t="str">
        <f t="shared" si="24"/>
        <v>010538390</v>
      </c>
      <c r="S73" s="33" t="e">
        <f t="shared" si="25"/>
        <v>#VALUE!</v>
      </c>
      <c r="T73" s="31" t="str">
        <f t="shared" si="26"/>
        <v>010538390</v>
      </c>
      <c r="U73" s="32" t="str">
        <f t="shared" si="27"/>
        <v>010538390</v>
      </c>
      <c r="V73" s="33">
        <f t="shared" si="28"/>
        <v>1</v>
      </c>
      <c r="W73" s="36">
        <f t="shared" si="29"/>
        <v>1</v>
      </c>
      <c r="X73" s="33">
        <f t="shared" si="30"/>
        <v>1</v>
      </c>
      <c r="Y73" s="34">
        <f t="shared" si="31"/>
        <v>1</v>
      </c>
      <c r="Z73" s="36" t="str">
        <f t="shared" si="32"/>
        <v/>
      </c>
      <c r="AA73" s="34">
        <f t="shared" si="33"/>
        <v>1</v>
      </c>
    </row>
    <row r="74" spans="1:27" ht="47.25" customHeight="1" x14ac:dyDescent="0.8">
      <c r="A74" s="2">
        <v>72</v>
      </c>
      <c r="B74" s="2" t="s">
        <v>222</v>
      </c>
      <c r="C74" s="2" t="s">
        <v>531</v>
      </c>
      <c r="D74" s="2" t="s">
        <v>223</v>
      </c>
      <c r="E74" s="4" t="s">
        <v>307</v>
      </c>
      <c r="F74" s="6" t="s">
        <v>224</v>
      </c>
      <c r="G74" s="6" t="s">
        <v>446</v>
      </c>
      <c r="H74" s="6" t="s">
        <v>447</v>
      </c>
      <c r="I74" s="2"/>
      <c r="K74" s="31" t="str">
        <f t="shared" si="17"/>
        <v>101189676</v>
      </c>
      <c r="L74" s="32" t="str">
        <f t="shared" si="18"/>
        <v>101189676</v>
      </c>
      <c r="M74" s="33">
        <f t="shared" si="19"/>
        <v>1</v>
      </c>
      <c r="N74" s="33">
        <f t="shared" si="20"/>
        <v>1</v>
      </c>
      <c r="O74" s="33">
        <f t="shared" si="21"/>
        <v>1</v>
      </c>
      <c r="P74" s="34">
        <f t="shared" si="22"/>
        <v>1</v>
      </c>
      <c r="Q74" s="35" t="str">
        <f t="shared" si="23"/>
        <v>015 463253</v>
      </c>
      <c r="R74" s="31" t="str">
        <f t="shared" si="24"/>
        <v>015463253</v>
      </c>
      <c r="S74" s="33" t="e">
        <f t="shared" si="25"/>
        <v>#VALUE!</v>
      </c>
      <c r="T74" s="31" t="str">
        <f t="shared" si="26"/>
        <v>015463253</v>
      </c>
      <c r="U74" s="32" t="str">
        <f t="shared" si="27"/>
        <v>015463253</v>
      </c>
      <c r="V74" s="33">
        <f t="shared" si="28"/>
        <v>1</v>
      </c>
      <c r="W74" s="36">
        <f t="shared" si="29"/>
        <v>1</v>
      </c>
      <c r="X74" s="33">
        <f t="shared" si="30"/>
        <v>1</v>
      </c>
      <c r="Y74" s="34">
        <f t="shared" si="31"/>
        <v>1</v>
      </c>
      <c r="Z74" s="36" t="str">
        <f t="shared" si="32"/>
        <v/>
      </c>
      <c r="AA74" s="34">
        <f t="shared" si="33"/>
        <v>1</v>
      </c>
    </row>
    <row r="75" spans="1:27" ht="47.25" customHeight="1" x14ac:dyDescent="0.8">
      <c r="A75" s="2">
        <v>73</v>
      </c>
      <c r="B75" s="2" t="s">
        <v>225</v>
      </c>
      <c r="C75" s="2" t="s">
        <v>531</v>
      </c>
      <c r="D75" s="2" t="s">
        <v>226</v>
      </c>
      <c r="E75" s="4" t="s">
        <v>307</v>
      </c>
      <c r="F75" s="6" t="s">
        <v>227</v>
      </c>
      <c r="G75" s="6" t="s">
        <v>448</v>
      </c>
      <c r="H75" s="6" t="s">
        <v>449</v>
      </c>
      <c r="I75" s="2"/>
      <c r="K75" s="31" t="str">
        <f t="shared" si="17"/>
        <v>100947074</v>
      </c>
      <c r="L75" s="32" t="str">
        <f t="shared" si="18"/>
        <v>100947074</v>
      </c>
      <c r="M75" s="33">
        <f t="shared" si="19"/>
        <v>1</v>
      </c>
      <c r="N75" s="33">
        <f t="shared" si="20"/>
        <v>1</v>
      </c>
      <c r="O75" s="33">
        <f t="shared" si="21"/>
        <v>1</v>
      </c>
      <c r="P75" s="34">
        <f t="shared" si="22"/>
        <v>1</v>
      </c>
      <c r="Q75" s="35" t="str">
        <f t="shared" si="23"/>
        <v>096 4669521</v>
      </c>
      <c r="R75" s="31" t="str">
        <f t="shared" si="24"/>
        <v>0964669521</v>
      </c>
      <c r="S75" s="33" t="e">
        <f t="shared" si="25"/>
        <v>#VALUE!</v>
      </c>
      <c r="T75" s="31" t="str">
        <f t="shared" si="26"/>
        <v>0964669521</v>
      </c>
      <c r="U75" s="32" t="str">
        <f t="shared" si="27"/>
        <v>0964669521</v>
      </c>
      <c r="V75" s="33">
        <f t="shared" si="28"/>
        <v>1</v>
      </c>
      <c r="W75" s="36">
        <f t="shared" si="29"/>
        <v>1</v>
      </c>
      <c r="X75" s="33">
        <f t="shared" si="30"/>
        <v>1</v>
      </c>
      <c r="Y75" s="34">
        <f t="shared" si="31"/>
        <v>1</v>
      </c>
      <c r="Z75" s="36" t="str">
        <f t="shared" si="32"/>
        <v/>
      </c>
      <c r="AA75" s="34">
        <f t="shared" si="33"/>
        <v>1</v>
      </c>
    </row>
    <row r="76" spans="1:27" ht="47.25" customHeight="1" x14ac:dyDescent="0.8">
      <c r="A76" s="2">
        <v>74</v>
      </c>
      <c r="B76" s="2" t="s">
        <v>228</v>
      </c>
      <c r="C76" s="2" t="s">
        <v>531</v>
      </c>
      <c r="D76" s="2" t="s">
        <v>229</v>
      </c>
      <c r="E76" s="4" t="s">
        <v>307</v>
      </c>
      <c r="F76" s="6" t="s">
        <v>230</v>
      </c>
      <c r="G76" s="6" t="s">
        <v>450</v>
      </c>
      <c r="H76" s="6" t="s">
        <v>451</v>
      </c>
      <c r="I76" s="2"/>
      <c r="K76" s="31" t="str">
        <f t="shared" si="17"/>
        <v>100772611</v>
      </c>
      <c r="L76" s="32" t="str">
        <f t="shared" si="18"/>
        <v>100772611</v>
      </c>
      <c r="M76" s="33">
        <f t="shared" si="19"/>
        <v>1</v>
      </c>
      <c r="N76" s="33">
        <f t="shared" si="20"/>
        <v>1</v>
      </c>
      <c r="O76" s="33">
        <f t="shared" si="21"/>
        <v>1</v>
      </c>
      <c r="P76" s="34">
        <f t="shared" si="22"/>
        <v>1</v>
      </c>
      <c r="Q76" s="35" t="str">
        <f t="shared" si="23"/>
        <v>096 9253837</v>
      </c>
      <c r="R76" s="31" t="str">
        <f t="shared" si="24"/>
        <v>0969253837</v>
      </c>
      <c r="S76" s="33" t="e">
        <f t="shared" si="25"/>
        <v>#VALUE!</v>
      </c>
      <c r="T76" s="31" t="str">
        <f t="shared" si="26"/>
        <v>0969253837</v>
      </c>
      <c r="U76" s="32" t="str">
        <f t="shared" si="27"/>
        <v>0969253837</v>
      </c>
      <c r="V76" s="33">
        <f t="shared" si="28"/>
        <v>1</v>
      </c>
      <c r="W76" s="36">
        <f t="shared" si="29"/>
        <v>1</v>
      </c>
      <c r="X76" s="33">
        <f t="shared" si="30"/>
        <v>1</v>
      </c>
      <c r="Y76" s="34">
        <f t="shared" si="31"/>
        <v>1</v>
      </c>
      <c r="Z76" s="36" t="str">
        <f t="shared" si="32"/>
        <v/>
      </c>
      <c r="AA76" s="34">
        <f t="shared" si="33"/>
        <v>1</v>
      </c>
    </row>
    <row r="77" spans="1:27" ht="47.25" customHeight="1" x14ac:dyDescent="0.8">
      <c r="A77" s="2">
        <v>75</v>
      </c>
      <c r="B77" s="2" t="s">
        <v>231</v>
      </c>
      <c r="C77" s="2" t="s">
        <v>531</v>
      </c>
      <c r="D77" s="2" t="s">
        <v>232</v>
      </c>
      <c r="E77" s="4" t="s">
        <v>307</v>
      </c>
      <c r="F77" s="6" t="s">
        <v>233</v>
      </c>
      <c r="G77" s="6" t="s">
        <v>452</v>
      </c>
      <c r="H77" s="6" t="s">
        <v>453</v>
      </c>
      <c r="I77" s="2"/>
      <c r="K77" s="31" t="str">
        <f t="shared" si="17"/>
        <v>100844269</v>
      </c>
      <c r="L77" s="32" t="str">
        <f t="shared" si="18"/>
        <v>100844269</v>
      </c>
      <c r="M77" s="33">
        <f t="shared" si="19"/>
        <v>1</v>
      </c>
      <c r="N77" s="33">
        <f t="shared" si="20"/>
        <v>1</v>
      </c>
      <c r="O77" s="33">
        <f t="shared" si="21"/>
        <v>1</v>
      </c>
      <c r="P77" s="34">
        <f t="shared" si="22"/>
        <v>1</v>
      </c>
      <c r="Q77" s="35" t="str">
        <f t="shared" si="23"/>
        <v>097 2050279</v>
      </c>
      <c r="R77" s="31" t="str">
        <f t="shared" si="24"/>
        <v>0972050279</v>
      </c>
      <c r="S77" s="33" t="e">
        <f t="shared" si="25"/>
        <v>#VALUE!</v>
      </c>
      <c r="T77" s="31" t="str">
        <f t="shared" si="26"/>
        <v>0972050279</v>
      </c>
      <c r="U77" s="32" t="str">
        <f t="shared" si="27"/>
        <v>0972050279</v>
      </c>
      <c r="V77" s="33">
        <f t="shared" si="28"/>
        <v>1</v>
      </c>
      <c r="W77" s="36">
        <f t="shared" si="29"/>
        <v>1</v>
      </c>
      <c r="X77" s="33">
        <f t="shared" si="30"/>
        <v>1</v>
      </c>
      <c r="Y77" s="34">
        <f t="shared" si="31"/>
        <v>1</v>
      </c>
      <c r="Z77" s="36" t="str">
        <f t="shared" si="32"/>
        <v/>
      </c>
      <c r="AA77" s="34">
        <f t="shared" si="33"/>
        <v>1</v>
      </c>
    </row>
    <row r="78" spans="1:27" ht="47.25" customHeight="1" x14ac:dyDescent="0.8">
      <c r="A78" s="2">
        <v>76</v>
      </c>
      <c r="B78" s="2" t="s">
        <v>234</v>
      </c>
      <c r="C78" s="2" t="s">
        <v>531</v>
      </c>
      <c r="D78" s="2" t="s">
        <v>235</v>
      </c>
      <c r="E78" s="4" t="s">
        <v>307</v>
      </c>
      <c r="F78" s="6" t="s">
        <v>236</v>
      </c>
      <c r="G78" s="6" t="s">
        <v>454</v>
      </c>
      <c r="H78" s="6" t="s">
        <v>455</v>
      </c>
      <c r="I78" s="2"/>
      <c r="K78" s="31" t="str">
        <f t="shared" si="17"/>
        <v>100431126</v>
      </c>
      <c r="L78" s="32" t="str">
        <f t="shared" si="18"/>
        <v>100431126</v>
      </c>
      <c r="M78" s="33">
        <f t="shared" si="19"/>
        <v>1</v>
      </c>
      <c r="N78" s="33">
        <f t="shared" si="20"/>
        <v>1</v>
      </c>
      <c r="O78" s="33">
        <f t="shared" si="21"/>
        <v>1</v>
      </c>
      <c r="P78" s="34">
        <f t="shared" si="22"/>
        <v>1</v>
      </c>
      <c r="Q78" s="35" t="str">
        <f t="shared" si="23"/>
        <v>097 8337514</v>
      </c>
      <c r="R78" s="31" t="str">
        <f t="shared" si="24"/>
        <v>0978337514</v>
      </c>
      <c r="S78" s="33" t="e">
        <f t="shared" si="25"/>
        <v>#VALUE!</v>
      </c>
      <c r="T78" s="31" t="str">
        <f t="shared" si="26"/>
        <v>0978337514</v>
      </c>
      <c r="U78" s="32" t="str">
        <f t="shared" si="27"/>
        <v>0978337514</v>
      </c>
      <c r="V78" s="33">
        <f t="shared" si="28"/>
        <v>1</v>
      </c>
      <c r="W78" s="36">
        <f t="shared" si="29"/>
        <v>1</v>
      </c>
      <c r="X78" s="33">
        <f t="shared" si="30"/>
        <v>1</v>
      </c>
      <c r="Y78" s="34">
        <f t="shared" si="31"/>
        <v>1</v>
      </c>
      <c r="Z78" s="36" t="str">
        <f t="shared" si="32"/>
        <v/>
      </c>
      <c r="AA78" s="34">
        <f t="shared" si="33"/>
        <v>1</v>
      </c>
    </row>
    <row r="79" spans="1:27" ht="47.25" customHeight="1" x14ac:dyDescent="0.8">
      <c r="A79" s="2">
        <v>77</v>
      </c>
      <c r="B79" s="2" t="s">
        <v>237</v>
      </c>
      <c r="C79" s="2" t="s">
        <v>531</v>
      </c>
      <c r="D79" s="2" t="s">
        <v>238</v>
      </c>
      <c r="E79" s="4" t="s">
        <v>307</v>
      </c>
      <c r="F79" s="6" t="s">
        <v>239</v>
      </c>
      <c r="G79" s="6" t="s">
        <v>456</v>
      </c>
      <c r="H79" s="6" t="s">
        <v>457</v>
      </c>
      <c r="I79" s="2"/>
      <c r="K79" s="31" t="str">
        <f t="shared" si="17"/>
        <v>100709431</v>
      </c>
      <c r="L79" s="32" t="str">
        <f t="shared" si="18"/>
        <v>100709431</v>
      </c>
      <c r="M79" s="33">
        <f t="shared" si="19"/>
        <v>1</v>
      </c>
      <c r="N79" s="33">
        <f t="shared" si="20"/>
        <v>1</v>
      </c>
      <c r="O79" s="33">
        <f t="shared" si="21"/>
        <v>1</v>
      </c>
      <c r="P79" s="34">
        <f t="shared" si="22"/>
        <v>1</v>
      </c>
      <c r="Q79" s="35" t="str">
        <f t="shared" si="23"/>
        <v>096 4236826</v>
      </c>
      <c r="R79" s="31" t="str">
        <f t="shared" si="24"/>
        <v>0964236826</v>
      </c>
      <c r="S79" s="33" t="e">
        <f t="shared" si="25"/>
        <v>#VALUE!</v>
      </c>
      <c r="T79" s="31" t="str">
        <f t="shared" si="26"/>
        <v>0964236826</v>
      </c>
      <c r="U79" s="32" t="str">
        <f t="shared" si="27"/>
        <v>0964236826</v>
      </c>
      <c r="V79" s="33">
        <f t="shared" si="28"/>
        <v>1</v>
      </c>
      <c r="W79" s="36">
        <f t="shared" si="29"/>
        <v>1</v>
      </c>
      <c r="X79" s="33">
        <f t="shared" si="30"/>
        <v>1</v>
      </c>
      <c r="Y79" s="34">
        <f t="shared" si="31"/>
        <v>1</v>
      </c>
      <c r="Z79" s="36" t="str">
        <f t="shared" si="32"/>
        <v/>
      </c>
      <c r="AA79" s="34">
        <f t="shared" si="33"/>
        <v>1</v>
      </c>
    </row>
    <row r="80" spans="1:27" ht="47.25" customHeight="1" x14ac:dyDescent="0.8">
      <c r="A80" s="2">
        <v>78</v>
      </c>
      <c r="B80" s="2" t="s">
        <v>240</v>
      </c>
      <c r="C80" s="2" t="s">
        <v>531</v>
      </c>
      <c r="D80" s="2" t="s">
        <v>241</v>
      </c>
      <c r="E80" s="4" t="s">
        <v>307</v>
      </c>
      <c r="F80" s="6" t="s">
        <v>242</v>
      </c>
      <c r="G80" s="6" t="s">
        <v>458</v>
      </c>
      <c r="H80" s="6" t="s">
        <v>459</v>
      </c>
      <c r="I80" s="2"/>
      <c r="K80" s="31" t="str">
        <f t="shared" si="17"/>
        <v>100147856</v>
      </c>
      <c r="L80" s="32" t="str">
        <f t="shared" si="18"/>
        <v>100147856</v>
      </c>
      <c r="M80" s="33">
        <f t="shared" si="19"/>
        <v>1</v>
      </c>
      <c r="N80" s="33">
        <f t="shared" si="20"/>
        <v>1</v>
      </c>
      <c r="O80" s="33">
        <f t="shared" si="21"/>
        <v>1</v>
      </c>
      <c r="P80" s="34">
        <f t="shared" si="22"/>
        <v>1</v>
      </c>
      <c r="Q80" s="35" t="str">
        <f t="shared" si="23"/>
        <v>096 3761237</v>
      </c>
      <c r="R80" s="31" t="str">
        <f t="shared" si="24"/>
        <v>0963761237</v>
      </c>
      <c r="S80" s="33" t="e">
        <f t="shared" si="25"/>
        <v>#VALUE!</v>
      </c>
      <c r="T80" s="31" t="str">
        <f t="shared" si="26"/>
        <v>0963761237</v>
      </c>
      <c r="U80" s="32" t="str">
        <f t="shared" si="27"/>
        <v>0963761237</v>
      </c>
      <c r="V80" s="33">
        <f t="shared" si="28"/>
        <v>1</v>
      </c>
      <c r="W80" s="36">
        <f t="shared" si="29"/>
        <v>1</v>
      </c>
      <c r="X80" s="33">
        <f t="shared" si="30"/>
        <v>1</v>
      </c>
      <c r="Y80" s="34">
        <f t="shared" si="31"/>
        <v>1</v>
      </c>
      <c r="Z80" s="36" t="str">
        <f t="shared" si="32"/>
        <v/>
      </c>
      <c r="AA80" s="34">
        <f t="shared" si="33"/>
        <v>1</v>
      </c>
    </row>
    <row r="81" spans="1:27" ht="47.25" customHeight="1" x14ac:dyDescent="0.8">
      <c r="A81" s="2">
        <v>79</v>
      </c>
      <c r="B81" s="2" t="s">
        <v>243</v>
      </c>
      <c r="C81" s="2" t="s">
        <v>531</v>
      </c>
      <c r="D81" s="2" t="s">
        <v>244</v>
      </c>
      <c r="E81" s="4" t="s">
        <v>307</v>
      </c>
      <c r="F81" s="6" t="s">
        <v>245</v>
      </c>
      <c r="G81" s="6" t="s">
        <v>460</v>
      </c>
      <c r="H81" s="6" t="s">
        <v>461</v>
      </c>
      <c r="I81" s="2"/>
      <c r="K81" s="31" t="str">
        <f t="shared" si="17"/>
        <v>040352395</v>
      </c>
      <c r="L81" s="32" t="str">
        <f t="shared" si="18"/>
        <v>040352395</v>
      </c>
      <c r="M81" s="33">
        <f t="shared" si="19"/>
        <v>1</v>
      </c>
      <c r="N81" s="33">
        <f t="shared" si="20"/>
        <v>1</v>
      </c>
      <c r="O81" s="33">
        <f t="shared" si="21"/>
        <v>1</v>
      </c>
      <c r="P81" s="34">
        <f t="shared" si="22"/>
        <v>1</v>
      </c>
      <c r="Q81" s="35" t="str">
        <f t="shared" si="23"/>
        <v>096 8829314</v>
      </c>
      <c r="R81" s="31" t="str">
        <f t="shared" si="24"/>
        <v>0968829314</v>
      </c>
      <c r="S81" s="33" t="e">
        <f t="shared" si="25"/>
        <v>#VALUE!</v>
      </c>
      <c r="T81" s="31" t="str">
        <f t="shared" si="26"/>
        <v>0968829314</v>
      </c>
      <c r="U81" s="32" t="str">
        <f t="shared" si="27"/>
        <v>0968829314</v>
      </c>
      <c r="V81" s="33">
        <f t="shared" si="28"/>
        <v>1</v>
      </c>
      <c r="W81" s="36">
        <f t="shared" si="29"/>
        <v>1</v>
      </c>
      <c r="X81" s="33">
        <f t="shared" si="30"/>
        <v>1</v>
      </c>
      <c r="Y81" s="34">
        <f t="shared" si="31"/>
        <v>1</v>
      </c>
      <c r="Z81" s="36" t="str">
        <f t="shared" si="32"/>
        <v/>
      </c>
      <c r="AA81" s="34">
        <f t="shared" si="33"/>
        <v>1</v>
      </c>
    </row>
    <row r="82" spans="1:27" ht="47.25" customHeight="1" x14ac:dyDescent="0.8">
      <c r="A82" s="2">
        <v>80</v>
      </c>
      <c r="B82" s="2" t="s">
        <v>246</v>
      </c>
      <c r="C82" s="2" t="s">
        <v>531</v>
      </c>
      <c r="D82" s="2" t="s">
        <v>247</v>
      </c>
      <c r="E82" s="4" t="s">
        <v>307</v>
      </c>
      <c r="F82" s="6" t="s">
        <v>248</v>
      </c>
      <c r="G82" s="6" t="s">
        <v>462</v>
      </c>
      <c r="H82" s="6" t="s">
        <v>463</v>
      </c>
      <c r="I82" s="2"/>
      <c r="K82" s="31" t="str">
        <f t="shared" si="17"/>
        <v>101286038</v>
      </c>
      <c r="L82" s="32" t="str">
        <f t="shared" si="18"/>
        <v>101286038</v>
      </c>
      <c r="M82" s="33">
        <f t="shared" si="19"/>
        <v>1</v>
      </c>
      <c r="N82" s="33">
        <f t="shared" si="20"/>
        <v>1</v>
      </c>
      <c r="O82" s="33">
        <f t="shared" si="21"/>
        <v>1</v>
      </c>
      <c r="P82" s="34">
        <f t="shared" si="22"/>
        <v>1</v>
      </c>
      <c r="Q82" s="35" t="str">
        <f t="shared" si="23"/>
        <v>097 7874577</v>
      </c>
      <c r="R82" s="31" t="str">
        <f t="shared" si="24"/>
        <v>0977874577</v>
      </c>
      <c r="S82" s="33" t="e">
        <f t="shared" si="25"/>
        <v>#VALUE!</v>
      </c>
      <c r="T82" s="31" t="str">
        <f t="shared" si="26"/>
        <v>0977874577</v>
      </c>
      <c r="U82" s="32" t="str">
        <f t="shared" si="27"/>
        <v>0977874577</v>
      </c>
      <c r="V82" s="33">
        <f t="shared" si="28"/>
        <v>1</v>
      </c>
      <c r="W82" s="36">
        <f t="shared" si="29"/>
        <v>1</v>
      </c>
      <c r="X82" s="33">
        <f t="shared" si="30"/>
        <v>1</v>
      </c>
      <c r="Y82" s="34">
        <f t="shared" si="31"/>
        <v>1</v>
      </c>
      <c r="Z82" s="36" t="str">
        <f t="shared" si="32"/>
        <v/>
      </c>
      <c r="AA82" s="34">
        <f t="shared" si="33"/>
        <v>1</v>
      </c>
    </row>
    <row r="83" spans="1:27" ht="47.25" customHeight="1" x14ac:dyDescent="0.8">
      <c r="A83" s="2">
        <v>81</v>
      </c>
      <c r="B83" s="2" t="s">
        <v>249</v>
      </c>
      <c r="C83" s="2" t="s">
        <v>531</v>
      </c>
      <c r="D83" s="2" t="s">
        <v>250</v>
      </c>
      <c r="E83" s="4" t="s">
        <v>307</v>
      </c>
      <c r="F83" s="6" t="s">
        <v>251</v>
      </c>
      <c r="G83" s="6" t="s">
        <v>464</v>
      </c>
      <c r="H83" s="6" t="s">
        <v>465</v>
      </c>
      <c r="I83" s="2"/>
      <c r="K83" s="31" t="str">
        <f t="shared" si="17"/>
        <v>101312075</v>
      </c>
      <c r="L83" s="32" t="str">
        <f t="shared" si="18"/>
        <v>101312075</v>
      </c>
      <c r="M83" s="33">
        <f t="shared" si="19"/>
        <v>1</v>
      </c>
      <c r="N83" s="33">
        <f t="shared" si="20"/>
        <v>1</v>
      </c>
      <c r="O83" s="33">
        <f t="shared" si="21"/>
        <v>1</v>
      </c>
      <c r="P83" s="34">
        <f t="shared" si="22"/>
        <v>1</v>
      </c>
      <c r="Q83" s="35" t="str">
        <f t="shared" si="23"/>
        <v>096 3201170</v>
      </c>
      <c r="R83" s="31" t="str">
        <f t="shared" si="24"/>
        <v>0963201170</v>
      </c>
      <c r="S83" s="33" t="e">
        <f t="shared" si="25"/>
        <v>#VALUE!</v>
      </c>
      <c r="T83" s="31" t="str">
        <f t="shared" si="26"/>
        <v>0963201170</v>
      </c>
      <c r="U83" s="32" t="str">
        <f t="shared" si="27"/>
        <v>0963201170</v>
      </c>
      <c r="V83" s="33">
        <f t="shared" si="28"/>
        <v>1</v>
      </c>
      <c r="W83" s="36">
        <f t="shared" si="29"/>
        <v>1</v>
      </c>
      <c r="X83" s="33">
        <f t="shared" si="30"/>
        <v>1</v>
      </c>
      <c r="Y83" s="34">
        <f t="shared" si="31"/>
        <v>1</v>
      </c>
      <c r="Z83" s="36" t="str">
        <f t="shared" si="32"/>
        <v/>
      </c>
      <c r="AA83" s="34">
        <f t="shared" si="33"/>
        <v>1</v>
      </c>
    </row>
    <row r="84" spans="1:27" ht="47.25" customHeight="1" x14ac:dyDescent="0.8">
      <c r="A84" s="2">
        <v>82</v>
      </c>
      <c r="B84" s="2" t="s">
        <v>252</v>
      </c>
      <c r="C84" s="2" t="s">
        <v>531</v>
      </c>
      <c r="D84" s="2" t="s">
        <v>253</v>
      </c>
      <c r="E84" s="4" t="s">
        <v>307</v>
      </c>
      <c r="F84" s="6" t="s">
        <v>254</v>
      </c>
      <c r="G84" s="6" t="s">
        <v>466</v>
      </c>
      <c r="H84" s="6" t="s">
        <v>467</v>
      </c>
      <c r="I84" s="2"/>
      <c r="K84" s="31" t="str">
        <f t="shared" si="17"/>
        <v>100705573</v>
      </c>
      <c r="L84" s="32" t="str">
        <f t="shared" si="18"/>
        <v>100705573</v>
      </c>
      <c r="M84" s="33">
        <f t="shared" si="19"/>
        <v>1</v>
      </c>
      <c r="N84" s="33">
        <f t="shared" si="20"/>
        <v>1</v>
      </c>
      <c r="O84" s="33">
        <f t="shared" si="21"/>
        <v>1</v>
      </c>
      <c r="P84" s="34">
        <f t="shared" si="22"/>
        <v>1</v>
      </c>
      <c r="Q84" s="35" t="str">
        <f t="shared" si="23"/>
        <v>097 8714118</v>
      </c>
      <c r="R84" s="31" t="str">
        <f t="shared" si="24"/>
        <v>0978714118</v>
      </c>
      <c r="S84" s="33" t="e">
        <f t="shared" si="25"/>
        <v>#VALUE!</v>
      </c>
      <c r="T84" s="31" t="str">
        <f t="shared" si="26"/>
        <v>0978714118</v>
      </c>
      <c r="U84" s="32" t="str">
        <f t="shared" si="27"/>
        <v>0978714118</v>
      </c>
      <c r="V84" s="33">
        <f t="shared" si="28"/>
        <v>1</v>
      </c>
      <c r="W84" s="36">
        <f t="shared" si="29"/>
        <v>1</v>
      </c>
      <c r="X84" s="33">
        <f t="shared" si="30"/>
        <v>1</v>
      </c>
      <c r="Y84" s="34">
        <f t="shared" si="31"/>
        <v>1</v>
      </c>
      <c r="Z84" s="36" t="str">
        <f t="shared" si="32"/>
        <v/>
      </c>
      <c r="AA84" s="34">
        <f t="shared" si="33"/>
        <v>1</v>
      </c>
    </row>
    <row r="85" spans="1:27" ht="47.25" customHeight="1" x14ac:dyDescent="0.8">
      <c r="A85" s="2">
        <v>83</v>
      </c>
      <c r="B85" s="2" t="s">
        <v>255</v>
      </c>
      <c r="C85" s="2" t="s">
        <v>531</v>
      </c>
      <c r="D85" s="2" t="s">
        <v>256</v>
      </c>
      <c r="E85" s="4" t="s">
        <v>307</v>
      </c>
      <c r="F85" s="6" t="s">
        <v>257</v>
      </c>
      <c r="G85" s="6" t="s">
        <v>468</v>
      </c>
      <c r="H85" s="6" t="s">
        <v>469</v>
      </c>
      <c r="I85" s="2"/>
      <c r="K85" s="31" t="str">
        <f t="shared" si="17"/>
        <v>101229161</v>
      </c>
      <c r="L85" s="32" t="str">
        <f t="shared" si="18"/>
        <v>101229161</v>
      </c>
      <c r="M85" s="33">
        <f t="shared" si="19"/>
        <v>1</v>
      </c>
      <c r="N85" s="33">
        <f t="shared" si="20"/>
        <v>1</v>
      </c>
      <c r="O85" s="33">
        <f t="shared" si="21"/>
        <v>1</v>
      </c>
      <c r="P85" s="34">
        <f t="shared" si="22"/>
        <v>1</v>
      </c>
      <c r="Q85" s="35" t="str">
        <f t="shared" si="23"/>
        <v>096 8159370</v>
      </c>
      <c r="R85" s="31" t="str">
        <f t="shared" si="24"/>
        <v>0968159370</v>
      </c>
      <c r="S85" s="33" t="e">
        <f t="shared" si="25"/>
        <v>#VALUE!</v>
      </c>
      <c r="T85" s="31" t="str">
        <f t="shared" si="26"/>
        <v>0968159370</v>
      </c>
      <c r="U85" s="32" t="str">
        <f t="shared" si="27"/>
        <v>0968159370</v>
      </c>
      <c r="V85" s="33">
        <f t="shared" si="28"/>
        <v>1</v>
      </c>
      <c r="W85" s="36">
        <f t="shared" si="29"/>
        <v>1</v>
      </c>
      <c r="X85" s="33">
        <f t="shared" si="30"/>
        <v>1</v>
      </c>
      <c r="Y85" s="34">
        <f t="shared" si="31"/>
        <v>1</v>
      </c>
      <c r="Z85" s="36" t="str">
        <f t="shared" si="32"/>
        <v/>
      </c>
      <c r="AA85" s="34">
        <f t="shared" si="33"/>
        <v>1</v>
      </c>
    </row>
    <row r="86" spans="1:27" ht="47.25" customHeight="1" x14ac:dyDescent="0.8">
      <c r="A86" s="2">
        <v>84</v>
      </c>
      <c r="B86" s="2" t="s">
        <v>258</v>
      </c>
      <c r="C86" s="2" t="s">
        <v>531</v>
      </c>
      <c r="D86" s="2" t="s">
        <v>259</v>
      </c>
      <c r="E86" s="4" t="s">
        <v>307</v>
      </c>
      <c r="F86" s="6" t="s">
        <v>260</v>
      </c>
      <c r="G86" s="6" t="s">
        <v>470</v>
      </c>
      <c r="H86" s="6" t="s">
        <v>471</v>
      </c>
      <c r="I86" s="2"/>
      <c r="K86" s="31" t="str">
        <f t="shared" si="17"/>
        <v>101168561</v>
      </c>
      <c r="L86" s="32" t="str">
        <f t="shared" si="18"/>
        <v>101168561</v>
      </c>
      <c r="M86" s="33">
        <f t="shared" si="19"/>
        <v>1</v>
      </c>
      <c r="N86" s="33">
        <f t="shared" si="20"/>
        <v>1</v>
      </c>
      <c r="O86" s="33">
        <f t="shared" si="21"/>
        <v>1</v>
      </c>
      <c r="P86" s="34">
        <f t="shared" si="22"/>
        <v>1</v>
      </c>
      <c r="Q86" s="35" t="str">
        <f t="shared" si="23"/>
        <v>097 3628026</v>
      </c>
      <c r="R86" s="31" t="str">
        <f t="shared" si="24"/>
        <v>0973628026</v>
      </c>
      <c r="S86" s="33" t="e">
        <f t="shared" si="25"/>
        <v>#VALUE!</v>
      </c>
      <c r="T86" s="31" t="str">
        <f t="shared" si="26"/>
        <v>0973628026</v>
      </c>
      <c r="U86" s="32" t="str">
        <f t="shared" si="27"/>
        <v>0973628026</v>
      </c>
      <c r="V86" s="33">
        <f t="shared" si="28"/>
        <v>1</v>
      </c>
      <c r="W86" s="36">
        <f t="shared" si="29"/>
        <v>1</v>
      </c>
      <c r="X86" s="33">
        <f t="shared" si="30"/>
        <v>1</v>
      </c>
      <c r="Y86" s="34">
        <f t="shared" si="31"/>
        <v>1</v>
      </c>
      <c r="Z86" s="36" t="str">
        <f t="shared" si="32"/>
        <v/>
      </c>
      <c r="AA86" s="34">
        <f t="shared" si="33"/>
        <v>1</v>
      </c>
    </row>
    <row r="87" spans="1:27" ht="47.25" customHeight="1" x14ac:dyDescent="0.8">
      <c r="A87" s="2">
        <v>85</v>
      </c>
      <c r="B87" s="2" t="s">
        <v>261</v>
      </c>
      <c r="C87" s="2" t="s">
        <v>531</v>
      </c>
      <c r="D87" s="2" t="s">
        <v>262</v>
      </c>
      <c r="E87" s="4" t="s">
        <v>307</v>
      </c>
      <c r="F87" s="6" t="s">
        <v>263</v>
      </c>
      <c r="G87" s="6" t="s">
        <v>472</v>
      </c>
      <c r="H87" s="6" t="s">
        <v>473</v>
      </c>
      <c r="I87" s="2"/>
      <c r="K87" s="31" t="str">
        <f t="shared" si="17"/>
        <v>100960454</v>
      </c>
      <c r="L87" s="32" t="str">
        <f t="shared" si="18"/>
        <v>100960454</v>
      </c>
      <c r="M87" s="33">
        <f t="shared" si="19"/>
        <v>1</v>
      </c>
      <c r="N87" s="33">
        <f t="shared" si="20"/>
        <v>1</v>
      </c>
      <c r="O87" s="33">
        <f t="shared" si="21"/>
        <v>1</v>
      </c>
      <c r="P87" s="34">
        <f t="shared" si="22"/>
        <v>1</v>
      </c>
      <c r="Q87" s="35" t="str">
        <f t="shared" si="23"/>
        <v>096 9582970</v>
      </c>
      <c r="R87" s="31" t="str">
        <f t="shared" si="24"/>
        <v>0969582970</v>
      </c>
      <c r="S87" s="33" t="e">
        <f t="shared" si="25"/>
        <v>#VALUE!</v>
      </c>
      <c r="T87" s="31" t="str">
        <f t="shared" si="26"/>
        <v>0969582970</v>
      </c>
      <c r="U87" s="32" t="str">
        <f t="shared" si="27"/>
        <v>0969582970</v>
      </c>
      <c r="V87" s="33">
        <f t="shared" si="28"/>
        <v>1</v>
      </c>
      <c r="W87" s="36">
        <f t="shared" si="29"/>
        <v>1</v>
      </c>
      <c r="X87" s="33">
        <f t="shared" si="30"/>
        <v>1</v>
      </c>
      <c r="Y87" s="34">
        <f t="shared" si="31"/>
        <v>1</v>
      </c>
      <c r="Z87" s="36" t="str">
        <f t="shared" si="32"/>
        <v/>
      </c>
      <c r="AA87" s="34">
        <f t="shared" si="33"/>
        <v>1</v>
      </c>
    </row>
    <row r="88" spans="1:27" ht="47.25" customHeight="1" x14ac:dyDescent="0.8">
      <c r="A88" s="2">
        <v>86</v>
      </c>
      <c r="B88" s="2" t="s">
        <v>264</v>
      </c>
      <c r="C88" s="2" t="s">
        <v>531</v>
      </c>
      <c r="D88" s="2" t="s">
        <v>265</v>
      </c>
      <c r="E88" s="4" t="s">
        <v>307</v>
      </c>
      <c r="F88" s="6" t="s">
        <v>266</v>
      </c>
      <c r="G88" s="6" t="s">
        <v>474</v>
      </c>
      <c r="H88" s="6" t="s">
        <v>475</v>
      </c>
      <c r="I88" s="2"/>
      <c r="K88" s="31" t="str">
        <f t="shared" si="17"/>
        <v>101345404</v>
      </c>
      <c r="L88" s="32" t="str">
        <f t="shared" si="18"/>
        <v>101345404</v>
      </c>
      <c r="M88" s="33">
        <f t="shared" si="19"/>
        <v>1</v>
      </c>
      <c r="N88" s="33">
        <f t="shared" si="20"/>
        <v>1</v>
      </c>
      <c r="O88" s="33">
        <f t="shared" si="21"/>
        <v>1</v>
      </c>
      <c r="P88" s="34">
        <f t="shared" si="22"/>
        <v>1</v>
      </c>
      <c r="Q88" s="35" t="str">
        <f t="shared" si="23"/>
        <v>010 455607</v>
      </c>
      <c r="R88" s="31" t="str">
        <f t="shared" si="24"/>
        <v>010455607</v>
      </c>
      <c r="S88" s="33" t="e">
        <f t="shared" si="25"/>
        <v>#VALUE!</v>
      </c>
      <c r="T88" s="31" t="str">
        <f t="shared" si="26"/>
        <v>010455607</v>
      </c>
      <c r="U88" s="32" t="str">
        <f t="shared" si="27"/>
        <v>010455607</v>
      </c>
      <c r="V88" s="33">
        <f t="shared" si="28"/>
        <v>1</v>
      </c>
      <c r="W88" s="36">
        <f t="shared" si="29"/>
        <v>1</v>
      </c>
      <c r="X88" s="33">
        <f t="shared" si="30"/>
        <v>1</v>
      </c>
      <c r="Y88" s="34">
        <f t="shared" si="31"/>
        <v>1</v>
      </c>
      <c r="Z88" s="36" t="str">
        <f t="shared" si="32"/>
        <v/>
      </c>
      <c r="AA88" s="34">
        <f t="shared" si="33"/>
        <v>1</v>
      </c>
    </row>
    <row r="89" spans="1:27" ht="47.25" customHeight="1" x14ac:dyDescent="0.8">
      <c r="A89" s="2">
        <v>87</v>
      </c>
      <c r="B89" s="2" t="s">
        <v>267</v>
      </c>
      <c r="C89" s="2" t="s">
        <v>531</v>
      </c>
      <c r="D89" s="2" t="s">
        <v>268</v>
      </c>
      <c r="E89" s="4" t="s">
        <v>307</v>
      </c>
      <c r="F89" s="6" t="s">
        <v>269</v>
      </c>
      <c r="G89" s="6" t="s">
        <v>476</v>
      </c>
      <c r="H89" s="6" t="s">
        <v>477</v>
      </c>
      <c r="I89" s="2"/>
      <c r="K89" s="31" t="str">
        <f t="shared" si="17"/>
        <v>101344356</v>
      </c>
      <c r="L89" s="32" t="str">
        <f t="shared" si="18"/>
        <v>101344356</v>
      </c>
      <c r="M89" s="33">
        <f t="shared" si="19"/>
        <v>1</v>
      </c>
      <c r="N89" s="33">
        <f t="shared" si="20"/>
        <v>1</v>
      </c>
      <c r="O89" s="33">
        <f t="shared" si="21"/>
        <v>1</v>
      </c>
      <c r="P89" s="34">
        <f t="shared" si="22"/>
        <v>1</v>
      </c>
      <c r="Q89" s="35" t="str">
        <f t="shared" si="23"/>
        <v>096 4874652</v>
      </c>
      <c r="R89" s="31" t="str">
        <f t="shared" si="24"/>
        <v>0964874652</v>
      </c>
      <c r="S89" s="33" t="e">
        <f t="shared" si="25"/>
        <v>#VALUE!</v>
      </c>
      <c r="T89" s="31" t="str">
        <f t="shared" si="26"/>
        <v>0964874652</v>
      </c>
      <c r="U89" s="32" t="str">
        <f t="shared" si="27"/>
        <v>0964874652</v>
      </c>
      <c r="V89" s="33">
        <f t="shared" si="28"/>
        <v>1</v>
      </c>
      <c r="W89" s="36">
        <f t="shared" si="29"/>
        <v>1</v>
      </c>
      <c r="X89" s="33">
        <f t="shared" si="30"/>
        <v>1</v>
      </c>
      <c r="Y89" s="34">
        <f t="shared" si="31"/>
        <v>1</v>
      </c>
      <c r="Z89" s="36" t="str">
        <f t="shared" si="32"/>
        <v/>
      </c>
      <c r="AA89" s="34">
        <f t="shared" si="33"/>
        <v>1</v>
      </c>
    </row>
    <row r="90" spans="1:27" ht="47.25" customHeight="1" x14ac:dyDescent="0.8">
      <c r="A90" s="2">
        <v>88</v>
      </c>
      <c r="B90" s="2" t="s">
        <v>270</v>
      </c>
      <c r="C90" s="2" t="s">
        <v>531</v>
      </c>
      <c r="D90" s="2" t="s">
        <v>271</v>
      </c>
      <c r="E90" s="4" t="s">
        <v>307</v>
      </c>
      <c r="F90" s="6" t="s">
        <v>272</v>
      </c>
      <c r="G90" s="6" t="s">
        <v>478</v>
      </c>
      <c r="H90" s="6" t="s">
        <v>479</v>
      </c>
      <c r="I90" s="2"/>
      <c r="K90" s="31" t="str">
        <f t="shared" si="17"/>
        <v>101359909</v>
      </c>
      <c r="L90" s="32" t="str">
        <f t="shared" si="18"/>
        <v>101359909</v>
      </c>
      <c r="M90" s="33">
        <f t="shared" si="19"/>
        <v>1</v>
      </c>
      <c r="N90" s="33">
        <f t="shared" si="20"/>
        <v>1</v>
      </c>
      <c r="O90" s="33">
        <f t="shared" si="21"/>
        <v>1</v>
      </c>
      <c r="P90" s="34">
        <f t="shared" si="22"/>
        <v>1</v>
      </c>
      <c r="Q90" s="35" t="str">
        <f t="shared" si="23"/>
        <v>088 8164835</v>
      </c>
      <c r="R90" s="31" t="str">
        <f t="shared" si="24"/>
        <v>0888164835</v>
      </c>
      <c r="S90" s="33" t="e">
        <f t="shared" si="25"/>
        <v>#VALUE!</v>
      </c>
      <c r="T90" s="31" t="str">
        <f t="shared" si="26"/>
        <v>0888164835</v>
      </c>
      <c r="U90" s="32" t="str">
        <f t="shared" si="27"/>
        <v>0888164835</v>
      </c>
      <c r="V90" s="33">
        <f t="shared" si="28"/>
        <v>1</v>
      </c>
      <c r="W90" s="36">
        <f t="shared" si="29"/>
        <v>1</v>
      </c>
      <c r="X90" s="33">
        <f t="shared" si="30"/>
        <v>1</v>
      </c>
      <c r="Y90" s="34">
        <f t="shared" si="31"/>
        <v>1</v>
      </c>
      <c r="Z90" s="36" t="str">
        <f t="shared" si="32"/>
        <v/>
      </c>
      <c r="AA90" s="34">
        <f t="shared" si="33"/>
        <v>1</v>
      </c>
    </row>
    <row r="91" spans="1:27" ht="47.25" customHeight="1" x14ac:dyDescent="0.8">
      <c r="A91" s="2">
        <v>89</v>
      </c>
      <c r="B91" s="2" t="s">
        <v>273</v>
      </c>
      <c r="C91" s="2" t="s">
        <v>531</v>
      </c>
      <c r="D91" s="2" t="s">
        <v>274</v>
      </c>
      <c r="E91" s="4" t="s">
        <v>307</v>
      </c>
      <c r="F91" s="6" t="s">
        <v>275</v>
      </c>
      <c r="G91" s="6" t="s">
        <v>480</v>
      </c>
      <c r="H91" s="6" t="s">
        <v>481</v>
      </c>
      <c r="I91" s="2"/>
      <c r="K91" s="31" t="str">
        <f t="shared" si="17"/>
        <v>101080181</v>
      </c>
      <c r="L91" s="32" t="str">
        <f t="shared" si="18"/>
        <v>101080181</v>
      </c>
      <c r="M91" s="33">
        <f t="shared" si="19"/>
        <v>1</v>
      </c>
      <c r="N91" s="33">
        <f t="shared" si="20"/>
        <v>1</v>
      </c>
      <c r="O91" s="33">
        <f t="shared" si="21"/>
        <v>1</v>
      </c>
      <c r="P91" s="34">
        <f t="shared" si="22"/>
        <v>1</v>
      </c>
      <c r="Q91" s="35" t="str">
        <f t="shared" si="23"/>
        <v>097 5346683</v>
      </c>
      <c r="R91" s="31" t="str">
        <f t="shared" si="24"/>
        <v>0975346683</v>
      </c>
      <c r="S91" s="33" t="e">
        <f t="shared" si="25"/>
        <v>#VALUE!</v>
      </c>
      <c r="T91" s="31" t="str">
        <f t="shared" si="26"/>
        <v>0975346683</v>
      </c>
      <c r="U91" s="32" t="str">
        <f t="shared" si="27"/>
        <v>0975346683</v>
      </c>
      <c r="V91" s="33">
        <f t="shared" si="28"/>
        <v>1</v>
      </c>
      <c r="W91" s="36">
        <f t="shared" si="29"/>
        <v>1</v>
      </c>
      <c r="X91" s="33">
        <f t="shared" si="30"/>
        <v>1</v>
      </c>
      <c r="Y91" s="34">
        <f t="shared" si="31"/>
        <v>1</v>
      </c>
      <c r="Z91" s="36" t="str">
        <f t="shared" si="32"/>
        <v/>
      </c>
      <c r="AA91" s="34">
        <f t="shared" si="33"/>
        <v>1</v>
      </c>
    </row>
    <row r="92" spans="1:27" ht="47.25" customHeight="1" x14ac:dyDescent="0.8">
      <c r="A92" s="2">
        <v>90</v>
      </c>
      <c r="B92" s="2" t="s">
        <v>276</v>
      </c>
      <c r="C92" s="2" t="s">
        <v>531</v>
      </c>
      <c r="D92" s="2" t="s">
        <v>277</v>
      </c>
      <c r="E92" s="4" t="s">
        <v>307</v>
      </c>
      <c r="F92" s="6" t="s">
        <v>278</v>
      </c>
      <c r="G92" s="6" t="s">
        <v>482</v>
      </c>
      <c r="H92" s="6" t="s">
        <v>483</v>
      </c>
      <c r="I92" s="2"/>
      <c r="K92" s="31" t="str">
        <f t="shared" si="17"/>
        <v>101357097</v>
      </c>
      <c r="L92" s="32" t="str">
        <f t="shared" si="18"/>
        <v>101357097</v>
      </c>
      <c r="M92" s="33">
        <f t="shared" si="19"/>
        <v>1</v>
      </c>
      <c r="N92" s="33">
        <f t="shared" si="20"/>
        <v>1</v>
      </c>
      <c r="O92" s="33">
        <f t="shared" si="21"/>
        <v>1</v>
      </c>
      <c r="P92" s="34">
        <f t="shared" si="22"/>
        <v>1</v>
      </c>
      <c r="Q92" s="35" t="str">
        <f t="shared" si="23"/>
        <v>097 7128736</v>
      </c>
      <c r="R92" s="31" t="str">
        <f t="shared" si="24"/>
        <v>0977128736</v>
      </c>
      <c r="S92" s="33" t="e">
        <f t="shared" si="25"/>
        <v>#VALUE!</v>
      </c>
      <c r="T92" s="31" t="str">
        <f t="shared" si="26"/>
        <v>0977128736</v>
      </c>
      <c r="U92" s="32" t="str">
        <f t="shared" si="27"/>
        <v>0977128736</v>
      </c>
      <c r="V92" s="33">
        <f t="shared" si="28"/>
        <v>1</v>
      </c>
      <c r="W92" s="36">
        <f t="shared" si="29"/>
        <v>1</v>
      </c>
      <c r="X92" s="33">
        <f t="shared" si="30"/>
        <v>1</v>
      </c>
      <c r="Y92" s="34">
        <f t="shared" si="31"/>
        <v>1</v>
      </c>
      <c r="Z92" s="36" t="str">
        <f t="shared" si="32"/>
        <v/>
      </c>
      <c r="AA92" s="34">
        <f t="shared" si="33"/>
        <v>1</v>
      </c>
    </row>
    <row r="93" spans="1:27" ht="47.25" customHeight="1" x14ac:dyDescent="0.8">
      <c r="A93" s="2">
        <v>91</v>
      </c>
      <c r="B93" s="2" t="s">
        <v>279</v>
      </c>
      <c r="C93" s="2" t="s">
        <v>531</v>
      </c>
      <c r="D93" s="2" t="s">
        <v>280</v>
      </c>
      <c r="E93" s="4" t="s">
        <v>307</v>
      </c>
      <c r="F93" s="6" t="s">
        <v>281</v>
      </c>
      <c r="G93" s="6" t="s">
        <v>484</v>
      </c>
      <c r="H93" s="6" t="s">
        <v>485</v>
      </c>
      <c r="I93" s="2"/>
      <c r="K93" s="31" t="str">
        <f t="shared" si="17"/>
        <v>101168402</v>
      </c>
      <c r="L93" s="32" t="str">
        <f t="shared" si="18"/>
        <v>101168402</v>
      </c>
      <c r="M93" s="33">
        <f t="shared" si="19"/>
        <v>1</v>
      </c>
      <c r="N93" s="33">
        <f t="shared" si="20"/>
        <v>1</v>
      </c>
      <c r="O93" s="33">
        <f t="shared" si="21"/>
        <v>1</v>
      </c>
      <c r="P93" s="34">
        <f t="shared" si="22"/>
        <v>1</v>
      </c>
      <c r="Q93" s="35" t="str">
        <f t="shared" si="23"/>
        <v>096 6145181</v>
      </c>
      <c r="R93" s="31" t="str">
        <f t="shared" si="24"/>
        <v>0966145181</v>
      </c>
      <c r="S93" s="33" t="e">
        <f t="shared" si="25"/>
        <v>#VALUE!</v>
      </c>
      <c r="T93" s="31" t="str">
        <f t="shared" si="26"/>
        <v>0966145181</v>
      </c>
      <c r="U93" s="32" t="str">
        <f t="shared" si="27"/>
        <v>0966145181</v>
      </c>
      <c r="V93" s="33">
        <f t="shared" si="28"/>
        <v>1</v>
      </c>
      <c r="W93" s="36">
        <f t="shared" si="29"/>
        <v>1</v>
      </c>
      <c r="X93" s="33">
        <f t="shared" si="30"/>
        <v>1</v>
      </c>
      <c r="Y93" s="34">
        <f t="shared" si="31"/>
        <v>1</v>
      </c>
      <c r="Z93" s="36" t="str">
        <f t="shared" si="32"/>
        <v/>
      </c>
      <c r="AA93" s="34">
        <f t="shared" si="33"/>
        <v>1</v>
      </c>
    </row>
    <row r="94" spans="1:27" ht="47.25" customHeight="1" x14ac:dyDescent="0.8">
      <c r="A94" s="2">
        <v>92</v>
      </c>
      <c r="B94" s="2" t="s">
        <v>282</v>
      </c>
      <c r="C94" s="2" t="s">
        <v>531</v>
      </c>
      <c r="D94" s="2" t="s">
        <v>283</v>
      </c>
      <c r="E94" s="4" t="s">
        <v>307</v>
      </c>
      <c r="F94" s="6" t="s">
        <v>284</v>
      </c>
      <c r="G94" s="6" t="s">
        <v>486</v>
      </c>
      <c r="H94" s="6" t="s">
        <v>487</v>
      </c>
      <c r="I94" s="2"/>
      <c r="K94" s="31" t="str">
        <f t="shared" si="17"/>
        <v>101100733</v>
      </c>
      <c r="L94" s="32" t="str">
        <f t="shared" si="18"/>
        <v>101100733</v>
      </c>
      <c r="M94" s="33">
        <f t="shared" si="19"/>
        <v>1</v>
      </c>
      <c r="N94" s="33">
        <f t="shared" si="20"/>
        <v>1</v>
      </c>
      <c r="O94" s="33">
        <f t="shared" si="21"/>
        <v>1</v>
      </c>
      <c r="P94" s="34">
        <f t="shared" si="22"/>
        <v>1</v>
      </c>
      <c r="Q94" s="35" t="str">
        <f t="shared" si="23"/>
        <v>096 9524162</v>
      </c>
      <c r="R94" s="31" t="str">
        <f t="shared" si="24"/>
        <v>0969524162</v>
      </c>
      <c r="S94" s="33" t="e">
        <f t="shared" si="25"/>
        <v>#VALUE!</v>
      </c>
      <c r="T94" s="31" t="str">
        <f t="shared" si="26"/>
        <v>0969524162</v>
      </c>
      <c r="U94" s="32" t="str">
        <f t="shared" si="27"/>
        <v>0969524162</v>
      </c>
      <c r="V94" s="33">
        <f t="shared" si="28"/>
        <v>1</v>
      </c>
      <c r="W94" s="36">
        <f t="shared" si="29"/>
        <v>1</v>
      </c>
      <c r="X94" s="33">
        <f t="shared" si="30"/>
        <v>1</v>
      </c>
      <c r="Y94" s="34">
        <f t="shared" si="31"/>
        <v>1</v>
      </c>
      <c r="Z94" s="36" t="str">
        <f t="shared" si="32"/>
        <v/>
      </c>
      <c r="AA94" s="34">
        <f t="shared" si="33"/>
        <v>1</v>
      </c>
    </row>
    <row r="95" spans="1:27" ht="47.25" customHeight="1" x14ac:dyDescent="0.8">
      <c r="A95" s="2">
        <v>93</v>
      </c>
      <c r="B95" s="2" t="s">
        <v>285</v>
      </c>
      <c r="C95" s="2" t="s">
        <v>531</v>
      </c>
      <c r="D95" s="2" t="s">
        <v>286</v>
      </c>
      <c r="E95" s="4" t="s">
        <v>307</v>
      </c>
      <c r="F95" s="6" t="s">
        <v>287</v>
      </c>
      <c r="G95" s="6" t="s">
        <v>488</v>
      </c>
      <c r="H95" s="6" t="s">
        <v>489</v>
      </c>
      <c r="I95" s="2"/>
      <c r="K95" s="31" t="str">
        <f t="shared" si="17"/>
        <v>101361902</v>
      </c>
      <c r="L95" s="32" t="str">
        <f t="shared" si="18"/>
        <v>101361902</v>
      </c>
      <c r="M95" s="33">
        <f t="shared" si="19"/>
        <v>1</v>
      </c>
      <c r="N95" s="33">
        <f t="shared" si="20"/>
        <v>1</v>
      </c>
      <c r="O95" s="33">
        <f t="shared" si="21"/>
        <v>1</v>
      </c>
      <c r="P95" s="34">
        <f t="shared" si="22"/>
        <v>1</v>
      </c>
      <c r="Q95" s="35" t="str">
        <f t="shared" si="23"/>
        <v>096 3637377</v>
      </c>
      <c r="R95" s="31" t="str">
        <f t="shared" si="24"/>
        <v>0963637377</v>
      </c>
      <c r="S95" s="33" t="e">
        <f t="shared" si="25"/>
        <v>#VALUE!</v>
      </c>
      <c r="T95" s="31" t="str">
        <f t="shared" si="26"/>
        <v>0963637377</v>
      </c>
      <c r="U95" s="32" t="str">
        <f t="shared" si="27"/>
        <v>0963637377</v>
      </c>
      <c r="V95" s="33">
        <f t="shared" si="28"/>
        <v>1</v>
      </c>
      <c r="W95" s="36">
        <f t="shared" si="29"/>
        <v>1</v>
      </c>
      <c r="X95" s="33">
        <f t="shared" si="30"/>
        <v>1</v>
      </c>
      <c r="Y95" s="34">
        <f t="shared" si="31"/>
        <v>1</v>
      </c>
      <c r="Z95" s="36" t="str">
        <f t="shared" si="32"/>
        <v/>
      </c>
      <c r="AA95" s="34">
        <f t="shared" si="33"/>
        <v>1</v>
      </c>
    </row>
    <row r="96" spans="1:27" ht="47.25" customHeight="1" x14ac:dyDescent="0.8">
      <c r="A96" s="2">
        <v>94</v>
      </c>
      <c r="B96" s="2" t="s">
        <v>288</v>
      </c>
      <c r="C96" s="2" t="s">
        <v>531</v>
      </c>
      <c r="D96" s="2" t="s">
        <v>289</v>
      </c>
      <c r="E96" s="4" t="s">
        <v>307</v>
      </c>
      <c r="F96" s="6" t="s">
        <v>290</v>
      </c>
      <c r="G96" s="6" t="s">
        <v>490</v>
      </c>
      <c r="H96" s="6" t="s">
        <v>491</v>
      </c>
      <c r="I96" s="2"/>
      <c r="K96" s="31" t="str">
        <f t="shared" si="17"/>
        <v>101039669</v>
      </c>
      <c r="L96" s="32" t="str">
        <f t="shared" si="18"/>
        <v>101039669</v>
      </c>
      <c r="M96" s="33">
        <f t="shared" si="19"/>
        <v>1</v>
      </c>
      <c r="N96" s="33">
        <f t="shared" si="20"/>
        <v>1</v>
      </c>
      <c r="O96" s="33">
        <f t="shared" si="21"/>
        <v>1</v>
      </c>
      <c r="P96" s="34">
        <f t="shared" si="22"/>
        <v>1</v>
      </c>
      <c r="Q96" s="35" t="str">
        <f t="shared" si="23"/>
        <v>015 332703</v>
      </c>
      <c r="R96" s="31" t="str">
        <f t="shared" si="24"/>
        <v>015332703</v>
      </c>
      <c r="S96" s="33" t="e">
        <f t="shared" si="25"/>
        <v>#VALUE!</v>
      </c>
      <c r="T96" s="31" t="str">
        <f t="shared" si="26"/>
        <v>015332703</v>
      </c>
      <c r="U96" s="32" t="str">
        <f t="shared" si="27"/>
        <v>015332703</v>
      </c>
      <c r="V96" s="33">
        <f t="shared" si="28"/>
        <v>1</v>
      </c>
      <c r="W96" s="36">
        <f t="shared" si="29"/>
        <v>1</v>
      </c>
      <c r="X96" s="33">
        <f t="shared" si="30"/>
        <v>1</v>
      </c>
      <c r="Y96" s="34">
        <f t="shared" si="31"/>
        <v>1</v>
      </c>
      <c r="Z96" s="36" t="str">
        <f t="shared" si="32"/>
        <v/>
      </c>
      <c r="AA96" s="34">
        <f t="shared" si="33"/>
        <v>1</v>
      </c>
    </row>
    <row r="97" spans="1:27" ht="47.25" customHeight="1" x14ac:dyDescent="0.8">
      <c r="A97" s="2">
        <v>95</v>
      </c>
      <c r="B97" s="2" t="s">
        <v>291</v>
      </c>
      <c r="C97" s="2" t="s">
        <v>531</v>
      </c>
      <c r="D97" s="2" t="s">
        <v>292</v>
      </c>
      <c r="E97" s="4" t="s">
        <v>307</v>
      </c>
      <c r="F97" s="6" t="s">
        <v>293</v>
      </c>
      <c r="G97" s="6" t="s">
        <v>492</v>
      </c>
      <c r="H97" s="6" t="s">
        <v>431</v>
      </c>
      <c r="I97" s="2"/>
      <c r="K97" s="31" t="str">
        <f t="shared" si="17"/>
        <v>100978860</v>
      </c>
      <c r="L97" s="32" t="str">
        <f t="shared" si="18"/>
        <v>100978860</v>
      </c>
      <c r="M97" s="33">
        <f t="shared" si="19"/>
        <v>1</v>
      </c>
      <c r="N97" s="33">
        <f t="shared" si="20"/>
        <v>1</v>
      </c>
      <c r="O97" s="33">
        <f t="shared" si="21"/>
        <v>1</v>
      </c>
      <c r="P97" s="34">
        <f t="shared" si="22"/>
        <v>1</v>
      </c>
      <c r="Q97" s="35" t="str">
        <f t="shared" si="23"/>
        <v>015 332780</v>
      </c>
      <c r="R97" s="31" t="str">
        <f t="shared" si="24"/>
        <v>015332780</v>
      </c>
      <c r="S97" s="33" t="e">
        <f t="shared" si="25"/>
        <v>#VALUE!</v>
      </c>
      <c r="T97" s="31" t="str">
        <f t="shared" si="26"/>
        <v>015332780</v>
      </c>
      <c r="U97" s="32" t="str">
        <f t="shared" si="27"/>
        <v>015332780</v>
      </c>
      <c r="V97" s="33">
        <f t="shared" si="28"/>
        <v>1</v>
      </c>
      <c r="W97" s="36">
        <f t="shared" si="29"/>
        <v>1</v>
      </c>
      <c r="X97" s="33">
        <f t="shared" si="30"/>
        <v>2</v>
      </c>
      <c r="Y97" s="34">
        <f t="shared" si="31"/>
        <v>2</v>
      </c>
      <c r="Z97" s="36" t="str">
        <f t="shared" si="32"/>
        <v/>
      </c>
      <c r="AA97" s="34">
        <f t="shared" si="33"/>
        <v>2</v>
      </c>
    </row>
    <row r="98" spans="1:27" ht="47.25" customHeight="1" x14ac:dyDescent="0.8">
      <c r="A98" s="2">
        <v>96</v>
      </c>
      <c r="B98" s="2" t="s">
        <v>294</v>
      </c>
      <c r="C98" s="2" t="s">
        <v>531</v>
      </c>
      <c r="D98" s="2" t="s">
        <v>295</v>
      </c>
      <c r="E98" s="4" t="s">
        <v>306</v>
      </c>
      <c r="F98" s="6" t="s">
        <v>296</v>
      </c>
      <c r="G98" s="6" t="s">
        <v>493</v>
      </c>
      <c r="H98" s="6" t="s">
        <v>494</v>
      </c>
      <c r="I98" s="2"/>
      <c r="K98" s="31" t="str">
        <f t="shared" si="17"/>
        <v>100710128</v>
      </c>
      <c r="L98" s="32" t="str">
        <f t="shared" si="18"/>
        <v>100710128</v>
      </c>
      <c r="M98" s="33">
        <f t="shared" si="19"/>
        <v>1</v>
      </c>
      <c r="N98" s="33">
        <f t="shared" si="20"/>
        <v>1</v>
      </c>
      <c r="O98" s="33">
        <f t="shared" si="21"/>
        <v>1</v>
      </c>
      <c r="P98" s="34">
        <f t="shared" si="22"/>
        <v>1</v>
      </c>
      <c r="Q98" s="35" t="str">
        <f t="shared" si="23"/>
        <v>078 524927</v>
      </c>
      <c r="R98" s="31" t="str">
        <f t="shared" si="24"/>
        <v>078524927</v>
      </c>
      <c r="S98" s="33" t="e">
        <f t="shared" si="25"/>
        <v>#VALUE!</v>
      </c>
      <c r="T98" s="31" t="str">
        <f t="shared" si="26"/>
        <v>078524927</v>
      </c>
      <c r="U98" s="32" t="str">
        <f t="shared" si="27"/>
        <v>078524927</v>
      </c>
      <c r="V98" s="33">
        <f t="shared" si="28"/>
        <v>1</v>
      </c>
      <c r="W98" s="36">
        <f t="shared" si="29"/>
        <v>1</v>
      </c>
      <c r="X98" s="33">
        <f t="shared" si="30"/>
        <v>1</v>
      </c>
      <c r="Y98" s="34">
        <f t="shared" si="31"/>
        <v>1</v>
      </c>
      <c r="Z98" s="36" t="str">
        <f t="shared" si="32"/>
        <v/>
      </c>
      <c r="AA98" s="34">
        <f t="shared" si="33"/>
        <v>1</v>
      </c>
    </row>
    <row r="99" spans="1:27" ht="47.25" customHeight="1" x14ac:dyDescent="0.8">
      <c r="A99" s="2">
        <v>97</v>
      </c>
      <c r="B99" s="2" t="s">
        <v>297</v>
      </c>
      <c r="C99" s="2" t="s">
        <v>531</v>
      </c>
      <c r="D99" s="2" t="s">
        <v>298</v>
      </c>
      <c r="E99" s="4" t="s">
        <v>306</v>
      </c>
      <c r="F99" s="6" t="s">
        <v>299</v>
      </c>
      <c r="G99" s="6" t="s">
        <v>495</v>
      </c>
      <c r="H99" s="6" t="s">
        <v>496</v>
      </c>
      <c r="I99" s="2"/>
      <c r="K99" s="31" t="str">
        <f t="shared" si="17"/>
        <v>100565304</v>
      </c>
      <c r="L99" s="32" t="str">
        <f t="shared" si="18"/>
        <v>100565304</v>
      </c>
      <c r="M99" s="33">
        <f t="shared" si="19"/>
        <v>1</v>
      </c>
      <c r="N99" s="33">
        <f t="shared" si="20"/>
        <v>1</v>
      </c>
      <c r="O99" s="33">
        <f t="shared" si="21"/>
        <v>1</v>
      </c>
      <c r="P99" s="34">
        <f t="shared" si="22"/>
        <v>1</v>
      </c>
      <c r="Q99" s="35" t="str">
        <f t="shared" si="23"/>
        <v>096 7714724</v>
      </c>
      <c r="R99" s="31" t="str">
        <f t="shared" si="24"/>
        <v>0967714724</v>
      </c>
      <c r="S99" s="33" t="e">
        <f t="shared" si="25"/>
        <v>#VALUE!</v>
      </c>
      <c r="T99" s="31" t="str">
        <f t="shared" si="26"/>
        <v>0967714724</v>
      </c>
      <c r="U99" s="32" t="str">
        <f t="shared" si="27"/>
        <v>0967714724</v>
      </c>
      <c r="V99" s="33">
        <f t="shared" si="28"/>
        <v>1</v>
      </c>
      <c r="W99" s="36">
        <f t="shared" si="29"/>
        <v>1</v>
      </c>
      <c r="X99" s="33">
        <f t="shared" si="30"/>
        <v>1</v>
      </c>
      <c r="Y99" s="34">
        <f t="shared" si="31"/>
        <v>1</v>
      </c>
      <c r="Z99" s="36" t="str">
        <f t="shared" si="32"/>
        <v/>
      </c>
      <c r="AA99" s="34">
        <f t="shared" si="33"/>
        <v>1</v>
      </c>
    </row>
    <row r="100" spans="1:27" ht="47.25" customHeight="1" x14ac:dyDescent="0.8">
      <c r="A100" s="2">
        <v>98</v>
      </c>
      <c r="B100" s="2" t="s">
        <v>300</v>
      </c>
      <c r="C100" s="2" t="s">
        <v>531</v>
      </c>
      <c r="D100" s="2" t="s">
        <v>301</v>
      </c>
      <c r="E100" s="4" t="s">
        <v>306</v>
      </c>
      <c r="F100" s="6" t="s">
        <v>302</v>
      </c>
      <c r="G100" s="6" t="s">
        <v>497</v>
      </c>
      <c r="H100" s="6" t="s">
        <v>498</v>
      </c>
      <c r="I100" s="2"/>
      <c r="K100" s="31" t="str">
        <f t="shared" si="17"/>
        <v>100980937</v>
      </c>
      <c r="L100" s="32" t="str">
        <f t="shared" si="18"/>
        <v>100980937</v>
      </c>
      <c r="M100" s="33">
        <f t="shared" si="19"/>
        <v>1</v>
      </c>
      <c r="N100" s="33">
        <f t="shared" si="20"/>
        <v>1</v>
      </c>
      <c r="O100" s="33">
        <f t="shared" si="21"/>
        <v>1</v>
      </c>
      <c r="P100" s="34">
        <f t="shared" si="22"/>
        <v>1</v>
      </c>
      <c r="Q100" s="35" t="str">
        <f t="shared" si="23"/>
        <v>096​ 4827746</v>
      </c>
      <c r="R100" s="31" t="str">
        <f t="shared" si="24"/>
        <v>0964827746</v>
      </c>
      <c r="S100" s="33" t="e">
        <f t="shared" si="25"/>
        <v>#VALUE!</v>
      </c>
      <c r="T100" s="31" t="str">
        <f t="shared" si="26"/>
        <v>0964827746</v>
      </c>
      <c r="U100" s="32" t="str">
        <f t="shared" si="27"/>
        <v>0964827746</v>
      </c>
      <c r="V100" s="33">
        <f t="shared" si="28"/>
        <v>1</v>
      </c>
      <c r="W100" s="36">
        <f t="shared" si="29"/>
        <v>1</v>
      </c>
      <c r="X100" s="33">
        <f t="shared" si="30"/>
        <v>1</v>
      </c>
      <c r="Y100" s="34">
        <f t="shared" si="31"/>
        <v>1</v>
      </c>
      <c r="Z100" s="36" t="str">
        <f t="shared" si="32"/>
        <v/>
      </c>
      <c r="AA100" s="34">
        <f t="shared" si="33"/>
        <v>1</v>
      </c>
    </row>
    <row r="101" spans="1:27" x14ac:dyDescent="0.8">
      <c r="A101" s="43"/>
      <c r="B101" s="43"/>
      <c r="C101" s="43"/>
      <c r="D101" s="43"/>
      <c r="E101" s="44"/>
      <c r="F101" s="45"/>
      <c r="G101" s="45"/>
      <c r="H101" s="45"/>
      <c r="I101" s="43"/>
    </row>
    <row r="102" spans="1:27" x14ac:dyDescent="0.8">
      <c r="A102" s="43"/>
      <c r="B102" s="43"/>
      <c r="C102" s="43"/>
      <c r="D102" s="43"/>
      <c r="E102" s="43"/>
      <c r="F102" s="46"/>
      <c r="G102" s="46"/>
      <c r="H102" s="46"/>
      <c r="I102" s="43"/>
    </row>
    <row r="103" spans="1:27" ht="39.9" customHeight="1" x14ac:dyDescent="0.8">
      <c r="A103" s="47" t="s">
        <v>303</v>
      </c>
      <c r="B103" s="43"/>
      <c r="C103" s="43"/>
      <c r="D103" s="43"/>
      <c r="E103" s="43"/>
      <c r="F103" s="46"/>
      <c r="G103" s="48" t="s">
        <v>304</v>
      </c>
      <c r="H103" s="46"/>
      <c r="I103" s="43"/>
    </row>
    <row r="104" spans="1:27" x14ac:dyDescent="0.8">
      <c r="A104" s="43"/>
      <c r="B104" s="43"/>
      <c r="C104" s="43"/>
      <c r="D104" s="43"/>
      <c r="E104" s="43"/>
      <c r="F104" s="46"/>
      <c r="G104" s="46"/>
      <c r="H104" s="46"/>
      <c r="I104" s="43"/>
    </row>
    <row r="105" spans="1:27" x14ac:dyDescent="0.8">
      <c r="A105" s="43"/>
      <c r="B105" s="43"/>
      <c r="C105" s="43"/>
      <c r="D105" s="43"/>
      <c r="E105" s="43"/>
      <c r="F105" s="46"/>
      <c r="G105" s="46"/>
      <c r="H105" s="46"/>
      <c r="I105" s="43"/>
    </row>
    <row r="106" spans="1:27" x14ac:dyDescent="0.8">
      <c r="A106" s="43"/>
      <c r="B106" s="43"/>
      <c r="C106" s="43"/>
      <c r="D106" s="43"/>
      <c r="E106" s="43"/>
      <c r="F106" s="46"/>
      <c r="G106" s="46"/>
      <c r="H106" s="46"/>
      <c r="I106" s="43"/>
    </row>
    <row r="107" spans="1:27" x14ac:dyDescent="0.8">
      <c r="A107" s="43"/>
      <c r="B107" s="43"/>
      <c r="C107" s="43"/>
      <c r="D107" s="43"/>
      <c r="E107" s="43"/>
      <c r="F107" s="46"/>
      <c r="G107" s="46"/>
      <c r="H107" s="46"/>
      <c r="I107" s="43"/>
    </row>
    <row r="108" spans="1:27" x14ac:dyDescent="0.8">
      <c r="A108" s="43"/>
      <c r="B108" s="43"/>
      <c r="C108" s="43"/>
      <c r="D108" s="43"/>
      <c r="E108" s="43"/>
      <c r="F108" s="46"/>
      <c r="G108" s="46"/>
      <c r="H108" s="46"/>
      <c r="I108" s="43"/>
    </row>
  </sheetData>
  <sheetProtection formatColumns="0" formatRows="0" insertColumns="0" insertHyperlinks="0" deleteColumns="0" deleteRows="0" autoFilter="0" pivotTables="0"/>
  <protectedRanges>
    <protectedRange password="C331" sqref="A1:A101" name="p6ada2ab4c9443da7d553ac5281535682"/>
    <protectedRange password="C331" sqref="B1:B101" name="p350b4408dcffb76279896cf6493cd848"/>
    <protectedRange password="C331" sqref="C1:C101" name="p98fd79102c174a63b26d2837588e4a5c"/>
    <protectedRange password="C331" sqref="D1:D101" name="p57deb4bebb3f9e9289a687150979b02b"/>
    <protectedRange password="C331" sqref="I1:I101" name="pdc30296fe4f57de03a1333b78024d4bc"/>
  </protectedRanges>
  <mergeCells count="6">
    <mergeCell ref="AR3:BD3"/>
    <mergeCell ref="A1:I1"/>
    <mergeCell ref="A101:I102"/>
    <mergeCell ref="A103:F108"/>
    <mergeCell ref="G103:I108"/>
    <mergeCell ref="J1:AA1"/>
  </mergeCells>
  <pageMargins left="0" right="0" top="0.19685039370078741" bottom="0" header="0" footer="0"/>
  <pageSetup paperSize="9" scale="107" orientation="landscape" r:id="rId1"/>
  <headerFooter>
    <oddFooter xml:space="preserve">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view="pageBreakPreview" zoomScaleNormal="100" zoomScaleSheetLayoutView="100" workbookViewId="0">
      <selection activeCell="I4" sqref="I4"/>
    </sheetView>
  </sheetViews>
  <sheetFormatPr defaultRowHeight="22.8" x14ac:dyDescent="0.8"/>
  <cols>
    <col min="1" max="1" width="6.09765625" style="62" customWidth="1"/>
    <col min="2" max="2" width="7.296875" style="55" bestFit="1" customWidth="1"/>
    <col min="3" max="3" width="16" style="55" customWidth="1"/>
    <col min="4" max="4" width="4" style="55" customWidth="1"/>
    <col min="5" max="5" width="12" style="55" customWidth="1"/>
    <col min="6" max="6" width="13.8984375" style="55" customWidth="1"/>
    <col min="7" max="7" width="25.69921875" style="63" customWidth="1"/>
    <col min="8" max="8" width="14.59765625" style="63" customWidth="1"/>
    <col min="9" max="9" width="17" style="63" customWidth="1"/>
    <col min="10" max="10" width="15" style="55" customWidth="1"/>
    <col min="11" max="16384" width="8.796875" style="55"/>
  </cols>
  <sheetData>
    <row r="1" spans="1:10" ht="77.400000000000006" customHeight="1" x14ac:dyDescent="0.8">
      <c r="A1" s="53" t="s">
        <v>538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8">
      <c r="A2" s="64" t="s">
        <v>535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80.25" customHeight="1" x14ac:dyDescent="0.8">
      <c r="A3" s="56" t="s">
        <v>536</v>
      </c>
      <c r="B3" s="57" t="s">
        <v>537</v>
      </c>
      <c r="C3" s="57" t="s">
        <v>2</v>
      </c>
      <c r="D3" s="57" t="s">
        <v>3</v>
      </c>
      <c r="E3" s="57" t="s">
        <v>4</v>
      </c>
      <c r="F3" s="57" t="s">
        <v>5</v>
      </c>
      <c r="G3" s="58" t="s">
        <v>6</v>
      </c>
      <c r="H3" s="58" t="s">
        <v>7</v>
      </c>
      <c r="I3" s="57" t="s">
        <v>8</v>
      </c>
      <c r="J3" s="57" t="s">
        <v>9</v>
      </c>
    </row>
    <row r="4" spans="1:10" ht="61.95" customHeight="1" x14ac:dyDescent="0.8">
      <c r="A4" s="56">
        <v>1</v>
      </c>
      <c r="B4" s="56">
        <v>1</v>
      </c>
      <c r="C4" s="56" t="s">
        <v>10</v>
      </c>
      <c r="D4" s="56" t="s">
        <v>531</v>
      </c>
      <c r="E4" s="56" t="s">
        <v>11</v>
      </c>
      <c r="F4" s="56" t="s">
        <v>305</v>
      </c>
      <c r="G4" s="59" t="s">
        <v>12</v>
      </c>
      <c r="H4" s="56">
        <v>101113039</v>
      </c>
      <c r="I4" s="56" t="s">
        <v>309</v>
      </c>
      <c r="J4" s="56"/>
    </row>
    <row r="5" spans="1:10" ht="61.95" customHeight="1" x14ac:dyDescent="0.8">
      <c r="A5" s="56">
        <v>2</v>
      </c>
      <c r="B5" s="56">
        <v>2</v>
      </c>
      <c r="C5" s="56" t="s">
        <v>13</v>
      </c>
      <c r="D5" s="56" t="s">
        <v>531</v>
      </c>
      <c r="E5" s="56" t="s">
        <v>14</v>
      </c>
      <c r="F5" s="56" t="s">
        <v>305</v>
      </c>
      <c r="G5" s="59" t="s">
        <v>15</v>
      </c>
      <c r="H5" s="56" t="s">
        <v>310</v>
      </c>
      <c r="I5" s="56" t="s">
        <v>311</v>
      </c>
      <c r="J5" s="56"/>
    </row>
    <row r="6" spans="1:10" ht="61.95" customHeight="1" x14ac:dyDescent="0.8">
      <c r="A6" s="56">
        <v>3</v>
      </c>
      <c r="B6" s="56">
        <v>3</v>
      </c>
      <c r="C6" s="56" t="s">
        <v>16</v>
      </c>
      <c r="D6" s="56" t="s">
        <v>531</v>
      </c>
      <c r="E6" s="56" t="s">
        <v>17</v>
      </c>
      <c r="F6" s="56" t="s">
        <v>305</v>
      </c>
      <c r="G6" s="59" t="s">
        <v>18</v>
      </c>
      <c r="H6" s="56" t="s">
        <v>312</v>
      </c>
      <c r="I6" s="56" t="s">
        <v>313</v>
      </c>
      <c r="J6" s="56"/>
    </row>
    <row r="7" spans="1:10" ht="61.95" customHeight="1" x14ac:dyDescent="0.8">
      <c r="A7" s="56">
        <v>4</v>
      </c>
      <c r="B7" s="56">
        <v>4</v>
      </c>
      <c r="C7" s="56" t="s">
        <v>19</v>
      </c>
      <c r="D7" s="56" t="s">
        <v>531</v>
      </c>
      <c r="E7" s="56" t="s">
        <v>20</v>
      </c>
      <c r="F7" s="56" t="s">
        <v>305</v>
      </c>
      <c r="G7" s="59" t="s">
        <v>21</v>
      </c>
      <c r="H7" s="56" t="s">
        <v>314</v>
      </c>
      <c r="I7" s="56" t="s">
        <v>315</v>
      </c>
      <c r="J7" s="56"/>
    </row>
    <row r="8" spans="1:10" ht="61.95" customHeight="1" x14ac:dyDescent="0.8">
      <c r="A8" s="56">
        <v>5</v>
      </c>
      <c r="B8" s="56">
        <v>5</v>
      </c>
      <c r="C8" s="56" t="s">
        <v>22</v>
      </c>
      <c r="D8" s="56" t="s">
        <v>531</v>
      </c>
      <c r="E8" s="56" t="s">
        <v>23</v>
      </c>
      <c r="F8" s="56" t="s">
        <v>305</v>
      </c>
      <c r="G8" s="59" t="s">
        <v>24</v>
      </c>
      <c r="H8" s="56" t="s">
        <v>316</v>
      </c>
      <c r="I8" s="56" t="s">
        <v>317</v>
      </c>
      <c r="J8" s="56"/>
    </row>
    <row r="9" spans="1:10" ht="61.95" customHeight="1" x14ac:dyDescent="0.8">
      <c r="A9" s="56">
        <v>6</v>
      </c>
      <c r="B9" s="56">
        <v>6</v>
      </c>
      <c r="C9" s="56" t="s">
        <v>25</v>
      </c>
      <c r="D9" s="56" t="s">
        <v>531</v>
      </c>
      <c r="E9" s="56" t="s">
        <v>26</v>
      </c>
      <c r="F9" s="56" t="s">
        <v>305</v>
      </c>
      <c r="G9" s="59" t="s">
        <v>27</v>
      </c>
      <c r="H9" s="56" t="s">
        <v>318</v>
      </c>
      <c r="I9" s="56" t="s">
        <v>319</v>
      </c>
      <c r="J9" s="56"/>
    </row>
    <row r="10" spans="1:10" ht="61.95" customHeight="1" x14ac:dyDescent="0.8">
      <c r="A10" s="56">
        <v>7</v>
      </c>
      <c r="B10" s="56">
        <v>7</v>
      </c>
      <c r="C10" s="56" t="s">
        <v>28</v>
      </c>
      <c r="D10" s="56" t="s">
        <v>531</v>
      </c>
      <c r="E10" s="56" t="s">
        <v>29</v>
      </c>
      <c r="F10" s="56" t="s">
        <v>305</v>
      </c>
      <c r="G10" s="59" t="s">
        <v>30</v>
      </c>
      <c r="H10" s="56" t="s">
        <v>320</v>
      </c>
      <c r="I10" s="56" t="s">
        <v>321</v>
      </c>
      <c r="J10" s="56"/>
    </row>
    <row r="11" spans="1:10" ht="61.95" customHeight="1" x14ac:dyDescent="0.8">
      <c r="A11" s="56">
        <v>8</v>
      </c>
      <c r="B11" s="56">
        <v>8</v>
      </c>
      <c r="C11" s="56" t="s">
        <v>31</v>
      </c>
      <c r="D11" s="56" t="s">
        <v>531</v>
      </c>
      <c r="E11" s="56" t="s">
        <v>32</v>
      </c>
      <c r="F11" s="56" t="s">
        <v>305</v>
      </c>
      <c r="G11" s="59" t="s">
        <v>33</v>
      </c>
      <c r="H11" s="56" t="s">
        <v>322</v>
      </c>
      <c r="I11" s="56" t="s">
        <v>323</v>
      </c>
      <c r="J11" s="56"/>
    </row>
    <row r="12" spans="1:10" ht="61.95" customHeight="1" x14ac:dyDescent="0.8">
      <c r="A12" s="56">
        <v>9</v>
      </c>
      <c r="B12" s="56">
        <v>9</v>
      </c>
      <c r="C12" s="56" t="s">
        <v>34</v>
      </c>
      <c r="D12" s="56" t="s">
        <v>531</v>
      </c>
      <c r="E12" s="56" t="s">
        <v>35</v>
      </c>
      <c r="F12" s="56" t="s">
        <v>305</v>
      </c>
      <c r="G12" s="59" t="s">
        <v>36</v>
      </c>
      <c r="H12" s="56" t="s">
        <v>324</v>
      </c>
      <c r="I12" s="56" t="s">
        <v>325</v>
      </c>
      <c r="J12" s="56"/>
    </row>
    <row r="13" spans="1:10" ht="61.95" customHeight="1" x14ac:dyDescent="0.8">
      <c r="A13" s="56">
        <v>10</v>
      </c>
      <c r="B13" s="56">
        <v>10</v>
      </c>
      <c r="C13" s="56" t="s">
        <v>37</v>
      </c>
      <c r="D13" s="56" t="s">
        <v>531</v>
      </c>
      <c r="E13" s="56" t="s">
        <v>38</v>
      </c>
      <c r="F13" s="56" t="s">
        <v>305</v>
      </c>
      <c r="G13" s="59" t="s">
        <v>39</v>
      </c>
      <c r="H13" s="56" t="s">
        <v>326</v>
      </c>
      <c r="I13" s="56" t="s">
        <v>327</v>
      </c>
      <c r="J13" s="56"/>
    </row>
    <row r="14" spans="1:10" ht="61.95" customHeight="1" x14ac:dyDescent="0.8">
      <c r="A14" s="56">
        <v>11</v>
      </c>
      <c r="B14" s="56">
        <v>11</v>
      </c>
      <c r="C14" s="56" t="s">
        <v>40</v>
      </c>
      <c r="D14" s="56" t="s">
        <v>531</v>
      </c>
      <c r="E14" s="56" t="s">
        <v>41</v>
      </c>
      <c r="F14" s="56" t="s">
        <v>305</v>
      </c>
      <c r="G14" s="59" t="s">
        <v>42</v>
      </c>
      <c r="H14" s="56" t="s">
        <v>328</v>
      </c>
      <c r="I14" s="56" t="s">
        <v>329</v>
      </c>
      <c r="J14" s="56"/>
    </row>
    <row r="15" spans="1:10" ht="61.95" customHeight="1" x14ac:dyDescent="0.8">
      <c r="A15" s="56">
        <v>12</v>
      </c>
      <c r="B15" s="56">
        <v>12</v>
      </c>
      <c r="C15" s="56" t="s">
        <v>43</v>
      </c>
      <c r="D15" s="56" t="s">
        <v>531</v>
      </c>
      <c r="E15" s="56" t="s">
        <v>44</v>
      </c>
      <c r="F15" s="56" t="s">
        <v>305</v>
      </c>
      <c r="G15" s="59" t="s">
        <v>45</v>
      </c>
      <c r="H15" s="56">
        <v>100455837</v>
      </c>
      <c r="I15" s="56" t="s">
        <v>330</v>
      </c>
      <c r="J15" s="56"/>
    </row>
    <row r="16" spans="1:10" ht="61.95" customHeight="1" x14ac:dyDescent="0.8">
      <c r="A16" s="56">
        <v>13</v>
      </c>
      <c r="B16" s="56">
        <v>13</v>
      </c>
      <c r="C16" s="56" t="s">
        <v>46</v>
      </c>
      <c r="D16" s="56" t="s">
        <v>531</v>
      </c>
      <c r="E16" s="56" t="s">
        <v>47</v>
      </c>
      <c r="F16" s="56" t="s">
        <v>305</v>
      </c>
      <c r="G16" s="59" t="s">
        <v>48</v>
      </c>
      <c r="H16" s="56">
        <v>100599261</v>
      </c>
      <c r="I16" s="56" t="s">
        <v>331</v>
      </c>
      <c r="J16" s="56"/>
    </row>
    <row r="17" spans="1:10" ht="61.95" customHeight="1" x14ac:dyDescent="0.8">
      <c r="A17" s="56">
        <v>14</v>
      </c>
      <c r="B17" s="56">
        <v>14</v>
      </c>
      <c r="C17" s="56" t="s">
        <v>49</v>
      </c>
      <c r="D17" s="56" t="s">
        <v>531</v>
      </c>
      <c r="E17" s="56" t="s">
        <v>50</v>
      </c>
      <c r="F17" s="56" t="s">
        <v>305</v>
      </c>
      <c r="G17" s="59" t="s">
        <v>51</v>
      </c>
      <c r="H17" s="56" t="s">
        <v>332</v>
      </c>
      <c r="I17" s="56" t="s">
        <v>333</v>
      </c>
      <c r="J17" s="56"/>
    </row>
    <row r="18" spans="1:10" ht="61.95" customHeight="1" x14ac:dyDescent="0.8">
      <c r="A18" s="56">
        <v>15</v>
      </c>
      <c r="B18" s="56">
        <v>15</v>
      </c>
      <c r="C18" s="56" t="s">
        <v>52</v>
      </c>
      <c r="D18" s="56" t="s">
        <v>531</v>
      </c>
      <c r="E18" s="56" t="s">
        <v>53</v>
      </c>
      <c r="F18" s="56" t="s">
        <v>305</v>
      </c>
      <c r="G18" s="59" t="s">
        <v>54</v>
      </c>
      <c r="H18" s="56" t="s">
        <v>334</v>
      </c>
      <c r="I18" s="56" t="s">
        <v>335</v>
      </c>
      <c r="J18" s="56"/>
    </row>
    <row r="19" spans="1:10" ht="61.95" customHeight="1" x14ac:dyDescent="0.8">
      <c r="A19" s="56">
        <v>16</v>
      </c>
      <c r="B19" s="56">
        <v>16</v>
      </c>
      <c r="C19" s="56" t="s">
        <v>55</v>
      </c>
      <c r="D19" s="56" t="s">
        <v>531</v>
      </c>
      <c r="E19" s="56" t="s">
        <v>56</v>
      </c>
      <c r="F19" s="56" t="s">
        <v>305</v>
      </c>
      <c r="G19" s="59" t="s">
        <v>57</v>
      </c>
      <c r="H19" s="56" t="s">
        <v>336</v>
      </c>
      <c r="I19" s="56" t="s">
        <v>337</v>
      </c>
      <c r="J19" s="56"/>
    </row>
    <row r="20" spans="1:10" ht="61.95" customHeight="1" x14ac:dyDescent="0.8">
      <c r="A20" s="56">
        <v>17</v>
      </c>
      <c r="B20" s="56">
        <v>17</v>
      </c>
      <c r="C20" s="56" t="s">
        <v>58</v>
      </c>
      <c r="D20" s="56" t="s">
        <v>531</v>
      </c>
      <c r="E20" s="56" t="s">
        <v>59</v>
      </c>
      <c r="F20" s="56" t="s">
        <v>305</v>
      </c>
      <c r="G20" s="59" t="s">
        <v>60</v>
      </c>
      <c r="H20" s="56" t="s">
        <v>338</v>
      </c>
      <c r="I20" s="56" t="s">
        <v>339</v>
      </c>
      <c r="J20" s="56"/>
    </row>
    <row r="21" spans="1:10" ht="61.95" customHeight="1" x14ac:dyDescent="0.8">
      <c r="A21" s="56">
        <v>18</v>
      </c>
      <c r="B21" s="56">
        <v>18</v>
      </c>
      <c r="C21" s="56" t="s">
        <v>61</v>
      </c>
      <c r="D21" s="56" t="s">
        <v>531</v>
      </c>
      <c r="E21" s="56" t="s">
        <v>62</v>
      </c>
      <c r="F21" s="56" t="s">
        <v>305</v>
      </c>
      <c r="G21" s="59" t="s">
        <v>63</v>
      </c>
      <c r="H21" s="56" t="s">
        <v>340</v>
      </c>
      <c r="I21" s="56" t="s">
        <v>341</v>
      </c>
      <c r="J21" s="56"/>
    </row>
    <row r="22" spans="1:10" ht="61.95" customHeight="1" x14ac:dyDescent="0.8">
      <c r="A22" s="56">
        <v>19</v>
      </c>
      <c r="B22" s="56">
        <v>19</v>
      </c>
      <c r="C22" s="56" t="s">
        <v>64</v>
      </c>
      <c r="D22" s="56" t="s">
        <v>531</v>
      </c>
      <c r="E22" s="56" t="s">
        <v>65</v>
      </c>
      <c r="F22" s="56" t="s">
        <v>305</v>
      </c>
      <c r="G22" s="59" t="s">
        <v>66</v>
      </c>
      <c r="H22" s="56" t="s">
        <v>342</v>
      </c>
      <c r="I22" s="56" t="s">
        <v>343</v>
      </c>
      <c r="J22" s="56"/>
    </row>
    <row r="23" spans="1:10" ht="61.95" customHeight="1" x14ac:dyDescent="0.8">
      <c r="A23" s="56">
        <v>20</v>
      </c>
      <c r="B23" s="56">
        <v>20</v>
      </c>
      <c r="C23" s="56" t="s">
        <v>67</v>
      </c>
      <c r="D23" s="56" t="s">
        <v>531</v>
      </c>
      <c r="E23" s="56" t="s">
        <v>68</v>
      </c>
      <c r="F23" s="56" t="s">
        <v>305</v>
      </c>
      <c r="G23" s="59" t="s">
        <v>69</v>
      </c>
      <c r="H23" s="56" t="s">
        <v>344</v>
      </c>
      <c r="I23" s="56" t="s">
        <v>345</v>
      </c>
      <c r="J23" s="56"/>
    </row>
    <row r="24" spans="1:10" ht="61.95" customHeight="1" x14ac:dyDescent="0.8">
      <c r="A24" s="56">
        <v>21</v>
      </c>
      <c r="B24" s="56">
        <v>21</v>
      </c>
      <c r="C24" s="56" t="s">
        <v>70</v>
      </c>
      <c r="D24" s="56" t="s">
        <v>533</v>
      </c>
      <c r="E24" s="56" t="s">
        <v>71</v>
      </c>
      <c r="F24" s="56" t="s">
        <v>305</v>
      </c>
      <c r="G24" s="59" t="s">
        <v>72</v>
      </c>
      <c r="H24" s="56" t="s">
        <v>346</v>
      </c>
      <c r="I24" s="56" t="s">
        <v>347</v>
      </c>
      <c r="J24" s="56"/>
    </row>
    <row r="25" spans="1:10" ht="61.95" customHeight="1" x14ac:dyDescent="0.8">
      <c r="A25" s="56">
        <v>22</v>
      </c>
      <c r="B25" s="56">
        <v>22</v>
      </c>
      <c r="C25" s="56" t="s">
        <v>73</v>
      </c>
      <c r="D25" s="56" t="s">
        <v>531</v>
      </c>
      <c r="E25" s="56" t="s">
        <v>74</v>
      </c>
      <c r="F25" s="56" t="s">
        <v>305</v>
      </c>
      <c r="G25" s="59" t="s">
        <v>75</v>
      </c>
      <c r="H25" s="56" t="s">
        <v>348</v>
      </c>
      <c r="I25" s="56" t="s">
        <v>349</v>
      </c>
      <c r="J25" s="56"/>
    </row>
    <row r="26" spans="1:10" ht="61.95" customHeight="1" x14ac:dyDescent="0.8">
      <c r="A26" s="56">
        <v>23</v>
      </c>
      <c r="B26" s="56">
        <v>23</v>
      </c>
      <c r="C26" s="56" t="s">
        <v>76</v>
      </c>
      <c r="D26" s="56" t="s">
        <v>531</v>
      </c>
      <c r="E26" s="56" t="s">
        <v>77</v>
      </c>
      <c r="F26" s="56" t="s">
        <v>305</v>
      </c>
      <c r="G26" s="59" t="s">
        <v>78</v>
      </c>
      <c r="H26" s="56" t="s">
        <v>350</v>
      </c>
      <c r="I26" s="56" t="s">
        <v>351</v>
      </c>
      <c r="J26" s="56"/>
    </row>
    <row r="27" spans="1:10" ht="61.95" customHeight="1" x14ac:dyDescent="0.8">
      <c r="A27" s="56">
        <v>24</v>
      </c>
      <c r="B27" s="56">
        <v>25</v>
      </c>
      <c r="C27" s="56" t="s">
        <v>82</v>
      </c>
      <c r="D27" s="56" t="s">
        <v>531</v>
      </c>
      <c r="E27" s="56" t="s">
        <v>83</v>
      </c>
      <c r="F27" s="56" t="s">
        <v>305</v>
      </c>
      <c r="G27" s="59" t="s">
        <v>84</v>
      </c>
      <c r="H27" s="56" t="s">
        <v>353</v>
      </c>
      <c r="I27" s="56" t="s">
        <v>354</v>
      </c>
      <c r="J27" s="56"/>
    </row>
    <row r="28" spans="1:10" ht="61.95" customHeight="1" x14ac:dyDescent="0.8">
      <c r="A28" s="56">
        <v>25</v>
      </c>
      <c r="B28" s="56">
        <v>26</v>
      </c>
      <c r="C28" s="56" t="s">
        <v>85</v>
      </c>
      <c r="D28" s="56" t="s">
        <v>531</v>
      </c>
      <c r="E28" s="56" t="s">
        <v>86</v>
      </c>
      <c r="F28" s="56" t="s">
        <v>305</v>
      </c>
      <c r="G28" s="59" t="s">
        <v>87</v>
      </c>
      <c r="H28" s="56" t="s">
        <v>355</v>
      </c>
      <c r="I28" s="56" t="s">
        <v>356</v>
      </c>
      <c r="J28" s="56"/>
    </row>
    <row r="29" spans="1:10" ht="61.95" customHeight="1" x14ac:dyDescent="0.8">
      <c r="A29" s="56">
        <v>26</v>
      </c>
      <c r="B29" s="56">
        <v>27</v>
      </c>
      <c r="C29" s="56" t="s">
        <v>88</v>
      </c>
      <c r="D29" s="56" t="s">
        <v>531</v>
      </c>
      <c r="E29" s="56" t="s">
        <v>89</v>
      </c>
      <c r="F29" s="56" t="s">
        <v>305</v>
      </c>
      <c r="G29" s="59" t="s">
        <v>90</v>
      </c>
      <c r="H29" s="56" t="s">
        <v>357</v>
      </c>
      <c r="I29" s="56" t="s">
        <v>358</v>
      </c>
      <c r="J29" s="56"/>
    </row>
    <row r="30" spans="1:10" ht="61.95" customHeight="1" x14ac:dyDescent="0.8">
      <c r="A30" s="56">
        <v>27</v>
      </c>
      <c r="B30" s="56">
        <v>28</v>
      </c>
      <c r="C30" s="56" t="s">
        <v>91</v>
      </c>
      <c r="D30" s="56" t="s">
        <v>531</v>
      </c>
      <c r="E30" s="56" t="s">
        <v>92</v>
      </c>
      <c r="F30" s="56" t="s">
        <v>305</v>
      </c>
      <c r="G30" s="59" t="s">
        <v>93</v>
      </c>
      <c r="H30" s="56" t="s">
        <v>359</v>
      </c>
      <c r="I30" s="56" t="s">
        <v>360</v>
      </c>
      <c r="J30" s="56"/>
    </row>
    <row r="31" spans="1:10" ht="61.95" customHeight="1" x14ac:dyDescent="0.8">
      <c r="A31" s="56">
        <v>28</v>
      </c>
      <c r="B31" s="56">
        <v>29</v>
      </c>
      <c r="C31" s="56" t="s">
        <v>94</v>
      </c>
      <c r="D31" s="56" t="s">
        <v>531</v>
      </c>
      <c r="E31" s="56" t="s">
        <v>95</v>
      </c>
      <c r="F31" s="56" t="s">
        <v>305</v>
      </c>
      <c r="G31" s="59" t="s">
        <v>96</v>
      </c>
      <c r="H31" s="56" t="s">
        <v>361</v>
      </c>
      <c r="I31" s="56" t="s">
        <v>362</v>
      </c>
      <c r="J31" s="56"/>
    </row>
    <row r="32" spans="1:10" ht="61.95" customHeight="1" x14ac:dyDescent="0.8">
      <c r="A32" s="56">
        <v>29</v>
      </c>
      <c r="B32" s="56">
        <v>30</v>
      </c>
      <c r="C32" s="56" t="s">
        <v>97</v>
      </c>
      <c r="D32" s="56" t="s">
        <v>531</v>
      </c>
      <c r="E32" s="56" t="s">
        <v>98</v>
      </c>
      <c r="F32" s="56" t="s">
        <v>305</v>
      </c>
      <c r="G32" s="59" t="s">
        <v>99</v>
      </c>
      <c r="H32" s="56" t="s">
        <v>363</v>
      </c>
      <c r="I32" s="56" t="s">
        <v>364</v>
      </c>
      <c r="J32" s="56"/>
    </row>
    <row r="33" spans="1:10" ht="61.95" customHeight="1" x14ac:dyDescent="0.8">
      <c r="A33" s="56">
        <v>30</v>
      </c>
      <c r="B33" s="56">
        <v>31</v>
      </c>
      <c r="C33" s="56" t="s">
        <v>100</v>
      </c>
      <c r="D33" s="56" t="s">
        <v>531</v>
      </c>
      <c r="E33" s="56" t="s">
        <v>101</v>
      </c>
      <c r="F33" s="56" t="s">
        <v>305</v>
      </c>
      <c r="G33" s="59" t="s">
        <v>102</v>
      </c>
      <c r="H33" s="56" t="s">
        <v>365</v>
      </c>
      <c r="I33" s="56" t="s">
        <v>366</v>
      </c>
      <c r="J33" s="56"/>
    </row>
    <row r="34" spans="1:10" ht="61.95" customHeight="1" x14ac:dyDescent="0.8">
      <c r="A34" s="56">
        <v>31</v>
      </c>
      <c r="B34" s="56">
        <v>32</v>
      </c>
      <c r="C34" s="56" t="s">
        <v>103</v>
      </c>
      <c r="D34" s="56" t="s">
        <v>531</v>
      </c>
      <c r="E34" s="56" t="s">
        <v>104</v>
      </c>
      <c r="F34" s="56" t="s">
        <v>305</v>
      </c>
      <c r="G34" s="59" t="s">
        <v>105</v>
      </c>
      <c r="H34" s="59" t="s">
        <v>367</v>
      </c>
      <c r="I34" s="59" t="s">
        <v>368</v>
      </c>
      <c r="J34" s="56"/>
    </row>
    <row r="35" spans="1:10" ht="61.95" customHeight="1" x14ac:dyDescent="0.8">
      <c r="A35" s="56">
        <v>32</v>
      </c>
      <c r="B35" s="56">
        <v>33</v>
      </c>
      <c r="C35" s="56" t="s">
        <v>106</v>
      </c>
      <c r="D35" s="56" t="s">
        <v>531</v>
      </c>
      <c r="E35" s="56" t="s">
        <v>107</v>
      </c>
      <c r="F35" s="56" t="s">
        <v>305</v>
      </c>
      <c r="G35" s="59" t="s">
        <v>108</v>
      </c>
      <c r="H35" s="59" t="s">
        <v>369</v>
      </c>
      <c r="I35" s="59" t="s">
        <v>370</v>
      </c>
      <c r="J35" s="56"/>
    </row>
    <row r="36" spans="1:10" ht="61.95" customHeight="1" x14ac:dyDescent="0.8">
      <c r="A36" s="56">
        <v>33</v>
      </c>
      <c r="B36" s="56">
        <v>34</v>
      </c>
      <c r="C36" s="56" t="s">
        <v>109</v>
      </c>
      <c r="D36" s="56" t="s">
        <v>531</v>
      </c>
      <c r="E36" s="56" t="s">
        <v>110</v>
      </c>
      <c r="F36" s="56" t="s">
        <v>305</v>
      </c>
      <c r="G36" s="59" t="s">
        <v>111</v>
      </c>
      <c r="H36" s="59" t="s">
        <v>371</v>
      </c>
      <c r="I36" s="59" t="s">
        <v>372</v>
      </c>
      <c r="J36" s="56"/>
    </row>
    <row r="37" spans="1:10" ht="61.95" customHeight="1" x14ac:dyDescent="0.8">
      <c r="A37" s="56">
        <v>34</v>
      </c>
      <c r="B37" s="56">
        <v>35</v>
      </c>
      <c r="C37" s="56" t="s">
        <v>112</v>
      </c>
      <c r="D37" s="56" t="s">
        <v>531</v>
      </c>
      <c r="E37" s="56" t="s">
        <v>113</v>
      </c>
      <c r="F37" s="56" t="s">
        <v>305</v>
      </c>
      <c r="G37" s="59" t="s">
        <v>114</v>
      </c>
      <c r="H37" s="59" t="s">
        <v>373</v>
      </c>
      <c r="I37" s="59" t="s">
        <v>374</v>
      </c>
      <c r="J37" s="56"/>
    </row>
    <row r="38" spans="1:10" ht="61.95" customHeight="1" x14ac:dyDescent="0.8">
      <c r="A38" s="56">
        <v>35</v>
      </c>
      <c r="B38" s="56">
        <v>36</v>
      </c>
      <c r="C38" s="56" t="s">
        <v>115</v>
      </c>
      <c r="D38" s="56" t="s">
        <v>531</v>
      </c>
      <c r="E38" s="56" t="s">
        <v>116</v>
      </c>
      <c r="F38" s="56" t="s">
        <v>305</v>
      </c>
      <c r="G38" s="59" t="s">
        <v>117</v>
      </c>
      <c r="H38" s="59" t="s">
        <v>375</v>
      </c>
      <c r="I38" s="59" t="s">
        <v>376</v>
      </c>
      <c r="J38" s="56"/>
    </row>
    <row r="39" spans="1:10" ht="61.95" customHeight="1" x14ac:dyDescent="0.8">
      <c r="A39" s="56">
        <v>36</v>
      </c>
      <c r="B39" s="56">
        <v>37</v>
      </c>
      <c r="C39" s="56" t="s">
        <v>118</v>
      </c>
      <c r="D39" s="56" t="s">
        <v>531</v>
      </c>
      <c r="E39" s="56" t="s">
        <v>119</v>
      </c>
      <c r="F39" s="56" t="s">
        <v>305</v>
      </c>
      <c r="G39" s="59" t="s">
        <v>120</v>
      </c>
      <c r="H39" s="59" t="s">
        <v>377</v>
      </c>
      <c r="I39" s="59" t="s">
        <v>378</v>
      </c>
      <c r="J39" s="56"/>
    </row>
    <row r="40" spans="1:10" ht="61.95" customHeight="1" x14ac:dyDescent="0.8">
      <c r="A40" s="56">
        <v>37</v>
      </c>
      <c r="B40" s="56">
        <v>38</v>
      </c>
      <c r="C40" s="56" t="s">
        <v>121</v>
      </c>
      <c r="D40" s="56" t="s">
        <v>531</v>
      </c>
      <c r="E40" s="56" t="s">
        <v>122</v>
      </c>
      <c r="F40" s="56" t="s">
        <v>305</v>
      </c>
      <c r="G40" s="59" t="s">
        <v>123</v>
      </c>
      <c r="H40" s="59" t="s">
        <v>379</v>
      </c>
      <c r="I40" s="59" t="s">
        <v>380</v>
      </c>
      <c r="J40" s="56"/>
    </row>
    <row r="41" spans="1:10" ht="61.95" customHeight="1" x14ac:dyDescent="0.8">
      <c r="A41" s="56">
        <v>38</v>
      </c>
      <c r="B41" s="56">
        <v>39</v>
      </c>
      <c r="C41" s="56" t="s">
        <v>124</v>
      </c>
      <c r="D41" s="56" t="s">
        <v>531</v>
      </c>
      <c r="E41" s="56" t="s">
        <v>125</v>
      </c>
      <c r="F41" s="56" t="s">
        <v>305</v>
      </c>
      <c r="G41" s="59" t="s">
        <v>126</v>
      </c>
      <c r="H41" s="59" t="s">
        <v>381</v>
      </c>
      <c r="I41" s="59" t="s">
        <v>382</v>
      </c>
      <c r="J41" s="56"/>
    </row>
    <row r="42" spans="1:10" ht="61.95" customHeight="1" x14ac:dyDescent="0.8">
      <c r="A42" s="56">
        <v>39</v>
      </c>
      <c r="B42" s="56">
        <v>40</v>
      </c>
      <c r="C42" s="56" t="s">
        <v>127</v>
      </c>
      <c r="D42" s="56" t="s">
        <v>531</v>
      </c>
      <c r="E42" s="56" t="s">
        <v>128</v>
      </c>
      <c r="F42" s="56" t="s">
        <v>305</v>
      </c>
      <c r="G42" s="59" t="s">
        <v>129</v>
      </c>
      <c r="H42" s="59" t="s">
        <v>383</v>
      </c>
      <c r="I42" s="59" t="s">
        <v>384</v>
      </c>
      <c r="J42" s="56"/>
    </row>
    <row r="43" spans="1:10" ht="61.95" customHeight="1" x14ac:dyDescent="0.8">
      <c r="A43" s="56">
        <v>40</v>
      </c>
      <c r="B43" s="56">
        <v>41</v>
      </c>
      <c r="C43" s="56" t="s">
        <v>130</v>
      </c>
      <c r="D43" s="56" t="s">
        <v>531</v>
      </c>
      <c r="E43" s="56" t="s">
        <v>131</v>
      </c>
      <c r="F43" s="56" t="s">
        <v>305</v>
      </c>
      <c r="G43" s="59" t="s">
        <v>132</v>
      </c>
      <c r="H43" s="59" t="s">
        <v>385</v>
      </c>
      <c r="I43" s="59" t="s">
        <v>386</v>
      </c>
      <c r="J43" s="56"/>
    </row>
    <row r="44" spans="1:10" ht="61.95" customHeight="1" x14ac:dyDescent="0.8">
      <c r="A44" s="56">
        <v>41</v>
      </c>
      <c r="B44" s="56">
        <v>42</v>
      </c>
      <c r="C44" s="56" t="s">
        <v>133</v>
      </c>
      <c r="D44" s="56" t="s">
        <v>531</v>
      </c>
      <c r="E44" s="56" t="s">
        <v>134</v>
      </c>
      <c r="F44" s="56" t="s">
        <v>305</v>
      </c>
      <c r="G44" s="59" t="s">
        <v>135</v>
      </c>
      <c r="H44" s="59" t="s">
        <v>387</v>
      </c>
      <c r="I44" s="59" t="s">
        <v>388</v>
      </c>
      <c r="J44" s="56"/>
    </row>
    <row r="45" spans="1:10" ht="61.95" customHeight="1" x14ac:dyDescent="0.8">
      <c r="A45" s="56">
        <v>42</v>
      </c>
      <c r="B45" s="56">
        <v>43</v>
      </c>
      <c r="C45" s="56" t="s">
        <v>136</v>
      </c>
      <c r="D45" s="56" t="s">
        <v>531</v>
      </c>
      <c r="E45" s="56" t="s">
        <v>137</v>
      </c>
      <c r="F45" s="56" t="s">
        <v>305</v>
      </c>
      <c r="G45" s="59" t="s">
        <v>138</v>
      </c>
      <c r="H45" s="59" t="s">
        <v>389</v>
      </c>
      <c r="I45" s="59" t="s">
        <v>390</v>
      </c>
      <c r="J45" s="56"/>
    </row>
    <row r="46" spans="1:10" ht="61.95" customHeight="1" x14ac:dyDescent="0.8">
      <c r="A46" s="56">
        <v>43</v>
      </c>
      <c r="B46" s="56">
        <v>44</v>
      </c>
      <c r="C46" s="56" t="s">
        <v>139</v>
      </c>
      <c r="D46" s="56" t="s">
        <v>531</v>
      </c>
      <c r="E46" s="56" t="s">
        <v>140</v>
      </c>
      <c r="F46" s="56" t="s">
        <v>306</v>
      </c>
      <c r="G46" s="59" t="s">
        <v>141</v>
      </c>
      <c r="H46" s="59" t="s">
        <v>391</v>
      </c>
      <c r="I46" s="59" t="s">
        <v>392</v>
      </c>
      <c r="J46" s="56"/>
    </row>
    <row r="47" spans="1:10" ht="61.95" customHeight="1" x14ac:dyDescent="0.8">
      <c r="A47" s="56">
        <v>44</v>
      </c>
      <c r="B47" s="56">
        <v>45</v>
      </c>
      <c r="C47" s="56" t="s">
        <v>142</v>
      </c>
      <c r="D47" s="56" t="s">
        <v>531</v>
      </c>
      <c r="E47" s="56" t="s">
        <v>143</v>
      </c>
      <c r="F47" s="56" t="s">
        <v>306</v>
      </c>
      <c r="G47" s="59" t="s">
        <v>144</v>
      </c>
      <c r="H47" s="59" t="s">
        <v>393</v>
      </c>
      <c r="I47" s="59" t="s">
        <v>394</v>
      </c>
      <c r="J47" s="56"/>
    </row>
    <row r="48" spans="1:10" ht="61.95" customHeight="1" x14ac:dyDescent="0.8">
      <c r="A48" s="56">
        <v>45</v>
      </c>
      <c r="B48" s="56">
        <v>46</v>
      </c>
      <c r="C48" s="56" t="s">
        <v>145</v>
      </c>
      <c r="D48" s="56" t="s">
        <v>531</v>
      </c>
      <c r="E48" s="56" t="s">
        <v>146</v>
      </c>
      <c r="F48" s="56" t="s">
        <v>307</v>
      </c>
      <c r="G48" s="59" t="s">
        <v>147</v>
      </c>
      <c r="H48" s="59">
        <v>100425563</v>
      </c>
      <c r="I48" s="59" t="s">
        <v>395</v>
      </c>
      <c r="J48" s="56"/>
    </row>
    <row r="49" spans="1:10" ht="61.95" customHeight="1" x14ac:dyDescent="0.8">
      <c r="A49" s="56">
        <v>46</v>
      </c>
      <c r="B49" s="56">
        <v>47</v>
      </c>
      <c r="C49" s="56" t="s">
        <v>148</v>
      </c>
      <c r="D49" s="56" t="s">
        <v>531</v>
      </c>
      <c r="E49" s="56" t="s">
        <v>149</v>
      </c>
      <c r="F49" s="56" t="s">
        <v>308</v>
      </c>
      <c r="G49" s="59" t="s">
        <v>150</v>
      </c>
      <c r="H49" s="59" t="s">
        <v>396</v>
      </c>
      <c r="I49" s="59" t="s">
        <v>397</v>
      </c>
      <c r="J49" s="56"/>
    </row>
    <row r="50" spans="1:10" ht="61.95" customHeight="1" x14ac:dyDescent="0.8">
      <c r="A50" s="56">
        <v>47</v>
      </c>
      <c r="B50" s="56">
        <v>48</v>
      </c>
      <c r="C50" s="56" t="s">
        <v>151</v>
      </c>
      <c r="D50" s="56" t="s">
        <v>531</v>
      </c>
      <c r="E50" s="56" t="s">
        <v>152</v>
      </c>
      <c r="F50" s="56" t="s">
        <v>307</v>
      </c>
      <c r="G50" s="59" t="s">
        <v>153</v>
      </c>
      <c r="H50" s="59" t="s">
        <v>398</v>
      </c>
      <c r="I50" s="59" t="s">
        <v>399</v>
      </c>
      <c r="J50" s="56"/>
    </row>
    <row r="51" spans="1:10" ht="61.95" customHeight="1" x14ac:dyDescent="0.8">
      <c r="A51" s="56">
        <v>48</v>
      </c>
      <c r="B51" s="56">
        <v>49</v>
      </c>
      <c r="C51" s="56" t="s">
        <v>154</v>
      </c>
      <c r="D51" s="56" t="s">
        <v>531</v>
      </c>
      <c r="E51" s="56" t="s">
        <v>17</v>
      </c>
      <c r="F51" s="56" t="s">
        <v>307</v>
      </c>
      <c r="G51" s="59" t="s">
        <v>155</v>
      </c>
      <c r="H51" s="59" t="s">
        <v>400</v>
      </c>
      <c r="I51" s="59" t="s">
        <v>401</v>
      </c>
      <c r="J51" s="56"/>
    </row>
    <row r="52" spans="1:10" ht="61.95" customHeight="1" x14ac:dyDescent="0.8">
      <c r="A52" s="56">
        <v>49</v>
      </c>
      <c r="B52" s="56">
        <v>50</v>
      </c>
      <c r="C52" s="56" t="s">
        <v>156</v>
      </c>
      <c r="D52" s="56" t="s">
        <v>531</v>
      </c>
      <c r="E52" s="56" t="s">
        <v>157</v>
      </c>
      <c r="F52" s="56" t="s">
        <v>307</v>
      </c>
      <c r="G52" s="59" t="s">
        <v>158</v>
      </c>
      <c r="H52" s="59" t="s">
        <v>402</v>
      </c>
      <c r="I52" s="59" t="s">
        <v>403</v>
      </c>
      <c r="J52" s="56"/>
    </row>
    <row r="53" spans="1:10" ht="61.95" customHeight="1" x14ac:dyDescent="0.8">
      <c r="A53" s="56">
        <v>50</v>
      </c>
      <c r="B53" s="56">
        <v>51</v>
      </c>
      <c r="C53" s="56" t="s">
        <v>159</v>
      </c>
      <c r="D53" s="56" t="s">
        <v>531</v>
      </c>
      <c r="E53" s="56" t="s">
        <v>160</v>
      </c>
      <c r="F53" s="56" t="s">
        <v>307</v>
      </c>
      <c r="G53" s="59" t="s">
        <v>161</v>
      </c>
      <c r="H53" s="59" t="s">
        <v>404</v>
      </c>
      <c r="I53" s="59" t="s">
        <v>405</v>
      </c>
      <c r="J53" s="56"/>
    </row>
    <row r="54" spans="1:10" ht="61.95" customHeight="1" x14ac:dyDescent="0.8">
      <c r="A54" s="56">
        <v>51</v>
      </c>
      <c r="B54" s="56">
        <v>52</v>
      </c>
      <c r="C54" s="56" t="s">
        <v>162</v>
      </c>
      <c r="D54" s="56" t="s">
        <v>531</v>
      </c>
      <c r="E54" s="56" t="s">
        <v>163</v>
      </c>
      <c r="F54" s="56" t="s">
        <v>307</v>
      </c>
      <c r="G54" s="59" t="s">
        <v>164</v>
      </c>
      <c r="H54" s="59" t="s">
        <v>406</v>
      </c>
      <c r="I54" s="59" t="s">
        <v>407</v>
      </c>
      <c r="J54" s="56"/>
    </row>
    <row r="55" spans="1:10" ht="61.95" customHeight="1" x14ac:dyDescent="0.8">
      <c r="A55" s="56">
        <v>52</v>
      </c>
      <c r="B55" s="56">
        <v>53</v>
      </c>
      <c r="C55" s="56" t="s">
        <v>165</v>
      </c>
      <c r="D55" s="56" t="s">
        <v>531</v>
      </c>
      <c r="E55" s="56" t="s">
        <v>166</v>
      </c>
      <c r="F55" s="56" t="s">
        <v>307</v>
      </c>
      <c r="G55" s="59" t="s">
        <v>167</v>
      </c>
      <c r="H55" s="59" t="s">
        <v>408</v>
      </c>
      <c r="I55" s="59" t="s">
        <v>409</v>
      </c>
      <c r="J55" s="56"/>
    </row>
    <row r="56" spans="1:10" ht="61.95" customHeight="1" x14ac:dyDescent="0.8">
      <c r="A56" s="56">
        <v>53</v>
      </c>
      <c r="B56" s="56">
        <v>54</v>
      </c>
      <c r="C56" s="56" t="s">
        <v>168</v>
      </c>
      <c r="D56" s="56" t="s">
        <v>531</v>
      </c>
      <c r="E56" s="56" t="s">
        <v>169</v>
      </c>
      <c r="F56" s="56" t="s">
        <v>307</v>
      </c>
      <c r="G56" s="59" t="s">
        <v>170</v>
      </c>
      <c r="H56" s="59" t="s">
        <v>410</v>
      </c>
      <c r="I56" s="59" t="s">
        <v>411</v>
      </c>
      <c r="J56" s="56"/>
    </row>
    <row r="57" spans="1:10" ht="61.95" customHeight="1" x14ac:dyDescent="0.8">
      <c r="A57" s="56">
        <v>54</v>
      </c>
      <c r="B57" s="56">
        <v>55</v>
      </c>
      <c r="C57" s="56" t="s">
        <v>171</v>
      </c>
      <c r="D57" s="56" t="s">
        <v>531</v>
      </c>
      <c r="E57" s="56" t="s">
        <v>172</v>
      </c>
      <c r="F57" s="56" t="s">
        <v>307</v>
      </c>
      <c r="G57" s="59" t="s">
        <v>173</v>
      </c>
      <c r="H57" s="59" t="s">
        <v>412</v>
      </c>
      <c r="I57" s="59" t="s">
        <v>413</v>
      </c>
      <c r="J57" s="56"/>
    </row>
    <row r="58" spans="1:10" ht="61.95" customHeight="1" x14ac:dyDescent="0.8">
      <c r="A58" s="56">
        <v>55</v>
      </c>
      <c r="B58" s="56">
        <v>56</v>
      </c>
      <c r="C58" s="56" t="s">
        <v>174</v>
      </c>
      <c r="D58" s="56" t="s">
        <v>531</v>
      </c>
      <c r="E58" s="56" t="s">
        <v>175</v>
      </c>
      <c r="F58" s="56" t="s">
        <v>307</v>
      </c>
      <c r="G58" s="59" t="s">
        <v>176</v>
      </c>
      <c r="H58" s="59" t="s">
        <v>414</v>
      </c>
      <c r="I58" s="59" t="s">
        <v>415</v>
      </c>
      <c r="J58" s="56"/>
    </row>
    <row r="59" spans="1:10" ht="61.95" customHeight="1" x14ac:dyDescent="0.8">
      <c r="A59" s="56">
        <v>56</v>
      </c>
      <c r="B59" s="56">
        <v>57</v>
      </c>
      <c r="C59" s="56" t="s">
        <v>177</v>
      </c>
      <c r="D59" s="56" t="s">
        <v>531</v>
      </c>
      <c r="E59" s="56" t="s">
        <v>178</v>
      </c>
      <c r="F59" s="56" t="s">
        <v>307</v>
      </c>
      <c r="G59" s="59" t="s">
        <v>179</v>
      </c>
      <c r="H59" s="59" t="s">
        <v>416</v>
      </c>
      <c r="I59" s="59" t="s">
        <v>417</v>
      </c>
      <c r="J59" s="56"/>
    </row>
    <row r="60" spans="1:10" ht="61.95" customHeight="1" x14ac:dyDescent="0.8">
      <c r="A60" s="56">
        <v>57</v>
      </c>
      <c r="B60" s="56">
        <v>58</v>
      </c>
      <c r="C60" s="56" t="s">
        <v>180</v>
      </c>
      <c r="D60" s="56" t="s">
        <v>531</v>
      </c>
      <c r="E60" s="56" t="s">
        <v>181</v>
      </c>
      <c r="F60" s="56" t="s">
        <v>307</v>
      </c>
      <c r="G60" s="59" t="s">
        <v>182</v>
      </c>
      <c r="H60" s="59" t="s">
        <v>418</v>
      </c>
      <c r="I60" s="59" t="s">
        <v>419</v>
      </c>
      <c r="J60" s="56"/>
    </row>
    <row r="61" spans="1:10" ht="61.95" customHeight="1" x14ac:dyDescent="0.8">
      <c r="A61" s="56">
        <v>58</v>
      </c>
      <c r="B61" s="56">
        <v>59</v>
      </c>
      <c r="C61" s="56" t="s">
        <v>183</v>
      </c>
      <c r="D61" s="56" t="s">
        <v>531</v>
      </c>
      <c r="E61" s="56" t="s">
        <v>184</v>
      </c>
      <c r="F61" s="56" t="s">
        <v>307</v>
      </c>
      <c r="G61" s="59" t="s">
        <v>185</v>
      </c>
      <c r="H61" s="59" t="s">
        <v>420</v>
      </c>
      <c r="I61" s="59" t="s">
        <v>421</v>
      </c>
      <c r="J61" s="56"/>
    </row>
    <row r="62" spans="1:10" ht="61.95" customHeight="1" x14ac:dyDescent="0.8">
      <c r="A62" s="56">
        <v>59</v>
      </c>
      <c r="B62" s="56">
        <v>60</v>
      </c>
      <c r="C62" s="56" t="s">
        <v>186</v>
      </c>
      <c r="D62" s="56" t="s">
        <v>531</v>
      </c>
      <c r="E62" s="56" t="s">
        <v>187</v>
      </c>
      <c r="F62" s="56" t="s">
        <v>307</v>
      </c>
      <c r="G62" s="59" t="s">
        <v>188</v>
      </c>
      <c r="H62" s="59" t="s">
        <v>422</v>
      </c>
      <c r="I62" s="59" t="s">
        <v>423</v>
      </c>
      <c r="J62" s="56"/>
    </row>
    <row r="63" spans="1:10" ht="61.95" customHeight="1" x14ac:dyDescent="0.8">
      <c r="A63" s="56">
        <v>60</v>
      </c>
      <c r="B63" s="56">
        <v>61</v>
      </c>
      <c r="C63" s="56" t="s">
        <v>189</v>
      </c>
      <c r="D63" s="56" t="s">
        <v>531</v>
      </c>
      <c r="E63" s="56" t="s">
        <v>190</v>
      </c>
      <c r="F63" s="56" t="s">
        <v>307</v>
      </c>
      <c r="G63" s="59" t="s">
        <v>191</v>
      </c>
      <c r="H63" s="59" t="s">
        <v>424</v>
      </c>
      <c r="I63" s="59" t="s">
        <v>425</v>
      </c>
      <c r="J63" s="56"/>
    </row>
    <row r="64" spans="1:10" ht="61.95" customHeight="1" x14ac:dyDescent="0.8">
      <c r="A64" s="56">
        <v>61</v>
      </c>
      <c r="B64" s="56">
        <v>62</v>
      </c>
      <c r="C64" s="56" t="s">
        <v>192</v>
      </c>
      <c r="D64" s="56" t="s">
        <v>531</v>
      </c>
      <c r="E64" s="56" t="s">
        <v>193</v>
      </c>
      <c r="F64" s="56" t="s">
        <v>307</v>
      </c>
      <c r="G64" s="59" t="s">
        <v>194</v>
      </c>
      <c r="H64" s="59" t="s">
        <v>426</v>
      </c>
      <c r="I64" s="59" t="s">
        <v>427</v>
      </c>
      <c r="J64" s="56"/>
    </row>
    <row r="65" spans="1:10" ht="61.95" customHeight="1" x14ac:dyDescent="0.8">
      <c r="A65" s="56">
        <v>62</v>
      </c>
      <c r="B65" s="56">
        <v>63</v>
      </c>
      <c r="C65" s="56" t="s">
        <v>195</v>
      </c>
      <c r="D65" s="56" t="s">
        <v>531</v>
      </c>
      <c r="E65" s="56" t="s">
        <v>196</v>
      </c>
      <c r="F65" s="56" t="s">
        <v>307</v>
      </c>
      <c r="G65" s="59" t="s">
        <v>197</v>
      </c>
      <c r="H65" s="59" t="s">
        <v>428</v>
      </c>
      <c r="I65" s="59" t="s">
        <v>429</v>
      </c>
      <c r="J65" s="56"/>
    </row>
    <row r="66" spans="1:10" ht="61.95" customHeight="1" x14ac:dyDescent="0.8">
      <c r="A66" s="56">
        <v>63</v>
      </c>
      <c r="B66" s="56">
        <v>65</v>
      </c>
      <c r="C66" s="56" t="s">
        <v>201</v>
      </c>
      <c r="D66" s="56" t="s">
        <v>533</v>
      </c>
      <c r="E66" s="56" t="s">
        <v>202</v>
      </c>
      <c r="F66" s="56" t="s">
        <v>307</v>
      </c>
      <c r="G66" s="59" t="s">
        <v>203</v>
      </c>
      <c r="H66" s="59" t="s">
        <v>432</v>
      </c>
      <c r="I66" s="59" t="s">
        <v>433</v>
      </c>
      <c r="J66" s="56"/>
    </row>
    <row r="67" spans="1:10" ht="61.95" customHeight="1" x14ac:dyDescent="0.8">
      <c r="A67" s="56">
        <v>64</v>
      </c>
      <c r="B67" s="56">
        <v>66</v>
      </c>
      <c r="C67" s="56" t="s">
        <v>204</v>
      </c>
      <c r="D67" s="56" t="s">
        <v>533</v>
      </c>
      <c r="E67" s="56" t="s">
        <v>205</v>
      </c>
      <c r="F67" s="56" t="s">
        <v>307</v>
      </c>
      <c r="G67" s="59" t="s">
        <v>206</v>
      </c>
      <c r="H67" s="59" t="s">
        <v>434</v>
      </c>
      <c r="I67" s="59" t="s">
        <v>435</v>
      </c>
      <c r="J67" s="56"/>
    </row>
    <row r="68" spans="1:10" ht="61.95" customHeight="1" x14ac:dyDescent="0.8">
      <c r="A68" s="56">
        <v>65</v>
      </c>
      <c r="B68" s="56">
        <v>67</v>
      </c>
      <c r="C68" s="56" t="s">
        <v>207</v>
      </c>
      <c r="D68" s="56" t="s">
        <v>531</v>
      </c>
      <c r="E68" s="56" t="s">
        <v>208</v>
      </c>
      <c r="F68" s="56" t="s">
        <v>307</v>
      </c>
      <c r="G68" s="59" t="s">
        <v>209</v>
      </c>
      <c r="H68" s="59" t="s">
        <v>436</v>
      </c>
      <c r="I68" s="59" t="s">
        <v>437</v>
      </c>
      <c r="J68" s="56"/>
    </row>
    <row r="69" spans="1:10" ht="61.95" customHeight="1" x14ac:dyDescent="0.8">
      <c r="A69" s="56">
        <v>66</v>
      </c>
      <c r="B69" s="56">
        <v>68</v>
      </c>
      <c r="C69" s="56" t="s">
        <v>210</v>
      </c>
      <c r="D69" s="56" t="s">
        <v>531</v>
      </c>
      <c r="E69" s="56" t="s">
        <v>211</v>
      </c>
      <c r="F69" s="56" t="s">
        <v>307</v>
      </c>
      <c r="G69" s="59" t="s">
        <v>212</v>
      </c>
      <c r="H69" s="59" t="s">
        <v>438</v>
      </c>
      <c r="I69" s="59" t="s">
        <v>439</v>
      </c>
      <c r="J69" s="56"/>
    </row>
    <row r="70" spans="1:10" ht="61.95" customHeight="1" x14ac:dyDescent="0.8">
      <c r="A70" s="56">
        <v>67</v>
      </c>
      <c r="B70" s="56">
        <v>69</v>
      </c>
      <c r="C70" s="56" t="s">
        <v>213</v>
      </c>
      <c r="D70" s="56" t="s">
        <v>531</v>
      </c>
      <c r="E70" s="56" t="s">
        <v>214</v>
      </c>
      <c r="F70" s="56" t="s">
        <v>307</v>
      </c>
      <c r="G70" s="59" t="s">
        <v>215</v>
      </c>
      <c r="H70" s="59" t="s">
        <v>440</v>
      </c>
      <c r="I70" s="59" t="s">
        <v>441</v>
      </c>
      <c r="J70" s="56"/>
    </row>
    <row r="71" spans="1:10" ht="61.95" customHeight="1" x14ac:dyDescent="0.8">
      <c r="A71" s="56">
        <v>68</v>
      </c>
      <c r="B71" s="56">
        <v>70</v>
      </c>
      <c r="C71" s="56" t="s">
        <v>216</v>
      </c>
      <c r="D71" s="56" t="s">
        <v>531</v>
      </c>
      <c r="E71" s="56" t="s">
        <v>217</v>
      </c>
      <c r="F71" s="56" t="s">
        <v>307</v>
      </c>
      <c r="G71" s="59" t="s">
        <v>218</v>
      </c>
      <c r="H71" s="59" t="s">
        <v>442</v>
      </c>
      <c r="I71" s="59" t="s">
        <v>443</v>
      </c>
      <c r="J71" s="56"/>
    </row>
    <row r="72" spans="1:10" ht="61.95" customHeight="1" x14ac:dyDescent="0.8">
      <c r="A72" s="56">
        <v>69</v>
      </c>
      <c r="B72" s="56">
        <v>71</v>
      </c>
      <c r="C72" s="56" t="s">
        <v>219</v>
      </c>
      <c r="D72" s="56" t="s">
        <v>531</v>
      </c>
      <c r="E72" s="56" t="s">
        <v>220</v>
      </c>
      <c r="F72" s="56" t="s">
        <v>307</v>
      </c>
      <c r="G72" s="59" t="s">
        <v>221</v>
      </c>
      <c r="H72" s="59" t="s">
        <v>444</v>
      </c>
      <c r="I72" s="59" t="s">
        <v>445</v>
      </c>
      <c r="J72" s="56"/>
    </row>
    <row r="73" spans="1:10" ht="61.95" customHeight="1" x14ac:dyDescent="0.8">
      <c r="A73" s="56">
        <v>70</v>
      </c>
      <c r="B73" s="56">
        <v>72</v>
      </c>
      <c r="C73" s="56" t="s">
        <v>222</v>
      </c>
      <c r="D73" s="56" t="s">
        <v>531</v>
      </c>
      <c r="E73" s="56" t="s">
        <v>223</v>
      </c>
      <c r="F73" s="56" t="s">
        <v>307</v>
      </c>
      <c r="G73" s="59" t="s">
        <v>224</v>
      </c>
      <c r="H73" s="59" t="s">
        <v>446</v>
      </c>
      <c r="I73" s="59" t="s">
        <v>447</v>
      </c>
      <c r="J73" s="56"/>
    </row>
    <row r="74" spans="1:10" ht="61.95" customHeight="1" x14ac:dyDescent="0.8">
      <c r="A74" s="56">
        <v>71</v>
      </c>
      <c r="B74" s="56">
        <v>73</v>
      </c>
      <c r="C74" s="56" t="s">
        <v>225</v>
      </c>
      <c r="D74" s="56" t="s">
        <v>531</v>
      </c>
      <c r="E74" s="56" t="s">
        <v>226</v>
      </c>
      <c r="F74" s="56" t="s">
        <v>307</v>
      </c>
      <c r="G74" s="59" t="s">
        <v>227</v>
      </c>
      <c r="H74" s="59" t="s">
        <v>448</v>
      </c>
      <c r="I74" s="59" t="s">
        <v>449</v>
      </c>
      <c r="J74" s="56"/>
    </row>
    <row r="75" spans="1:10" ht="61.95" customHeight="1" x14ac:dyDescent="0.8">
      <c r="A75" s="56">
        <v>72</v>
      </c>
      <c r="B75" s="56">
        <v>74</v>
      </c>
      <c r="C75" s="56" t="s">
        <v>228</v>
      </c>
      <c r="D75" s="56" t="s">
        <v>531</v>
      </c>
      <c r="E75" s="56" t="s">
        <v>229</v>
      </c>
      <c r="F75" s="56" t="s">
        <v>307</v>
      </c>
      <c r="G75" s="59" t="s">
        <v>230</v>
      </c>
      <c r="H75" s="59" t="s">
        <v>450</v>
      </c>
      <c r="I75" s="59" t="s">
        <v>451</v>
      </c>
      <c r="J75" s="56"/>
    </row>
    <row r="76" spans="1:10" ht="61.95" customHeight="1" x14ac:dyDescent="0.8">
      <c r="A76" s="56">
        <v>73</v>
      </c>
      <c r="B76" s="56">
        <v>75</v>
      </c>
      <c r="C76" s="56" t="s">
        <v>231</v>
      </c>
      <c r="D76" s="56" t="s">
        <v>531</v>
      </c>
      <c r="E76" s="56" t="s">
        <v>232</v>
      </c>
      <c r="F76" s="56" t="s">
        <v>307</v>
      </c>
      <c r="G76" s="59" t="s">
        <v>233</v>
      </c>
      <c r="H76" s="59" t="s">
        <v>452</v>
      </c>
      <c r="I76" s="59" t="s">
        <v>453</v>
      </c>
      <c r="J76" s="56"/>
    </row>
    <row r="77" spans="1:10" ht="61.95" customHeight="1" x14ac:dyDescent="0.8">
      <c r="A77" s="56">
        <v>74</v>
      </c>
      <c r="B77" s="56">
        <v>76</v>
      </c>
      <c r="C77" s="56" t="s">
        <v>234</v>
      </c>
      <c r="D77" s="56" t="s">
        <v>531</v>
      </c>
      <c r="E77" s="56" t="s">
        <v>235</v>
      </c>
      <c r="F77" s="56" t="s">
        <v>307</v>
      </c>
      <c r="G77" s="59" t="s">
        <v>236</v>
      </c>
      <c r="H77" s="59" t="s">
        <v>454</v>
      </c>
      <c r="I77" s="59" t="s">
        <v>455</v>
      </c>
      <c r="J77" s="56"/>
    </row>
    <row r="78" spans="1:10" ht="61.95" customHeight="1" x14ac:dyDescent="0.8">
      <c r="A78" s="56">
        <v>75</v>
      </c>
      <c r="B78" s="56">
        <v>77</v>
      </c>
      <c r="C78" s="56" t="s">
        <v>237</v>
      </c>
      <c r="D78" s="56" t="s">
        <v>531</v>
      </c>
      <c r="E78" s="56" t="s">
        <v>238</v>
      </c>
      <c r="F78" s="56" t="s">
        <v>307</v>
      </c>
      <c r="G78" s="59" t="s">
        <v>239</v>
      </c>
      <c r="H78" s="59" t="s">
        <v>456</v>
      </c>
      <c r="I78" s="59" t="s">
        <v>457</v>
      </c>
      <c r="J78" s="56"/>
    </row>
    <row r="79" spans="1:10" ht="61.95" customHeight="1" x14ac:dyDescent="0.8">
      <c r="A79" s="56">
        <v>76</v>
      </c>
      <c r="B79" s="56">
        <v>78</v>
      </c>
      <c r="C79" s="56" t="s">
        <v>240</v>
      </c>
      <c r="D79" s="56" t="s">
        <v>531</v>
      </c>
      <c r="E79" s="56" t="s">
        <v>241</v>
      </c>
      <c r="F79" s="56" t="s">
        <v>307</v>
      </c>
      <c r="G79" s="59" t="s">
        <v>242</v>
      </c>
      <c r="H79" s="59" t="s">
        <v>458</v>
      </c>
      <c r="I79" s="59" t="s">
        <v>459</v>
      </c>
      <c r="J79" s="56"/>
    </row>
    <row r="80" spans="1:10" ht="61.95" customHeight="1" x14ac:dyDescent="0.8">
      <c r="A80" s="56">
        <v>77</v>
      </c>
      <c r="B80" s="56">
        <v>79</v>
      </c>
      <c r="C80" s="56" t="s">
        <v>243</v>
      </c>
      <c r="D80" s="56" t="s">
        <v>531</v>
      </c>
      <c r="E80" s="56" t="s">
        <v>244</v>
      </c>
      <c r="F80" s="56" t="s">
        <v>307</v>
      </c>
      <c r="G80" s="59" t="s">
        <v>245</v>
      </c>
      <c r="H80" s="59" t="s">
        <v>460</v>
      </c>
      <c r="I80" s="59" t="s">
        <v>461</v>
      </c>
      <c r="J80" s="56"/>
    </row>
    <row r="81" spans="1:10" ht="61.95" customHeight="1" x14ac:dyDescent="0.8">
      <c r="A81" s="56">
        <v>78</v>
      </c>
      <c r="B81" s="56">
        <v>80</v>
      </c>
      <c r="C81" s="56" t="s">
        <v>246</v>
      </c>
      <c r="D81" s="56" t="s">
        <v>531</v>
      </c>
      <c r="E81" s="56" t="s">
        <v>247</v>
      </c>
      <c r="F81" s="56" t="s">
        <v>307</v>
      </c>
      <c r="G81" s="59" t="s">
        <v>248</v>
      </c>
      <c r="H81" s="59" t="s">
        <v>462</v>
      </c>
      <c r="I81" s="59" t="s">
        <v>463</v>
      </c>
      <c r="J81" s="56"/>
    </row>
    <row r="82" spans="1:10" ht="61.95" customHeight="1" x14ac:dyDescent="0.8">
      <c r="A82" s="56">
        <v>79</v>
      </c>
      <c r="B82" s="56">
        <v>81</v>
      </c>
      <c r="C82" s="56" t="s">
        <v>249</v>
      </c>
      <c r="D82" s="56" t="s">
        <v>531</v>
      </c>
      <c r="E82" s="56" t="s">
        <v>250</v>
      </c>
      <c r="F82" s="56" t="s">
        <v>307</v>
      </c>
      <c r="G82" s="59" t="s">
        <v>251</v>
      </c>
      <c r="H82" s="59" t="s">
        <v>464</v>
      </c>
      <c r="I82" s="59" t="s">
        <v>465</v>
      </c>
      <c r="J82" s="56"/>
    </row>
    <row r="83" spans="1:10" ht="61.95" customHeight="1" x14ac:dyDescent="0.8">
      <c r="A83" s="56">
        <v>80</v>
      </c>
      <c r="B83" s="56">
        <v>82</v>
      </c>
      <c r="C83" s="56" t="s">
        <v>252</v>
      </c>
      <c r="D83" s="56" t="s">
        <v>531</v>
      </c>
      <c r="E83" s="56" t="s">
        <v>253</v>
      </c>
      <c r="F83" s="56" t="s">
        <v>307</v>
      </c>
      <c r="G83" s="59" t="s">
        <v>254</v>
      </c>
      <c r="H83" s="59" t="s">
        <v>466</v>
      </c>
      <c r="I83" s="59" t="s">
        <v>467</v>
      </c>
      <c r="J83" s="56"/>
    </row>
    <row r="84" spans="1:10" ht="61.95" customHeight="1" x14ac:dyDescent="0.8">
      <c r="A84" s="56">
        <v>81</v>
      </c>
      <c r="B84" s="56">
        <v>83</v>
      </c>
      <c r="C84" s="56" t="s">
        <v>255</v>
      </c>
      <c r="D84" s="56" t="s">
        <v>531</v>
      </c>
      <c r="E84" s="56" t="s">
        <v>256</v>
      </c>
      <c r="F84" s="56" t="s">
        <v>307</v>
      </c>
      <c r="G84" s="59" t="s">
        <v>257</v>
      </c>
      <c r="H84" s="59" t="s">
        <v>468</v>
      </c>
      <c r="I84" s="59" t="s">
        <v>469</v>
      </c>
      <c r="J84" s="56"/>
    </row>
    <row r="85" spans="1:10" ht="61.95" customHeight="1" x14ac:dyDescent="0.8">
      <c r="A85" s="56">
        <v>82</v>
      </c>
      <c r="B85" s="56">
        <v>84</v>
      </c>
      <c r="C85" s="56" t="s">
        <v>258</v>
      </c>
      <c r="D85" s="56" t="s">
        <v>531</v>
      </c>
      <c r="E85" s="56" t="s">
        <v>259</v>
      </c>
      <c r="F85" s="56" t="s">
        <v>307</v>
      </c>
      <c r="G85" s="59" t="s">
        <v>260</v>
      </c>
      <c r="H85" s="59" t="s">
        <v>470</v>
      </c>
      <c r="I85" s="59" t="s">
        <v>471</v>
      </c>
      <c r="J85" s="56"/>
    </row>
    <row r="86" spans="1:10" ht="61.95" customHeight="1" x14ac:dyDescent="0.8">
      <c r="A86" s="56">
        <v>83</v>
      </c>
      <c r="B86" s="56">
        <v>85</v>
      </c>
      <c r="C86" s="56" t="s">
        <v>261</v>
      </c>
      <c r="D86" s="56" t="s">
        <v>531</v>
      </c>
      <c r="E86" s="56" t="s">
        <v>262</v>
      </c>
      <c r="F86" s="56" t="s">
        <v>307</v>
      </c>
      <c r="G86" s="59" t="s">
        <v>263</v>
      </c>
      <c r="H86" s="59" t="s">
        <v>472</v>
      </c>
      <c r="I86" s="59" t="s">
        <v>473</v>
      </c>
      <c r="J86" s="56"/>
    </row>
    <row r="87" spans="1:10" ht="61.95" customHeight="1" x14ac:dyDescent="0.8">
      <c r="A87" s="56">
        <v>84</v>
      </c>
      <c r="B87" s="56">
        <v>86</v>
      </c>
      <c r="C87" s="56" t="s">
        <v>264</v>
      </c>
      <c r="D87" s="56" t="s">
        <v>531</v>
      </c>
      <c r="E87" s="56" t="s">
        <v>265</v>
      </c>
      <c r="F87" s="56" t="s">
        <v>307</v>
      </c>
      <c r="G87" s="59" t="s">
        <v>266</v>
      </c>
      <c r="H87" s="59" t="s">
        <v>474</v>
      </c>
      <c r="I87" s="59" t="s">
        <v>475</v>
      </c>
      <c r="J87" s="56"/>
    </row>
    <row r="88" spans="1:10" ht="61.95" customHeight="1" x14ac:dyDescent="0.8">
      <c r="A88" s="56">
        <v>85</v>
      </c>
      <c r="B88" s="56">
        <v>87</v>
      </c>
      <c r="C88" s="56" t="s">
        <v>267</v>
      </c>
      <c r="D88" s="56" t="s">
        <v>531</v>
      </c>
      <c r="E88" s="56" t="s">
        <v>268</v>
      </c>
      <c r="F88" s="56" t="s">
        <v>307</v>
      </c>
      <c r="G88" s="59" t="s">
        <v>269</v>
      </c>
      <c r="H88" s="59" t="s">
        <v>476</v>
      </c>
      <c r="I88" s="59" t="s">
        <v>477</v>
      </c>
      <c r="J88" s="56"/>
    </row>
    <row r="89" spans="1:10" ht="61.95" customHeight="1" x14ac:dyDescent="0.8">
      <c r="A89" s="56">
        <v>86</v>
      </c>
      <c r="B89" s="56">
        <v>88</v>
      </c>
      <c r="C89" s="56" t="s">
        <v>270</v>
      </c>
      <c r="D89" s="56" t="s">
        <v>531</v>
      </c>
      <c r="E89" s="56" t="s">
        <v>271</v>
      </c>
      <c r="F89" s="56" t="s">
        <v>307</v>
      </c>
      <c r="G89" s="59" t="s">
        <v>272</v>
      </c>
      <c r="H89" s="59" t="s">
        <v>478</v>
      </c>
      <c r="I89" s="59" t="s">
        <v>479</v>
      </c>
      <c r="J89" s="56"/>
    </row>
    <row r="90" spans="1:10" ht="61.95" customHeight="1" x14ac:dyDescent="0.8">
      <c r="A90" s="56">
        <v>87</v>
      </c>
      <c r="B90" s="56">
        <v>89</v>
      </c>
      <c r="C90" s="56" t="s">
        <v>273</v>
      </c>
      <c r="D90" s="56" t="s">
        <v>531</v>
      </c>
      <c r="E90" s="56" t="s">
        <v>274</v>
      </c>
      <c r="F90" s="56" t="s">
        <v>307</v>
      </c>
      <c r="G90" s="59" t="s">
        <v>275</v>
      </c>
      <c r="H90" s="59" t="s">
        <v>480</v>
      </c>
      <c r="I90" s="59" t="s">
        <v>481</v>
      </c>
      <c r="J90" s="56"/>
    </row>
    <row r="91" spans="1:10" ht="61.95" customHeight="1" x14ac:dyDescent="0.8">
      <c r="A91" s="56">
        <v>88</v>
      </c>
      <c r="B91" s="56">
        <v>90</v>
      </c>
      <c r="C91" s="56" t="s">
        <v>276</v>
      </c>
      <c r="D91" s="56" t="s">
        <v>531</v>
      </c>
      <c r="E91" s="56" t="s">
        <v>277</v>
      </c>
      <c r="F91" s="56" t="s">
        <v>307</v>
      </c>
      <c r="G91" s="59" t="s">
        <v>278</v>
      </c>
      <c r="H91" s="59" t="s">
        <v>482</v>
      </c>
      <c r="I91" s="59" t="s">
        <v>483</v>
      </c>
      <c r="J91" s="56"/>
    </row>
    <row r="92" spans="1:10" ht="61.95" customHeight="1" x14ac:dyDescent="0.8">
      <c r="A92" s="56">
        <v>89</v>
      </c>
      <c r="B92" s="56">
        <v>91</v>
      </c>
      <c r="C92" s="56" t="s">
        <v>279</v>
      </c>
      <c r="D92" s="56" t="s">
        <v>531</v>
      </c>
      <c r="E92" s="56" t="s">
        <v>280</v>
      </c>
      <c r="F92" s="56" t="s">
        <v>307</v>
      </c>
      <c r="G92" s="59" t="s">
        <v>281</v>
      </c>
      <c r="H92" s="59" t="s">
        <v>484</v>
      </c>
      <c r="I92" s="59" t="s">
        <v>485</v>
      </c>
      <c r="J92" s="56"/>
    </row>
    <row r="93" spans="1:10" ht="61.95" customHeight="1" x14ac:dyDescent="0.8">
      <c r="A93" s="56">
        <v>90</v>
      </c>
      <c r="B93" s="56">
        <v>92</v>
      </c>
      <c r="C93" s="56" t="s">
        <v>282</v>
      </c>
      <c r="D93" s="56" t="s">
        <v>531</v>
      </c>
      <c r="E93" s="56" t="s">
        <v>283</v>
      </c>
      <c r="F93" s="56" t="s">
        <v>307</v>
      </c>
      <c r="G93" s="59" t="s">
        <v>284</v>
      </c>
      <c r="H93" s="59" t="s">
        <v>486</v>
      </c>
      <c r="I93" s="59" t="s">
        <v>487</v>
      </c>
      <c r="J93" s="56"/>
    </row>
    <row r="94" spans="1:10" ht="61.95" customHeight="1" x14ac:dyDescent="0.8">
      <c r="A94" s="56">
        <v>91</v>
      </c>
      <c r="B94" s="56">
        <v>93</v>
      </c>
      <c r="C94" s="56" t="s">
        <v>285</v>
      </c>
      <c r="D94" s="56" t="s">
        <v>531</v>
      </c>
      <c r="E94" s="56" t="s">
        <v>286</v>
      </c>
      <c r="F94" s="56" t="s">
        <v>307</v>
      </c>
      <c r="G94" s="59" t="s">
        <v>287</v>
      </c>
      <c r="H94" s="59" t="s">
        <v>488</v>
      </c>
      <c r="I94" s="59" t="s">
        <v>489</v>
      </c>
      <c r="J94" s="56"/>
    </row>
    <row r="95" spans="1:10" ht="61.95" customHeight="1" x14ac:dyDescent="0.8">
      <c r="A95" s="56">
        <v>92</v>
      </c>
      <c r="B95" s="56">
        <v>94</v>
      </c>
      <c r="C95" s="56" t="s">
        <v>288</v>
      </c>
      <c r="D95" s="56" t="s">
        <v>531</v>
      </c>
      <c r="E95" s="56" t="s">
        <v>289</v>
      </c>
      <c r="F95" s="56" t="s">
        <v>307</v>
      </c>
      <c r="G95" s="59" t="s">
        <v>290</v>
      </c>
      <c r="H95" s="59" t="s">
        <v>490</v>
      </c>
      <c r="I95" s="59" t="s">
        <v>491</v>
      </c>
      <c r="J95" s="56"/>
    </row>
    <row r="96" spans="1:10" ht="61.95" customHeight="1" x14ac:dyDescent="0.8">
      <c r="A96" s="56">
        <v>93</v>
      </c>
      <c r="B96" s="56">
        <v>96</v>
      </c>
      <c r="C96" s="56" t="s">
        <v>294</v>
      </c>
      <c r="D96" s="56" t="s">
        <v>531</v>
      </c>
      <c r="E96" s="56" t="s">
        <v>295</v>
      </c>
      <c r="F96" s="56" t="s">
        <v>306</v>
      </c>
      <c r="G96" s="59" t="s">
        <v>296</v>
      </c>
      <c r="H96" s="59" t="s">
        <v>493</v>
      </c>
      <c r="I96" s="59" t="s">
        <v>494</v>
      </c>
      <c r="J96" s="56"/>
    </row>
    <row r="97" spans="1:10" ht="61.95" customHeight="1" x14ac:dyDescent="0.8">
      <c r="A97" s="56">
        <v>94</v>
      </c>
      <c r="B97" s="56">
        <v>97</v>
      </c>
      <c r="C97" s="56" t="s">
        <v>297</v>
      </c>
      <c r="D97" s="56" t="s">
        <v>531</v>
      </c>
      <c r="E97" s="56" t="s">
        <v>298</v>
      </c>
      <c r="F97" s="56" t="s">
        <v>306</v>
      </c>
      <c r="G97" s="59" t="s">
        <v>299</v>
      </c>
      <c r="H97" s="59" t="s">
        <v>495</v>
      </c>
      <c r="I97" s="59" t="s">
        <v>496</v>
      </c>
      <c r="J97" s="56"/>
    </row>
    <row r="98" spans="1:10" ht="61.95" customHeight="1" x14ac:dyDescent="0.8">
      <c r="A98" s="56">
        <v>95</v>
      </c>
      <c r="B98" s="56">
        <v>98</v>
      </c>
      <c r="C98" s="56" t="s">
        <v>300</v>
      </c>
      <c r="D98" s="56" t="s">
        <v>531</v>
      </c>
      <c r="E98" s="56" t="s">
        <v>301</v>
      </c>
      <c r="F98" s="56" t="s">
        <v>306</v>
      </c>
      <c r="G98" s="59" t="s">
        <v>302</v>
      </c>
      <c r="H98" s="59" t="s">
        <v>497</v>
      </c>
      <c r="I98" s="59" t="s">
        <v>498</v>
      </c>
      <c r="J98" s="56"/>
    </row>
    <row r="99" spans="1:10" x14ac:dyDescent="0.8">
      <c r="A99" s="60"/>
      <c r="B99" s="60"/>
      <c r="C99" s="60"/>
      <c r="D99" s="60"/>
      <c r="E99" s="60"/>
      <c r="F99" s="60"/>
      <c r="G99" s="61"/>
      <c r="H99" s="61"/>
      <c r="I99" s="61"/>
      <c r="J99" s="60"/>
    </row>
    <row r="100" spans="1:10" x14ac:dyDescent="0.8">
      <c r="A100" s="60" t="s">
        <v>534</v>
      </c>
      <c r="C100" s="60"/>
      <c r="D100" s="60"/>
      <c r="E100" s="60"/>
      <c r="F100" s="60"/>
      <c r="G100" s="61"/>
      <c r="H100" s="61"/>
      <c r="I100" s="61"/>
      <c r="J100" s="60"/>
    </row>
  </sheetData>
  <sheetProtection algorithmName="SHA-512" hashValue="r7NBSHq3o3KP/ybNQkQLK5iIsRgQFBYyNiXDGtgm/QAjPKaCAMjncwMHjGOdipB4ATOrxOE8srY33vX540Ut+g==" saltValue="//8l4/RkQvYaUbioCoZNNA==" spinCount="100000" sheet="1" formatColumns="0" formatRows="0" insertColumns="0" insertHyperlinks="0" deleteColumns="0" deleteRows="0" autoFilter="0" pivotTables="0"/>
  <protectedRanges>
    <protectedRange password="C331" sqref="A1:A2 A4 B3:B98" name="p6ada2ab4c9443da7d553ac5281535682"/>
    <protectedRange password="C331" sqref="C1:C98" name="p350b4408dcffb76279896cf6493cd848"/>
    <protectedRange password="C331" sqref="D1:D98" name="p98fd79102c174a63b26d2837588e4a5c"/>
    <protectedRange password="C331" sqref="E1:E98" name="p57deb4bebb3f9e9289a687150979b02b"/>
    <protectedRange password="C331" sqref="J1:J99" name="pdc30296fe4f57de03a1333b78024d4bc"/>
  </protectedRanges>
  <mergeCells count="2"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ផ្ទៀងផ្ទាត់</vt:lpstr>
      <vt:lpstr>upload</vt:lpstr>
      <vt:lpstr>upload!Print_Area</vt:lpstr>
      <vt:lpstr>upload!Print_Titles</vt:lpstr>
      <vt:lpstr>ផ្ទៀងផ្ទាត់!Print_Titles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2020-04-27T10:54:29Z</cp:lastPrinted>
  <dcterms:created xsi:type="dcterms:W3CDTF">2020-04-24T11:30:01Z</dcterms:created>
  <dcterms:modified xsi:type="dcterms:W3CDTF">2020-04-27T13:58:24Z</dcterms:modified>
</cp:coreProperties>
</file>