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C0C 11-02-2023\2-SUSPENSION Workers to UDC files Detail\ព្យួរបន្តថ្មី-២០២៣ ដល់ ២០២៤-២០២៥\2-ចាប់ផ្តើម-០១-២០២៥ ទៅ\1-WX7\៤-សម្រាប់ដាក់ចូលប្រព័ន្ធ-ទាញឈ្មោះព្យួរ\"/>
    </mc:Choice>
  </mc:AlternateContent>
  <xr:revisionPtr revIDLastSave="0" documentId="13_ncr:1_{54731B8D-8FB9-4AD8-97B3-28A57490798A}" xr6:coauthVersionLast="47" xr6:coauthVersionMax="47" xr10:uidLastSave="{00000000-0000-0000-0000-000000000000}"/>
  <bookViews>
    <workbookView xWindow="-120" yWindow="-120" windowWidth="29040" windowHeight="15720" tabRatio="447" xr2:uid="{00000000-000D-0000-FFFF-FFFF00000000}"/>
  </bookViews>
  <sheets>
    <sheet name="Payroll List" sheetId="245" r:id="rId1"/>
  </sheets>
  <definedNames>
    <definedName name="_xlnm._FilterDatabase" localSheetId="0" hidden="1">'Payroll List'!$A$4:$S$1632</definedName>
    <definedName name="_xlnm.Print_Area" localSheetId="0">'Payroll List'!$A$1:$S$1632</definedName>
    <definedName name="_xlnm.Print_Area">#REF!</definedName>
    <definedName name="_xlnm.Print_Titles" localSheetId="0">'Payroll List'!$1:$4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" i="245" l="1"/>
  <c r="S6" i="245"/>
  <c r="S7" i="245"/>
  <c r="S8" i="245"/>
  <c r="S9" i="245"/>
  <c r="S10" i="245"/>
  <c r="S11" i="245"/>
  <c r="S12" i="245"/>
  <c r="S13" i="245"/>
  <c r="S14" i="245"/>
  <c r="S15" i="245"/>
  <c r="S16" i="245"/>
  <c r="S17" i="245"/>
  <c r="S18" i="245"/>
  <c r="S19" i="245"/>
  <c r="S20" i="245"/>
  <c r="S21" i="245"/>
  <c r="S22" i="245"/>
  <c r="S23" i="245"/>
  <c r="S24" i="245"/>
  <c r="S25" i="245"/>
  <c r="S26" i="245"/>
  <c r="S27" i="245"/>
  <c r="S28" i="245"/>
  <c r="S29" i="245"/>
  <c r="S30" i="245"/>
  <c r="S31" i="245"/>
  <c r="S32" i="245"/>
  <c r="S33" i="245"/>
  <c r="S34" i="245"/>
  <c r="S35" i="245"/>
  <c r="S36" i="245"/>
  <c r="S37" i="245"/>
  <c r="S38" i="245"/>
  <c r="S39" i="245"/>
  <c r="S40" i="245"/>
  <c r="S41" i="245"/>
  <c r="S42" i="245"/>
  <c r="S43" i="245"/>
  <c r="S44" i="245"/>
  <c r="S45" i="245"/>
  <c r="S46" i="245"/>
  <c r="S47" i="245"/>
  <c r="S48" i="245"/>
  <c r="S49" i="245"/>
  <c r="S50" i="245"/>
  <c r="S51" i="245"/>
  <c r="S52" i="245"/>
  <c r="S53" i="245"/>
  <c r="S54" i="245"/>
  <c r="S55" i="245"/>
  <c r="S56" i="245"/>
  <c r="S57" i="245"/>
  <c r="S58" i="245"/>
  <c r="S59" i="245"/>
  <c r="S60" i="245"/>
  <c r="S61" i="245"/>
  <c r="S62" i="245"/>
  <c r="S63" i="245"/>
  <c r="S64" i="245"/>
  <c r="S65" i="245"/>
  <c r="S66" i="245"/>
  <c r="S67" i="245"/>
  <c r="S68" i="245"/>
  <c r="S69" i="245"/>
  <c r="S70" i="245"/>
  <c r="S71" i="245"/>
  <c r="S72" i="245"/>
  <c r="S73" i="245"/>
  <c r="S74" i="245"/>
  <c r="S75" i="245"/>
  <c r="S76" i="245"/>
  <c r="S77" i="245"/>
  <c r="S78" i="245"/>
  <c r="S79" i="245"/>
  <c r="S80" i="245"/>
  <c r="S81" i="245"/>
  <c r="S82" i="245"/>
  <c r="S83" i="245"/>
  <c r="S84" i="245"/>
  <c r="S85" i="245"/>
  <c r="S86" i="245"/>
  <c r="S87" i="245"/>
  <c r="S88" i="245"/>
  <c r="S89" i="245"/>
  <c r="S90" i="245"/>
  <c r="S91" i="245"/>
  <c r="S92" i="245"/>
  <c r="S93" i="245"/>
  <c r="S94" i="245"/>
  <c r="S95" i="245"/>
  <c r="S96" i="245"/>
  <c r="S97" i="245"/>
  <c r="S98" i="245"/>
  <c r="S99" i="245"/>
  <c r="S100" i="245"/>
  <c r="S101" i="245"/>
  <c r="S102" i="245"/>
  <c r="S103" i="245"/>
  <c r="S104" i="245"/>
  <c r="S105" i="245"/>
  <c r="S106" i="245"/>
  <c r="S107" i="245"/>
  <c r="S108" i="245"/>
  <c r="S109" i="245"/>
  <c r="S110" i="245"/>
  <c r="S111" i="245"/>
  <c r="S112" i="245"/>
  <c r="S113" i="245"/>
  <c r="S114" i="245"/>
  <c r="S115" i="245"/>
  <c r="S116" i="245"/>
  <c r="S117" i="245"/>
  <c r="S118" i="245"/>
  <c r="S119" i="245"/>
  <c r="S120" i="245"/>
  <c r="S121" i="245"/>
  <c r="S122" i="245"/>
  <c r="S123" i="245"/>
  <c r="S124" i="245"/>
  <c r="S125" i="245"/>
  <c r="S126" i="245"/>
  <c r="S127" i="245"/>
  <c r="S128" i="245"/>
  <c r="S129" i="245"/>
  <c r="S130" i="245"/>
  <c r="S131" i="245"/>
  <c r="S132" i="245"/>
  <c r="S133" i="245"/>
  <c r="S134" i="245"/>
  <c r="S135" i="245"/>
  <c r="S136" i="245"/>
  <c r="S137" i="245"/>
  <c r="S138" i="245"/>
  <c r="S139" i="245"/>
  <c r="S140" i="245"/>
  <c r="S141" i="245"/>
  <c r="S142" i="245"/>
  <c r="S143" i="245"/>
  <c r="S144" i="245"/>
  <c r="S145" i="245"/>
  <c r="S146" i="245"/>
  <c r="S147" i="245"/>
  <c r="S148" i="245"/>
  <c r="S149" i="245"/>
  <c r="S150" i="245"/>
  <c r="S151" i="245"/>
  <c r="S152" i="245"/>
  <c r="S153" i="245"/>
  <c r="S154" i="245"/>
  <c r="S155" i="245"/>
  <c r="S156" i="245"/>
  <c r="S157" i="245"/>
  <c r="S158" i="245"/>
  <c r="S159" i="245"/>
  <c r="S160" i="245"/>
  <c r="S161" i="245"/>
  <c r="S162" i="245"/>
  <c r="S163" i="245"/>
  <c r="S164" i="245"/>
  <c r="S165" i="245"/>
  <c r="S166" i="245"/>
  <c r="S167" i="245"/>
  <c r="S168" i="245"/>
  <c r="S169" i="245"/>
  <c r="S170" i="245"/>
  <c r="S171" i="245"/>
  <c r="S172" i="245"/>
  <c r="S173" i="245"/>
  <c r="S174" i="245"/>
  <c r="S175" i="245"/>
  <c r="S176" i="245"/>
  <c r="S177" i="245"/>
  <c r="S178" i="245"/>
  <c r="S179" i="245"/>
  <c r="S180" i="245"/>
  <c r="S181" i="245"/>
  <c r="S182" i="245"/>
  <c r="S183" i="245"/>
  <c r="S184" i="245"/>
  <c r="S185" i="245"/>
  <c r="S186" i="245"/>
  <c r="S187" i="245"/>
  <c r="S188" i="245"/>
  <c r="S189" i="245"/>
  <c r="S190" i="245"/>
  <c r="S191" i="245"/>
  <c r="S192" i="245"/>
  <c r="S193" i="245"/>
  <c r="S194" i="245"/>
  <c r="S195" i="245"/>
  <c r="S196" i="245"/>
  <c r="S197" i="245"/>
  <c r="S198" i="245"/>
  <c r="S199" i="245"/>
  <c r="S200" i="245"/>
  <c r="S201" i="245"/>
  <c r="S202" i="245"/>
  <c r="S203" i="245"/>
  <c r="S204" i="245"/>
  <c r="S205" i="245"/>
  <c r="S206" i="245"/>
  <c r="S207" i="245"/>
  <c r="S208" i="245"/>
  <c r="S209" i="245"/>
  <c r="S210" i="245"/>
  <c r="S211" i="245"/>
  <c r="S212" i="245"/>
  <c r="S213" i="245"/>
  <c r="S214" i="245"/>
  <c r="S215" i="245"/>
  <c r="S216" i="245"/>
  <c r="S217" i="245"/>
  <c r="S218" i="245"/>
  <c r="S219" i="245"/>
  <c r="S220" i="245"/>
  <c r="S221" i="245"/>
  <c r="S222" i="245"/>
  <c r="S223" i="245"/>
  <c r="S224" i="245"/>
  <c r="S225" i="245"/>
  <c r="S226" i="245"/>
  <c r="S227" i="245"/>
  <c r="S228" i="245"/>
  <c r="S229" i="245"/>
  <c r="S230" i="245"/>
  <c r="S231" i="245"/>
  <c r="S232" i="245"/>
  <c r="S233" i="245"/>
  <c r="S234" i="245"/>
  <c r="S235" i="245"/>
  <c r="S236" i="245"/>
  <c r="S237" i="245"/>
  <c r="S238" i="245"/>
  <c r="S239" i="245"/>
  <c r="S240" i="245"/>
  <c r="S241" i="245"/>
  <c r="S242" i="245"/>
  <c r="S243" i="245"/>
  <c r="S244" i="245"/>
  <c r="S245" i="245"/>
  <c r="S246" i="245"/>
  <c r="S247" i="245"/>
  <c r="S248" i="245"/>
  <c r="S249" i="245"/>
  <c r="S250" i="245"/>
  <c r="S251" i="245"/>
  <c r="S252" i="245"/>
  <c r="S253" i="245"/>
  <c r="S254" i="245"/>
  <c r="S255" i="245"/>
  <c r="S256" i="245"/>
  <c r="S257" i="245"/>
  <c r="S258" i="245"/>
  <c r="S259" i="245"/>
  <c r="S260" i="245"/>
  <c r="S261" i="245"/>
  <c r="S262" i="245"/>
  <c r="S263" i="245"/>
  <c r="S264" i="245"/>
  <c r="S265" i="245"/>
  <c r="S266" i="245"/>
  <c r="S267" i="245"/>
  <c r="S268" i="245"/>
  <c r="S269" i="245"/>
  <c r="S270" i="245"/>
  <c r="S271" i="245"/>
  <c r="S272" i="245"/>
  <c r="S273" i="245"/>
  <c r="S274" i="245"/>
  <c r="S275" i="245"/>
  <c r="S276" i="245"/>
  <c r="S277" i="245"/>
  <c r="S278" i="245"/>
  <c r="S279" i="245"/>
  <c r="S280" i="245"/>
  <c r="S281" i="245"/>
  <c r="S282" i="245"/>
  <c r="S283" i="245"/>
  <c r="S284" i="245"/>
  <c r="S285" i="245"/>
  <c r="S286" i="245"/>
  <c r="S287" i="245"/>
  <c r="S288" i="245"/>
  <c r="S289" i="245"/>
  <c r="S290" i="245"/>
  <c r="S291" i="245"/>
  <c r="S292" i="245"/>
  <c r="S293" i="245"/>
  <c r="S294" i="245"/>
  <c r="S295" i="245"/>
  <c r="S296" i="245"/>
  <c r="S297" i="245"/>
  <c r="S298" i="245"/>
  <c r="S299" i="245"/>
  <c r="S300" i="245"/>
  <c r="S301" i="245"/>
  <c r="S302" i="245"/>
  <c r="S303" i="245"/>
  <c r="S304" i="245"/>
  <c r="S305" i="245"/>
  <c r="S306" i="245"/>
  <c r="S307" i="245"/>
  <c r="S308" i="245"/>
  <c r="S309" i="245"/>
  <c r="S310" i="245"/>
  <c r="S311" i="245"/>
  <c r="S312" i="245"/>
  <c r="S313" i="245"/>
  <c r="S314" i="245"/>
  <c r="S315" i="245"/>
  <c r="S316" i="245"/>
  <c r="S317" i="245"/>
  <c r="S318" i="245"/>
  <c r="S319" i="245"/>
  <c r="S320" i="245"/>
  <c r="S321" i="245"/>
  <c r="S322" i="245"/>
  <c r="S323" i="245"/>
  <c r="S324" i="245"/>
  <c r="S325" i="245"/>
  <c r="S326" i="245"/>
  <c r="S327" i="245"/>
  <c r="S328" i="245"/>
  <c r="S329" i="245"/>
  <c r="S330" i="245"/>
  <c r="S331" i="245"/>
  <c r="S332" i="245"/>
  <c r="S333" i="245"/>
  <c r="S334" i="245"/>
  <c r="S335" i="245"/>
  <c r="S336" i="245"/>
  <c r="S337" i="245"/>
  <c r="S338" i="245"/>
  <c r="S339" i="245"/>
  <c r="S340" i="245"/>
  <c r="S341" i="245"/>
  <c r="S342" i="245"/>
  <c r="S343" i="245"/>
  <c r="S344" i="245"/>
  <c r="S345" i="245"/>
  <c r="S346" i="245"/>
  <c r="S347" i="245"/>
  <c r="S348" i="245"/>
  <c r="S349" i="245"/>
  <c r="S350" i="245"/>
  <c r="S351" i="245"/>
  <c r="S352" i="245"/>
  <c r="S353" i="245"/>
  <c r="S354" i="245"/>
  <c r="S355" i="245"/>
  <c r="S356" i="245"/>
  <c r="S357" i="245"/>
  <c r="S358" i="245"/>
  <c r="S359" i="245"/>
  <c r="S360" i="245"/>
  <c r="S361" i="245"/>
  <c r="S362" i="245"/>
  <c r="S363" i="245"/>
  <c r="S364" i="245"/>
  <c r="S365" i="245"/>
  <c r="S366" i="245"/>
  <c r="S367" i="245"/>
  <c r="S368" i="245"/>
  <c r="S369" i="245"/>
  <c r="S370" i="245"/>
  <c r="S371" i="245"/>
  <c r="S372" i="245"/>
  <c r="S373" i="245"/>
  <c r="S374" i="245"/>
  <c r="S375" i="245"/>
  <c r="S376" i="245"/>
  <c r="S377" i="245"/>
  <c r="S378" i="245"/>
  <c r="S379" i="245"/>
  <c r="S380" i="245"/>
  <c r="S381" i="245"/>
  <c r="S382" i="245"/>
  <c r="S383" i="245"/>
  <c r="S384" i="245"/>
  <c r="S385" i="245"/>
  <c r="S386" i="245"/>
  <c r="S387" i="245"/>
  <c r="S388" i="245"/>
  <c r="S389" i="245"/>
  <c r="S390" i="245"/>
  <c r="S391" i="245"/>
  <c r="S392" i="245"/>
  <c r="S393" i="245"/>
  <c r="S394" i="245"/>
  <c r="S395" i="245"/>
  <c r="S396" i="245"/>
  <c r="S397" i="245"/>
  <c r="S398" i="245"/>
  <c r="S399" i="245"/>
  <c r="S400" i="245"/>
  <c r="S401" i="245"/>
  <c r="S402" i="245"/>
  <c r="S403" i="245"/>
  <c r="S404" i="245"/>
  <c r="S405" i="245"/>
  <c r="S406" i="245"/>
  <c r="S407" i="245"/>
  <c r="S408" i="245"/>
  <c r="S409" i="245"/>
  <c r="S410" i="245"/>
  <c r="S411" i="245"/>
  <c r="S412" i="245"/>
  <c r="S413" i="245"/>
  <c r="S414" i="245"/>
  <c r="S415" i="245"/>
  <c r="S416" i="245"/>
  <c r="S417" i="245"/>
  <c r="S418" i="245"/>
  <c r="S419" i="245"/>
  <c r="S420" i="245"/>
  <c r="S421" i="245"/>
  <c r="S422" i="245"/>
  <c r="S423" i="245"/>
  <c r="S424" i="245"/>
  <c r="S425" i="245"/>
  <c r="S426" i="245"/>
  <c r="S427" i="245"/>
  <c r="S428" i="245"/>
  <c r="S429" i="245"/>
  <c r="S430" i="245"/>
  <c r="S431" i="245"/>
  <c r="S432" i="245"/>
  <c r="S433" i="245"/>
  <c r="S434" i="245"/>
  <c r="S435" i="245"/>
  <c r="S436" i="245"/>
  <c r="S437" i="245"/>
  <c r="S438" i="245"/>
  <c r="S439" i="245"/>
  <c r="S440" i="245"/>
  <c r="S441" i="245"/>
  <c r="S442" i="245"/>
  <c r="S443" i="245"/>
  <c r="S444" i="245"/>
  <c r="S445" i="245"/>
  <c r="S446" i="245"/>
  <c r="S447" i="245"/>
  <c r="S448" i="245"/>
  <c r="S449" i="245"/>
  <c r="S450" i="245"/>
  <c r="S451" i="245"/>
  <c r="S452" i="245"/>
  <c r="S453" i="245"/>
  <c r="S454" i="245"/>
  <c r="S455" i="245"/>
  <c r="S456" i="245"/>
  <c r="S457" i="245"/>
  <c r="S458" i="245"/>
  <c r="S459" i="245"/>
  <c r="S460" i="245"/>
  <c r="S461" i="245"/>
  <c r="S462" i="245"/>
  <c r="S463" i="245"/>
  <c r="S464" i="245"/>
  <c r="S465" i="245"/>
  <c r="S466" i="245"/>
  <c r="S467" i="245"/>
  <c r="S468" i="245"/>
  <c r="S469" i="245"/>
  <c r="S470" i="245"/>
  <c r="S471" i="245"/>
  <c r="S472" i="245"/>
  <c r="S473" i="245"/>
  <c r="S474" i="245"/>
  <c r="S475" i="245"/>
  <c r="S476" i="245"/>
  <c r="S477" i="245"/>
  <c r="S478" i="245"/>
  <c r="S479" i="245"/>
  <c r="S480" i="245"/>
  <c r="S481" i="245"/>
  <c r="S482" i="245"/>
  <c r="S483" i="245"/>
  <c r="S484" i="245"/>
  <c r="S485" i="245"/>
  <c r="S486" i="245"/>
  <c r="S487" i="245"/>
  <c r="S488" i="245"/>
  <c r="S489" i="245"/>
  <c r="S490" i="245"/>
  <c r="S491" i="245"/>
  <c r="S492" i="245"/>
  <c r="S493" i="245"/>
  <c r="S494" i="245"/>
  <c r="S495" i="245"/>
  <c r="S496" i="245"/>
  <c r="S497" i="245"/>
  <c r="S498" i="245"/>
  <c r="S499" i="245"/>
  <c r="S500" i="245"/>
  <c r="S501" i="245"/>
  <c r="S502" i="245"/>
  <c r="S503" i="245"/>
  <c r="S504" i="245"/>
  <c r="S505" i="245"/>
  <c r="S506" i="245"/>
  <c r="S507" i="245"/>
  <c r="S508" i="245"/>
  <c r="S509" i="245"/>
  <c r="S510" i="245"/>
  <c r="S511" i="245"/>
  <c r="S512" i="245"/>
  <c r="S513" i="245"/>
  <c r="S514" i="245"/>
  <c r="S515" i="245"/>
  <c r="S516" i="245"/>
  <c r="S517" i="245"/>
  <c r="S518" i="245"/>
  <c r="S519" i="245"/>
  <c r="S520" i="245"/>
  <c r="S521" i="245"/>
  <c r="S522" i="245"/>
  <c r="S523" i="245"/>
  <c r="S524" i="245"/>
  <c r="S525" i="245"/>
  <c r="S526" i="245"/>
  <c r="S527" i="245"/>
  <c r="S528" i="245"/>
  <c r="S529" i="245"/>
  <c r="S530" i="245"/>
  <c r="S531" i="245"/>
  <c r="S532" i="245"/>
  <c r="S533" i="245"/>
  <c r="S534" i="245"/>
  <c r="S535" i="245"/>
  <c r="S536" i="245"/>
  <c r="S537" i="245"/>
  <c r="S538" i="245"/>
  <c r="S539" i="245"/>
  <c r="S540" i="245"/>
  <c r="S541" i="245"/>
  <c r="S542" i="245"/>
  <c r="S543" i="245"/>
  <c r="S544" i="245"/>
  <c r="S545" i="245"/>
  <c r="S546" i="245"/>
  <c r="S547" i="245"/>
  <c r="S548" i="245"/>
  <c r="S549" i="245"/>
  <c r="S550" i="245"/>
  <c r="S551" i="245"/>
  <c r="S552" i="245"/>
  <c r="S553" i="245"/>
  <c r="S554" i="245"/>
  <c r="S555" i="245"/>
  <c r="S556" i="245"/>
  <c r="S557" i="245"/>
  <c r="S558" i="245"/>
  <c r="S559" i="245"/>
  <c r="S560" i="245"/>
  <c r="S561" i="245"/>
  <c r="S562" i="245"/>
  <c r="S563" i="245"/>
  <c r="S564" i="245"/>
  <c r="S565" i="245"/>
  <c r="S566" i="245"/>
  <c r="S567" i="245"/>
  <c r="S568" i="245"/>
  <c r="S569" i="245"/>
  <c r="S570" i="245"/>
  <c r="S571" i="245"/>
  <c r="S572" i="245"/>
  <c r="S573" i="245"/>
  <c r="S574" i="245"/>
  <c r="S575" i="245"/>
  <c r="S576" i="245"/>
  <c r="S577" i="245"/>
  <c r="S578" i="245"/>
  <c r="S579" i="245"/>
  <c r="S580" i="245"/>
  <c r="S581" i="245"/>
  <c r="S582" i="245"/>
  <c r="S583" i="245"/>
  <c r="S584" i="245"/>
  <c r="S585" i="245"/>
  <c r="S586" i="245"/>
  <c r="S587" i="245"/>
  <c r="S588" i="245"/>
  <c r="S589" i="245"/>
  <c r="S590" i="245"/>
  <c r="S591" i="245"/>
  <c r="S592" i="245"/>
  <c r="S593" i="245"/>
  <c r="S594" i="245"/>
  <c r="S595" i="245"/>
  <c r="S596" i="245"/>
  <c r="S597" i="245"/>
  <c r="S598" i="245"/>
  <c r="S599" i="245"/>
  <c r="S600" i="245"/>
  <c r="S601" i="245"/>
  <c r="S602" i="245"/>
  <c r="S603" i="245"/>
  <c r="S604" i="245"/>
  <c r="S605" i="245"/>
  <c r="S606" i="245"/>
  <c r="S607" i="245"/>
  <c r="S608" i="245"/>
  <c r="S609" i="245"/>
  <c r="S610" i="245"/>
  <c r="S611" i="245"/>
  <c r="S612" i="245"/>
  <c r="S613" i="245"/>
  <c r="S614" i="245"/>
  <c r="S615" i="245"/>
  <c r="S616" i="245"/>
  <c r="S617" i="245"/>
  <c r="S618" i="245"/>
  <c r="S619" i="245"/>
  <c r="S620" i="245"/>
  <c r="S621" i="245"/>
  <c r="S622" i="245"/>
  <c r="S623" i="245"/>
  <c r="S624" i="245"/>
  <c r="S625" i="245"/>
  <c r="S626" i="245"/>
  <c r="S627" i="245"/>
  <c r="S628" i="245"/>
  <c r="S629" i="245"/>
  <c r="S630" i="245"/>
  <c r="S631" i="245"/>
  <c r="S632" i="245"/>
  <c r="S633" i="245"/>
  <c r="S634" i="245"/>
  <c r="S635" i="245"/>
  <c r="S636" i="245"/>
  <c r="S637" i="245"/>
  <c r="S638" i="245"/>
  <c r="S639" i="245"/>
  <c r="S640" i="245"/>
  <c r="S641" i="245"/>
  <c r="S642" i="245"/>
  <c r="S643" i="245"/>
  <c r="S644" i="245"/>
  <c r="S645" i="245"/>
  <c r="S646" i="245"/>
  <c r="S647" i="245"/>
  <c r="S648" i="245"/>
  <c r="S649" i="245"/>
  <c r="S650" i="245"/>
  <c r="S651" i="245"/>
  <c r="S652" i="245"/>
  <c r="S653" i="245"/>
  <c r="S654" i="245"/>
  <c r="S655" i="245"/>
  <c r="S656" i="245"/>
  <c r="S657" i="245"/>
  <c r="S658" i="245"/>
  <c r="S659" i="245"/>
  <c r="S660" i="245"/>
  <c r="S661" i="245"/>
  <c r="S662" i="245"/>
  <c r="S663" i="245"/>
  <c r="S664" i="245"/>
  <c r="S665" i="245"/>
  <c r="S666" i="245"/>
  <c r="S667" i="245"/>
  <c r="S668" i="245"/>
  <c r="S669" i="245"/>
  <c r="S670" i="245"/>
  <c r="S671" i="245"/>
  <c r="S672" i="245"/>
  <c r="S673" i="245"/>
  <c r="S674" i="245"/>
  <c r="S675" i="245"/>
  <c r="S676" i="245"/>
  <c r="S677" i="245"/>
  <c r="S678" i="245"/>
  <c r="S679" i="245"/>
  <c r="S680" i="245"/>
  <c r="S681" i="245"/>
  <c r="S682" i="245"/>
  <c r="S683" i="245"/>
  <c r="S684" i="245"/>
  <c r="S685" i="245"/>
  <c r="S686" i="245"/>
  <c r="S687" i="245"/>
  <c r="S688" i="245"/>
  <c r="S689" i="245"/>
  <c r="S690" i="245"/>
  <c r="S691" i="245"/>
  <c r="S692" i="245"/>
  <c r="S693" i="245"/>
  <c r="S694" i="245"/>
  <c r="S695" i="245"/>
  <c r="S696" i="245"/>
  <c r="S697" i="245"/>
  <c r="S698" i="245"/>
  <c r="S699" i="245"/>
  <c r="S700" i="245"/>
  <c r="S701" i="245"/>
  <c r="S702" i="245"/>
  <c r="S703" i="245"/>
  <c r="S704" i="245"/>
  <c r="S705" i="245"/>
  <c r="S706" i="245"/>
  <c r="S707" i="245"/>
  <c r="S708" i="245"/>
  <c r="S709" i="245"/>
  <c r="S710" i="245"/>
  <c r="S711" i="245"/>
  <c r="S712" i="245"/>
  <c r="S713" i="245"/>
  <c r="S714" i="245"/>
  <c r="S715" i="245"/>
  <c r="S716" i="245"/>
  <c r="S717" i="245"/>
  <c r="S718" i="245"/>
  <c r="S719" i="245"/>
  <c r="S720" i="245"/>
  <c r="S721" i="245"/>
  <c r="S722" i="245"/>
  <c r="S723" i="245"/>
  <c r="S724" i="245"/>
  <c r="S725" i="245"/>
  <c r="S726" i="245"/>
  <c r="S727" i="245"/>
  <c r="S728" i="245"/>
  <c r="S729" i="245"/>
  <c r="S730" i="245"/>
  <c r="S731" i="245"/>
  <c r="S732" i="245"/>
  <c r="S733" i="245"/>
  <c r="S734" i="245"/>
  <c r="S735" i="245"/>
  <c r="S736" i="245"/>
  <c r="S737" i="245"/>
  <c r="S738" i="245"/>
  <c r="S739" i="245"/>
  <c r="S740" i="245"/>
  <c r="S741" i="245"/>
  <c r="S742" i="245"/>
  <c r="S743" i="245"/>
  <c r="S744" i="245"/>
  <c r="S745" i="245"/>
  <c r="S746" i="245"/>
  <c r="S747" i="245"/>
  <c r="S748" i="245"/>
  <c r="S749" i="245"/>
  <c r="S750" i="245"/>
  <c r="S751" i="245"/>
  <c r="S752" i="245"/>
  <c r="S753" i="245"/>
  <c r="S754" i="245"/>
  <c r="S755" i="245"/>
  <c r="S756" i="245"/>
  <c r="S757" i="245"/>
  <c r="S758" i="245"/>
  <c r="S759" i="245"/>
  <c r="S760" i="245"/>
  <c r="S761" i="245"/>
  <c r="S762" i="245"/>
  <c r="S763" i="245"/>
  <c r="S764" i="245"/>
  <c r="S765" i="245"/>
  <c r="S766" i="245"/>
  <c r="S767" i="245"/>
  <c r="S768" i="245"/>
  <c r="S769" i="245"/>
  <c r="S770" i="245"/>
  <c r="S771" i="245"/>
  <c r="S772" i="245"/>
  <c r="S773" i="245"/>
  <c r="S774" i="245"/>
  <c r="S775" i="245"/>
  <c r="S776" i="245"/>
  <c r="S777" i="245"/>
  <c r="S778" i="245"/>
  <c r="S779" i="245"/>
  <c r="S780" i="245"/>
  <c r="S781" i="245"/>
  <c r="S782" i="245"/>
  <c r="S783" i="245"/>
  <c r="S784" i="245"/>
  <c r="S785" i="245"/>
  <c r="S786" i="245"/>
  <c r="S787" i="245"/>
  <c r="S788" i="245"/>
  <c r="S789" i="245"/>
  <c r="S790" i="245"/>
  <c r="S791" i="245"/>
  <c r="S792" i="245"/>
  <c r="S793" i="245"/>
  <c r="S794" i="245"/>
  <c r="S795" i="245"/>
  <c r="S796" i="245"/>
  <c r="S797" i="245"/>
  <c r="S798" i="245"/>
  <c r="S799" i="245"/>
  <c r="S800" i="245"/>
  <c r="S801" i="245"/>
  <c r="S802" i="245"/>
  <c r="S803" i="245"/>
  <c r="S804" i="245"/>
  <c r="S805" i="245"/>
  <c r="S806" i="245"/>
  <c r="S807" i="245"/>
  <c r="S808" i="245"/>
  <c r="S809" i="245"/>
  <c r="S810" i="245"/>
  <c r="S811" i="245"/>
  <c r="S812" i="245"/>
  <c r="S813" i="245"/>
  <c r="S814" i="245"/>
  <c r="S815" i="245"/>
  <c r="S816" i="245"/>
  <c r="S817" i="245"/>
  <c r="S818" i="245"/>
  <c r="S819" i="245"/>
  <c r="S820" i="245"/>
  <c r="S821" i="245"/>
  <c r="S822" i="245"/>
  <c r="S823" i="245"/>
  <c r="S824" i="245"/>
  <c r="S825" i="245"/>
  <c r="S826" i="245"/>
  <c r="S827" i="245"/>
  <c r="S828" i="245"/>
  <c r="S829" i="245"/>
  <c r="S830" i="245"/>
  <c r="S831" i="245"/>
  <c r="S832" i="245"/>
  <c r="S833" i="245"/>
  <c r="S834" i="245"/>
  <c r="S835" i="245"/>
  <c r="S836" i="245"/>
  <c r="S837" i="245"/>
  <c r="S838" i="245"/>
  <c r="S839" i="245"/>
  <c r="S840" i="245"/>
  <c r="S841" i="245"/>
  <c r="S842" i="245"/>
  <c r="S843" i="245"/>
  <c r="S844" i="245"/>
  <c r="S845" i="245"/>
  <c r="S846" i="245"/>
  <c r="S847" i="245"/>
  <c r="S848" i="245"/>
  <c r="S849" i="245"/>
  <c r="S850" i="245"/>
  <c r="S851" i="245"/>
  <c r="S852" i="245"/>
  <c r="S853" i="245"/>
  <c r="S854" i="245"/>
  <c r="S855" i="245"/>
  <c r="S856" i="245"/>
  <c r="S857" i="245"/>
  <c r="S858" i="245"/>
  <c r="S859" i="245"/>
  <c r="S860" i="245"/>
  <c r="S861" i="245"/>
  <c r="S862" i="245"/>
  <c r="S863" i="245"/>
  <c r="S864" i="245"/>
  <c r="S865" i="245"/>
  <c r="S866" i="245"/>
  <c r="S867" i="245"/>
  <c r="S868" i="245"/>
  <c r="S869" i="245"/>
  <c r="S870" i="245"/>
  <c r="S871" i="245"/>
  <c r="S872" i="245"/>
  <c r="S873" i="245"/>
  <c r="S874" i="245"/>
  <c r="S875" i="245"/>
  <c r="S876" i="245"/>
  <c r="S877" i="245"/>
  <c r="S878" i="245"/>
  <c r="S879" i="245"/>
  <c r="S880" i="245"/>
  <c r="S881" i="245"/>
  <c r="S882" i="245"/>
  <c r="S883" i="245"/>
  <c r="S884" i="245"/>
  <c r="S885" i="245"/>
  <c r="S886" i="245"/>
  <c r="S887" i="245"/>
  <c r="S888" i="245"/>
  <c r="S889" i="245"/>
  <c r="S890" i="245"/>
  <c r="S891" i="245"/>
  <c r="S892" i="245"/>
  <c r="S893" i="245"/>
  <c r="S894" i="245"/>
  <c r="S895" i="245"/>
  <c r="S896" i="245"/>
  <c r="S897" i="245"/>
  <c r="S898" i="245"/>
  <c r="S899" i="245"/>
  <c r="S900" i="245"/>
  <c r="S901" i="245"/>
  <c r="S902" i="245"/>
  <c r="S903" i="245"/>
  <c r="S904" i="245"/>
  <c r="S905" i="245"/>
  <c r="S906" i="245"/>
  <c r="S907" i="245"/>
  <c r="S908" i="245"/>
  <c r="S909" i="245"/>
  <c r="S910" i="245"/>
  <c r="S911" i="245"/>
  <c r="S912" i="245"/>
  <c r="S913" i="245"/>
  <c r="S914" i="245"/>
  <c r="S915" i="245"/>
  <c r="S916" i="245"/>
  <c r="S917" i="245"/>
  <c r="S918" i="245"/>
  <c r="S919" i="245"/>
  <c r="S920" i="245"/>
  <c r="S921" i="245"/>
  <c r="S922" i="245"/>
  <c r="S923" i="245"/>
  <c r="S924" i="245"/>
  <c r="S925" i="245"/>
  <c r="S926" i="245"/>
  <c r="S927" i="245"/>
  <c r="S928" i="245"/>
  <c r="S929" i="245"/>
  <c r="S930" i="245"/>
  <c r="S931" i="245"/>
  <c r="S932" i="245"/>
  <c r="S933" i="245"/>
  <c r="S934" i="245"/>
  <c r="S935" i="245"/>
  <c r="S936" i="245"/>
  <c r="S937" i="245"/>
  <c r="S938" i="245"/>
  <c r="S939" i="245"/>
  <c r="S940" i="245"/>
  <c r="S941" i="245"/>
  <c r="S942" i="245"/>
  <c r="S943" i="245"/>
  <c r="S944" i="245"/>
  <c r="S945" i="245"/>
  <c r="S946" i="245"/>
  <c r="S947" i="245"/>
  <c r="S948" i="245"/>
  <c r="S949" i="245"/>
  <c r="S950" i="245"/>
  <c r="S951" i="245"/>
  <c r="S952" i="245"/>
  <c r="S953" i="245"/>
  <c r="S954" i="245"/>
  <c r="S955" i="245"/>
  <c r="S956" i="245"/>
  <c r="S957" i="245"/>
  <c r="S958" i="245"/>
  <c r="S959" i="245"/>
  <c r="S960" i="245"/>
  <c r="S961" i="245"/>
  <c r="S962" i="245"/>
  <c r="S963" i="245"/>
  <c r="S964" i="245"/>
  <c r="S965" i="245"/>
  <c r="S966" i="245"/>
  <c r="S967" i="245"/>
  <c r="S968" i="245"/>
  <c r="S969" i="245"/>
  <c r="S970" i="245"/>
  <c r="S971" i="245"/>
  <c r="S972" i="245"/>
  <c r="S973" i="245"/>
  <c r="S974" i="245"/>
  <c r="S975" i="245"/>
  <c r="S976" i="245"/>
  <c r="S977" i="245"/>
  <c r="S978" i="245"/>
  <c r="S979" i="245"/>
  <c r="S980" i="245"/>
  <c r="S981" i="245"/>
  <c r="S982" i="245"/>
  <c r="S983" i="245"/>
  <c r="S984" i="245"/>
  <c r="S985" i="245"/>
  <c r="S986" i="245"/>
  <c r="S987" i="245"/>
  <c r="S988" i="245"/>
  <c r="S989" i="245"/>
  <c r="S990" i="245"/>
  <c r="S991" i="245"/>
  <c r="S992" i="245"/>
  <c r="S993" i="245"/>
  <c r="S994" i="245"/>
  <c r="S995" i="245"/>
  <c r="S996" i="245"/>
  <c r="S997" i="245"/>
  <c r="S998" i="245"/>
  <c r="S999" i="245"/>
  <c r="S1000" i="245"/>
  <c r="S1001" i="245"/>
  <c r="S1002" i="245"/>
  <c r="S1003" i="245"/>
  <c r="S1004" i="245"/>
  <c r="S1005" i="245"/>
  <c r="S1006" i="245"/>
  <c r="S1007" i="245"/>
  <c r="S1008" i="245"/>
  <c r="S1009" i="245"/>
  <c r="S1010" i="245"/>
  <c r="S1011" i="245"/>
  <c r="S1012" i="245"/>
  <c r="S1013" i="245"/>
  <c r="S1014" i="245"/>
  <c r="S1015" i="245"/>
  <c r="S1016" i="245"/>
  <c r="S1017" i="245"/>
  <c r="S1018" i="245"/>
  <c r="S1019" i="245"/>
  <c r="S1020" i="245"/>
  <c r="S1021" i="245"/>
  <c r="S1022" i="245"/>
  <c r="S1023" i="245"/>
  <c r="S1024" i="245"/>
  <c r="S1025" i="245"/>
  <c r="S1026" i="245"/>
  <c r="S1027" i="245"/>
  <c r="S1028" i="245"/>
  <c r="S1029" i="245"/>
  <c r="S1030" i="245"/>
  <c r="S1031" i="245"/>
  <c r="S1032" i="245"/>
  <c r="S1033" i="245"/>
  <c r="S1034" i="245"/>
  <c r="S1035" i="245"/>
  <c r="S1036" i="245"/>
  <c r="S1037" i="245"/>
  <c r="S1038" i="245"/>
  <c r="S1039" i="245"/>
  <c r="S1040" i="245"/>
  <c r="S1041" i="245"/>
  <c r="S1042" i="245"/>
  <c r="S1043" i="245"/>
  <c r="S1044" i="245"/>
  <c r="S1045" i="245"/>
  <c r="S1046" i="245"/>
  <c r="S1047" i="245"/>
  <c r="S1048" i="245"/>
  <c r="S1049" i="245"/>
  <c r="S1050" i="245"/>
  <c r="S1051" i="245"/>
  <c r="S1052" i="245"/>
  <c r="S1053" i="245"/>
  <c r="S1054" i="245"/>
  <c r="S1055" i="245"/>
  <c r="S1056" i="245"/>
  <c r="S1057" i="245"/>
  <c r="S1058" i="245"/>
  <c r="S1059" i="245"/>
  <c r="S1060" i="245"/>
  <c r="S1061" i="245"/>
  <c r="S1062" i="245"/>
  <c r="S1063" i="245"/>
  <c r="S1064" i="245"/>
  <c r="S1065" i="245"/>
  <c r="S1066" i="245"/>
  <c r="S1067" i="245"/>
  <c r="S1068" i="245"/>
  <c r="S1069" i="245"/>
  <c r="S1070" i="245"/>
  <c r="S1071" i="245"/>
  <c r="S1072" i="245"/>
  <c r="S1073" i="245"/>
  <c r="S1074" i="245"/>
  <c r="S1075" i="245"/>
  <c r="S1076" i="245"/>
  <c r="S1077" i="245"/>
  <c r="S1078" i="245"/>
  <c r="S1079" i="245"/>
  <c r="S1080" i="245"/>
  <c r="S1081" i="245"/>
  <c r="S1082" i="245"/>
  <c r="S1083" i="245"/>
  <c r="S1084" i="245"/>
  <c r="S1085" i="245"/>
  <c r="S1086" i="245"/>
  <c r="S1087" i="245"/>
  <c r="S1088" i="245"/>
  <c r="S1089" i="245"/>
  <c r="S1090" i="245"/>
  <c r="S1091" i="245"/>
  <c r="S1092" i="245"/>
  <c r="S1093" i="245"/>
  <c r="S1094" i="245"/>
  <c r="S1095" i="245"/>
  <c r="S1096" i="245"/>
  <c r="S1097" i="245"/>
  <c r="S1098" i="245"/>
  <c r="S1099" i="245"/>
  <c r="S1100" i="245"/>
  <c r="S1101" i="245"/>
  <c r="S1102" i="245"/>
  <c r="S1103" i="245"/>
  <c r="S1104" i="245"/>
  <c r="S1105" i="245"/>
  <c r="S1106" i="245"/>
  <c r="S1107" i="245"/>
  <c r="S1108" i="245"/>
  <c r="S1109" i="245"/>
  <c r="S1110" i="245"/>
  <c r="S1111" i="245"/>
  <c r="S1112" i="245"/>
  <c r="S1113" i="245"/>
  <c r="S1114" i="245"/>
  <c r="S1115" i="245"/>
  <c r="S1116" i="245"/>
  <c r="S1117" i="245"/>
  <c r="S1118" i="245"/>
  <c r="S1119" i="245"/>
  <c r="S1120" i="245"/>
  <c r="S1121" i="245"/>
  <c r="S1122" i="245"/>
  <c r="S1123" i="245"/>
  <c r="S1124" i="245"/>
  <c r="S1125" i="245"/>
  <c r="S1126" i="245"/>
  <c r="S1127" i="245"/>
  <c r="S1128" i="245"/>
  <c r="S1129" i="245"/>
  <c r="S1130" i="245"/>
  <c r="S1131" i="245"/>
  <c r="S1132" i="245"/>
  <c r="S1133" i="245"/>
  <c r="S1134" i="245"/>
  <c r="S1135" i="245"/>
  <c r="S1136" i="245"/>
  <c r="S1137" i="245"/>
  <c r="S1138" i="245"/>
  <c r="S1139" i="245"/>
  <c r="S1140" i="245"/>
  <c r="S1141" i="245"/>
  <c r="S1142" i="245"/>
  <c r="S1143" i="245"/>
  <c r="S1144" i="245"/>
  <c r="S1145" i="245"/>
  <c r="S1146" i="245"/>
  <c r="S1147" i="245"/>
  <c r="S1148" i="245"/>
  <c r="S1149" i="245"/>
  <c r="S1150" i="245"/>
  <c r="S1151" i="245"/>
  <c r="S1152" i="245"/>
  <c r="S1153" i="245"/>
  <c r="S1154" i="245"/>
  <c r="S1155" i="245"/>
  <c r="S1156" i="245"/>
  <c r="S1157" i="245"/>
  <c r="S1158" i="245"/>
  <c r="S1159" i="245"/>
  <c r="S1160" i="245"/>
  <c r="S1161" i="245"/>
  <c r="S1162" i="245"/>
  <c r="S1163" i="245"/>
  <c r="S1164" i="245"/>
  <c r="S1165" i="245"/>
  <c r="S1166" i="245"/>
  <c r="S1167" i="245"/>
  <c r="S1168" i="245"/>
  <c r="S1169" i="245"/>
  <c r="S1170" i="245"/>
  <c r="S1171" i="245"/>
  <c r="S1172" i="245"/>
  <c r="S1173" i="245"/>
  <c r="S1174" i="245"/>
  <c r="S1175" i="245"/>
  <c r="S1176" i="245"/>
  <c r="S1177" i="245"/>
  <c r="S1178" i="245"/>
  <c r="S1179" i="245"/>
  <c r="S1180" i="245"/>
  <c r="S1181" i="245"/>
  <c r="S1182" i="245"/>
  <c r="S1183" i="245"/>
  <c r="S1184" i="245"/>
  <c r="S1185" i="245"/>
  <c r="S1186" i="245"/>
  <c r="S1187" i="245"/>
  <c r="S1188" i="245"/>
  <c r="S1189" i="245"/>
  <c r="S1190" i="245"/>
  <c r="S1191" i="245"/>
  <c r="S1192" i="245"/>
  <c r="S1193" i="245"/>
  <c r="S1194" i="245"/>
  <c r="S1195" i="245"/>
  <c r="S1196" i="245"/>
  <c r="S1197" i="245"/>
  <c r="S1198" i="245"/>
  <c r="S1199" i="245"/>
  <c r="S1200" i="245"/>
  <c r="S1201" i="245"/>
  <c r="S1202" i="245"/>
  <c r="S1203" i="245"/>
  <c r="S1204" i="245"/>
  <c r="S1205" i="245"/>
  <c r="S1206" i="245"/>
  <c r="S1207" i="245"/>
  <c r="S1208" i="245"/>
  <c r="S1209" i="245"/>
  <c r="S1210" i="245"/>
  <c r="S1211" i="245"/>
  <c r="S1212" i="245"/>
  <c r="S1213" i="245"/>
  <c r="S1214" i="245"/>
  <c r="S1215" i="245"/>
  <c r="S1216" i="245"/>
  <c r="S1217" i="245"/>
  <c r="S1218" i="245"/>
  <c r="S1219" i="245"/>
  <c r="S1220" i="245"/>
  <c r="S1221" i="245"/>
  <c r="S1222" i="245"/>
  <c r="S1223" i="245"/>
  <c r="S1224" i="245"/>
  <c r="S1225" i="245"/>
  <c r="S1226" i="245"/>
  <c r="S1227" i="245"/>
  <c r="S1228" i="245"/>
  <c r="S1229" i="245"/>
  <c r="S1230" i="245"/>
  <c r="S1231" i="245"/>
  <c r="S1232" i="245"/>
  <c r="S1233" i="245"/>
  <c r="S1234" i="245"/>
  <c r="S1235" i="245"/>
  <c r="S1236" i="245"/>
  <c r="S1237" i="245"/>
  <c r="S1238" i="245"/>
  <c r="S1239" i="245"/>
  <c r="S1240" i="245"/>
  <c r="S1241" i="245"/>
  <c r="S1242" i="245"/>
  <c r="S1243" i="245"/>
  <c r="S1244" i="245"/>
  <c r="S1245" i="245"/>
  <c r="S1246" i="245"/>
  <c r="S1247" i="245"/>
  <c r="S1248" i="245"/>
  <c r="S1249" i="245"/>
  <c r="S1250" i="245"/>
  <c r="S1251" i="245"/>
  <c r="S1252" i="245"/>
  <c r="S1253" i="245"/>
  <c r="S1254" i="245"/>
  <c r="S1255" i="245"/>
  <c r="S1256" i="245"/>
  <c r="S1257" i="245"/>
  <c r="S1258" i="245"/>
  <c r="S1259" i="245"/>
  <c r="S1260" i="245"/>
  <c r="S1261" i="245"/>
  <c r="S1262" i="245"/>
  <c r="S1263" i="245"/>
  <c r="S1264" i="245"/>
  <c r="S1265" i="245"/>
  <c r="S1266" i="245"/>
  <c r="S1267" i="245"/>
  <c r="S1268" i="245"/>
  <c r="S1269" i="245"/>
  <c r="S1270" i="245"/>
  <c r="S1271" i="245"/>
  <c r="S1272" i="245"/>
  <c r="S1273" i="245"/>
  <c r="S1274" i="245"/>
  <c r="S1275" i="245"/>
  <c r="S1276" i="245"/>
  <c r="S1277" i="245"/>
  <c r="S1278" i="245"/>
  <c r="S1279" i="245"/>
  <c r="S1280" i="245"/>
  <c r="S1281" i="245"/>
  <c r="S1282" i="245"/>
  <c r="S1283" i="245"/>
  <c r="S1284" i="245"/>
  <c r="S1285" i="245"/>
  <c r="S1286" i="245"/>
  <c r="S1287" i="245"/>
  <c r="S1288" i="245"/>
  <c r="S1289" i="245"/>
  <c r="S1290" i="245"/>
  <c r="S1291" i="245"/>
  <c r="S1292" i="245"/>
  <c r="S1293" i="245"/>
  <c r="S1294" i="245"/>
  <c r="S1295" i="245"/>
  <c r="S1296" i="245"/>
  <c r="S1297" i="245"/>
  <c r="S1298" i="245"/>
  <c r="S1299" i="245"/>
  <c r="S1300" i="245"/>
  <c r="S1301" i="245"/>
  <c r="S1302" i="245"/>
  <c r="S1303" i="245"/>
  <c r="S1304" i="245"/>
  <c r="S1305" i="245"/>
  <c r="S1306" i="245"/>
  <c r="S1307" i="245"/>
  <c r="S1308" i="245"/>
  <c r="S1309" i="245"/>
  <c r="S1310" i="245"/>
  <c r="S1311" i="245"/>
  <c r="S1312" i="245"/>
  <c r="S1313" i="245"/>
  <c r="S1314" i="245"/>
  <c r="S1315" i="245"/>
  <c r="S1316" i="245"/>
  <c r="S1317" i="245"/>
  <c r="S1318" i="245"/>
  <c r="S1319" i="245"/>
  <c r="S1320" i="245"/>
  <c r="S1321" i="245"/>
  <c r="S1322" i="245"/>
  <c r="S1323" i="245"/>
  <c r="S1324" i="245"/>
  <c r="S1325" i="245"/>
  <c r="S1326" i="245"/>
  <c r="S1327" i="245"/>
  <c r="S1328" i="245"/>
  <c r="S1329" i="245"/>
  <c r="S1330" i="245"/>
  <c r="S1331" i="245"/>
  <c r="S1332" i="245"/>
  <c r="S1333" i="245"/>
  <c r="S1334" i="245"/>
  <c r="S1335" i="245"/>
  <c r="S1336" i="245"/>
  <c r="S1337" i="245"/>
  <c r="S1338" i="245"/>
  <c r="S1339" i="245"/>
  <c r="S1340" i="245"/>
  <c r="S1341" i="245"/>
  <c r="S1342" i="245"/>
  <c r="S1343" i="245"/>
  <c r="S1344" i="245"/>
  <c r="S1345" i="245"/>
  <c r="S1346" i="245"/>
  <c r="S1347" i="245"/>
  <c r="S1348" i="245"/>
  <c r="S1349" i="245"/>
  <c r="S1350" i="245"/>
  <c r="S1351" i="245"/>
  <c r="S1352" i="245"/>
  <c r="S1353" i="245"/>
  <c r="S1354" i="245"/>
  <c r="S1355" i="245"/>
  <c r="S1356" i="245"/>
  <c r="S1357" i="245"/>
  <c r="S1358" i="245"/>
  <c r="S1359" i="245"/>
  <c r="S1360" i="245"/>
  <c r="S1361" i="245"/>
  <c r="S1362" i="245"/>
  <c r="S1363" i="245"/>
  <c r="S1364" i="245"/>
  <c r="S1365" i="245"/>
  <c r="S1366" i="245"/>
  <c r="S1367" i="245"/>
  <c r="S1368" i="245"/>
  <c r="S1369" i="245"/>
  <c r="S1370" i="245"/>
  <c r="S1371" i="245"/>
  <c r="S1372" i="245"/>
  <c r="S1373" i="245"/>
  <c r="S1374" i="245"/>
  <c r="S1375" i="245"/>
  <c r="S1376" i="245"/>
  <c r="S1377" i="245"/>
  <c r="S1378" i="245"/>
  <c r="S1379" i="245"/>
  <c r="S1380" i="245"/>
  <c r="S1381" i="245"/>
  <c r="S1382" i="245"/>
  <c r="S1383" i="245"/>
  <c r="S1384" i="245"/>
  <c r="S1385" i="245"/>
  <c r="S1386" i="245"/>
  <c r="S1387" i="245"/>
  <c r="S1388" i="245"/>
  <c r="S1389" i="245"/>
  <c r="S1390" i="245"/>
  <c r="S1391" i="245"/>
  <c r="S1392" i="245"/>
  <c r="S1393" i="245"/>
  <c r="S1394" i="245"/>
  <c r="S1395" i="245"/>
  <c r="S1396" i="245"/>
  <c r="S1397" i="245"/>
  <c r="S1398" i="245"/>
  <c r="S1399" i="245"/>
  <c r="S1400" i="245"/>
  <c r="S1401" i="245"/>
  <c r="S1402" i="245"/>
  <c r="S1403" i="245"/>
  <c r="S1404" i="245"/>
  <c r="S1405" i="245"/>
  <c r="S1406" i="245"/>
  <c r="S1407" i="245"/>
  <c r="S1408" i="245"/>
  <c r="S1409" i="245"/>
  <c r="S1410" i="245"/>
  <c r="S1411" i="245"/>
  <c r="S1412" i="245"/>
  <c r="S1413" i="245"/>
  <c r="S1414" i="245"/>
  <c r="S1415" i="245"/>
  <c r="S1416" i="245"/>
  <c r="S1417" i="245"/>
  <c r="S1418" i="245"/>
  <c r="S1419" i="245"/>
  <c r="S1420" i="245"/>
  <c r="S1421" i="245"/>
  <c r="S1422" i="245"/>
  <c r="S1423" i="245"/>
  <c r="S1424" i="245"/>
  <c r="S1425" i="245"/>
  <c r="S1426" i="245"/>
  <c r="S1427" i="245"/>
  <c r="S1428" i="245"/>
  <c r="S1429" i="245"/>
  <c r="S1430" i="245"/>
  <c r="S1431" i="245"/>
  <c r="S1432" i="245"/>
  <c r="S1433" i="245"/>
  <c r="S1434" i="245"/>
  <c r="S1435" i="245"/>
  <c r="S1436" i="245"/>
  <c r="S1437" i="245"/>
  <c r="S1438" i="245"/>
  <c r="S1439" i="245"/>
  <c r="S1440" i="245"/>
  <c r="S1441" i="245"/>
  <c r="S1442" i="245"/>
  <c r="S1443" i="245"/>
  <c r="S1444" i="245"/>
  <c r="S1445" i="245"/>
  <c r="S1446" i="245"/>
  <c r="S1447" i="245"/>
  <c r="S1448" i="245"/>
  <c r="S1449" i="245"/>
  <c r="S1450" i="245"/>
  <c r="S1451" i="245"/>
  <c r="S1452" i="245"/>
  <c r="S1453" i="245"/>
  <c r="S1454" i="245"/>
  <c r="S1455" i="245"/>
  <c r="S1456" i="245"/>
  <c r="S1457" i="245"/>
  <c r="S1458" i="245"/>
  <c r="S1459" i="245"/>
  <c r="S1460" i="245"/>
  <c r="S1461" i="245"/>
  <c r="S1462" i="245"/>
  <c r="S1463" i="245"/>
  <c r="S1464" i="245"/>
  <c r="S1465" i="245"/>
  <c r="S1466" i="245"/>
  <c r="S1467" i="245"/>
  <c r="S1468" i="245"/>
  <c r="S1469" i="245"/>
  <c r="S1470" i="245"/>
  <c r="S1471" i="245"/>
  <c r="S1472" i="245"/>
  <c r="S1473" i="245"/>
  <c r="S1474" i="245"/>
  <c r="S1475" i="245"/>
  <c r="S1476" i="245"/>
  <c r="S1477" i="245"/>
  <c r="S1478" i="245"/>
  <c r="S1479" i="245"/>
  <c r="S1480" i="245"/>
  <c r="S1481" i="245"/>
  <c r="S1482" i="245"/>
  <c r="S1483" i="245"/>
  <c r="S1484" i="245"/>
  <c r="S1485" i="245"/>
  <c r="S1486" i="245"/>
  <c r="S1487" i="245"/>
  <c r="S1488" i="245"/>
  <c r="S1489" i="245"/>
  <c r="S1490" i="245"/>
  <c r="S1491" i="245"/>
  <c r="S1492" i="245"/>
  <c r="S1493" i="245"/>
  <c r="S1494" i="245"/>
  <c r="S1495" i="245"/>
  <c r="S1496" i="245"/>
  <c r="S1497" i="245"/>
  <c r="S1498" i="245"/>
  <c r="S1499" i="245"/>
  <c r="S1500" i="245"/>
  <c r="S1501" i="245"/>
  <c r="S1502" i="245"/>
  <c r="S1503" i="245"/>
  <c r="S1504" i="245"/>
  <c r="S1505" i="245"/>
  <c r="S1506" i="245"/>
  <c r="S1507" i="245"/>
  <c r="S1508" i="245"/>
  <c r="S1509" i="245"/>
  <c r="S1510" i="245"/>
  <c r="S1511" i="245"/>
  <c r="S1512" i="245"/>
  <c r="S1513" i="245"/>
  <c r="S1514" i="245"/>
  <c r="S1515" i="245"/>
  <c r="S1516" i="245"/>
  <c r="S1517" i="245"/>
  <c r="S1518" i="245"/>
  <c r="S1519" i="245"/>
  <c r="S1520" i="245"/>
  <c r="S1521" i="245"/>
  <c r="S1522" i="245"/>
  <c r="S1523" i="245"/>
  <c r="S1524" i="245"/>
  <c r="S1525" i="245"/>
  <c r="S1526" i="245"/>
  <c r="S1527" i="245"/>
  <c r="S1528" i="245"/>
  <c r="S1529" i="245"/>
  <c r="S1530" i="245"/>
  <c r="S1531" i="245"/>
  <c r="S1532" i="245"/>
  <c r="S1533" i="245"/>
  <c r="S1534" i="245"/>
  <c r="S1535" i="245"/>
  <c r="S1536" i="245"/>
  <c r="S1537" i="245"/>
  <c r="S1538" i="245"/>
  <c r="S1539" i="245"/>
  <c r="S1540" i="245"/>
  <c r="S1541" i="245"/>
  <c r="S1542" i="245"/>
  <c r="S1543" i="245"/>
  <c r="S1544" i="245"/>
  <c r="S1545" i="245"/>
  <c r="S1546" i="245"/>
  <c r="S1547" i="245"/>
  <c r="S1548" i="245"/>
  <c r="S1549" i="245"/>
  <c r="S1550" i="245"/>
  <c r="S1551" i="245"/>
  <c r="S1552" i="245"/>
  <c r="S1553" i="245"/>
  <c r="S1554" i="245"/>
  <c r="S1555" i="245"/>
  <c r="S1556" i="245"/>
  <c r="S1557" i="245"/>
  <c r="S1558" i="245"/>
  <c r="S1559" i="245"/>
  <c r="S1560" i="245"/>
  <c r="S1561" i="245"/>
  <c r="S1562" i="245"/>
  <c r="S1563" i="245"/>
  <c r="S1564" i="245"/>
  <c r="S1565" i="245"/>
  <c r="S1566" i="245"/>
  <c r="S1567" i="245"/>
  <c r="S1568" i="245"/>
  <c r="S1569" i="245"/>
  <c r="S1570" i="245"/>
  <c r="S1571" i="245"/>
  <c r="S1572" i="245"/>
  <c r="S1573" i="245"/>
  <c r="S1574" i="245"/>
  <c r="S1575" i="245"/>
  <c r="S1576" i="245"/>
  <c r="S1577" i="245"/>
  <c r="S1578" i="245"/>
  <c r="S1579" i="245"/>
  <c r="S1580" i="245"/>
  <c r="S1581" i="245"/>
  <c r="S1582" i="245"/>
  <c r="S1583" i="245"/>
  <c r="S1584" i="245"/>
  <c r="S1585" i="245"/>
  <c r="S1586" i="245"/>
  <c r="S1587" i="245"/>
  <c r="S1588" i="245"/>
  <c r="S1589" i="245"/>
  <c r="S1590" i="245"/>
  <c r="S1591" i="245"/>
  <c r="S1592" i="245"/>
  <c r="S1593" i="245"/>
  <c r="S1594" i="245"/>
  <c r="S1595" i="245"/>
  <c r="S1596" i="245"/>
  <c r="S1597" i="245"/>
  <c r="S1598" i="245"/>
  <c r="S1599" i="245"/>
  <c r="S1600" i="245"/>
  <c r="S1601" i="245"/>
  <c r="S1602" i="245"/>
  <c r="S1603" i="245"/>
  <c r="S1604" i="245"/>
  <c r="S1605" i="245"/>
  <c r="S1606" i="245"/>
  <c r="S1607" i="245"/>
  <c r="S1608" i="245"/>
  <c r="S1609" i="245"/>
  <c r="S1610" i="245"/>
  <c r="S1611" i="245"/>
  <c r="S1612" i="245"/>
  <c r="S1613" i="245"/>
  <c r="S1614" i="245"/>
  <c r="S1615" i="245"/>
  <c r="S1616" i="245"/>
  <c r="S1617" i="245"/>
  <c r="S1618" i="245"/>
  <c r="S1619" i="245"/>
  <c r="S1620" i="245"/>
  <c r="S1621" i="245"/>
  <c r="S1622" i="245"/>
  <c r="S1623" i="245"/>
  <c r="S1624" i="245"/>
  <c r="S1625" i="245"/>
  <c r="S1626" i="245"/>
  <c r="S1627" i="245"/>
  <c r="S1628" i="245"/>
  <c r="S1629" i="245"/>
  <c r="S1630" i="245"/>
  <c r="S1631" i="245"/>
  <c r="O1618" i="245"/>
  <c r="Q1618" i="245" s="1"/>
  <c r="R1618" i="245" l="1"/>
  <c r="P1618" i="245"/>
  <c r="M1632" i="245" l="1"/>
  <c r="O1622" i="245"/>
  <c r="O1626" i="245"/>
  <c r="O1627" i="245"/>
  <c r="O1628" i="245"/>
  <c r="O1629" i="245"/>
  <c r="O1630" i="245"/>
  <c r="O1620" i="245"/>
  <c r="O5" i="245"/>
  <c r="O6" i="245"/>
  <c r="O7" i="245"/>
  <c r="O8" i="245"/>
  <c r="O10" i="245"/>
  <c r="O11" i="245"/>
  <c r="O12" i="245"/>
  <c r="O13" i="245"/>
  <c r="O14" i="245"/>
  <c r="O15" i="245"/>
  <c r="O16" i="245"/>
  <c r="O17" i="245"/>
  <c r="O18" i="245"/>
  <c r="O19" i="245"/>
  <c r="O20" i="245"/>
  <c r="O21" i="245"/>
  <c r="O22" i="245"/>
  <c r="O23" i="245"/>
  <c r="O24" i="245"/>
  <c r="O25" i="245"/>
  <c r="O26" i="245"/>
  <c r="O27" i="245"/>
  <c r="O28" i="245"/>
  <c r="O29" i="245"/>
  <c r="O30" i="245"/>
  <c r="O31" i="245"/>
  <c r="O32" i="245"/>
  <c r="O33" i="245"/>
  <c r="O34" i="245"/>
  <c r="O35" i="245"/>
  <c r="O36" i="245"/>
  <c r="O37" i="245"/>
  <c r="O38" i="245"/>
  <c r="O39" i="245"/>
  <c r="O40" i="245"/>
  <c r="O41" i="245"/>
  <c r="O42" i="245"/>
  <c r="O43" i="245"/>
  <c r="O44" i="245"/>
  <c r="O45" i="245"/>
  <c r="O46" i="245"/>
  <c r="O47" i="245"/>
  <c r="O48" i="245"/>
  <c r="O49" i="245"/>
  <c r="O50" i="245"/>
  <c r="O51" i="245"/>
  <c r="O52" i="245"/>
  <c r="O53" i="245"/>
  <c r="O54" i="245"/>
  <c r="O55" i="245"/>
  <c r="O56" i="245"/>
  <c r="O57" i="245"/>
  <c r="O58" i="245"/>
  <c r="O59" i="245"/>
  <c r="O60" i="245"/>
  <c r="O61" i="245"/>
  <c r="O62" i="245"/>
  <c r="O63" i="245"/>
  <c r="O64" i="245"/>
  <c r="O65" i="245"/>
  <c r="O66" i="245"/>
  <c r="O67" i="245"/>
  <c r="O68" i="245"/>
  <c r="O69" i="245"/>
  <c r="O70" i="245"/>
  <c r="O71" i="245"/>
  <c r="O72" i="245"/>
  <c r="O73" i="245"/>
  <c r="O74" i="245"/>
  <c r="O75" i="245"/>
  <c r="O76" i="245"/>
  <c r="O77" i="245"/>
  <c r="O78" i="245"/>
  <c r="O79" i="245"/>
  <c r="O80" i="245"/>
  <c r="O81" i="245"/>
  <c r="O82" i="245"/>
  <c r="O83" i="245"/>
  <c r="O84" i="245"/>
  <c r="O85" i="245"/>
  <c r="O86" i="245"/>
  <c r="O87" i="245"/>
  <c r="O88" i="245"/>
  <c r="O89" i="245"/>
  <c r="O90" i="245"/>
  <c r="O91" i="245"/>
  <c r="O92" i="245"/>
  <c r="O93" i="245"/>
  <c r="O94" i="245"/>
  <c r="O95" i="245"/>
  <c r="O96" i="245"/>
  <c r="O97" i="245"/>
  <c r="O98" i="245"/>
  <c r="O99" i="245"/>
  <c r="O100" i="245"/>
  <c r="O101" i="245"/>
  <c r="O102" i="245"/>
  <c r="O103" i="245"/>
  <c r="O104" i="245"/>
  <c r="O105" i="245"/>
  <c r="O106" i="245"/>
  <c r="O107" i="245"/>
  <c r="O108" i="245"/>
  <c r="O109" i="245"/>
  <c r="O110" i="245"/>
  <c r="O111" i="245"/>
  <c r="O112" i="245"/>
  <c r="O113" i="245"/>
  <c r="O114" i="245"/>
  <c r="O115" i="245"/>
  <c r="O116" i="245"/>
  <c r="O117" i="245"/>
  <c r="O118" i="245"/>
  <c r="O119" i="245"/>
  <c r="O120" i="245"/>
  <c r="O122" i="245"/>
  <c r="O123" i="245"/>
  <c r="O124" i="245"/>
  <c r="O125" i="245"/>
  <c r="O126" i="245"/>
  <c r="O127" i="245"/>
  <c r="O128" i="245"/>
  <c r="O129" i="245"/>
  <c r="O130" i="245"/>
  <c r="O131" i="245"/>
  <c r="O132" i="245"/>
  <c r="O133" i="245"/>
  <c r="O134" i="245"/>
  <c r="O135" i="245"/>
  <c r="O136" i="245"/>
  <c r="O137" i="245"/>
  <c r="O138" i="245"/>
  <c r="O139" i="245"/>
  <c r="O140" i="245"/>
  <c r="O141" i="245"/>
  <c r="O142" i="245"/>
  <c r="O143" i="245"/>
  <c r="O144" i="245"/>
  <c r="O145" i="245"/>
  <c r="O146" i="245"/>
  <c r="O147" i="245"/>
  <c r="O148" i="245"/>
  <c r="O149" i="245"/>
  <c r="O150" i="245"/>
  <c r="O151" i="245"/>
  <c r="O152" i="245"/>
  <c r="O153" i="245"/>
  <c r="O154" i="245"/>
  <c r="O155" i="245"/>
  <c r="O156" i="245"/>
  <c r="O157" i="245"/>
  <c r="O158" i="245"/>
  <c r="O159" i="245"/>
  <c r="O160" i="245"/>
  <c r="O161" i="245"/>
  <c r="O162" i="245"/>
  <c r="O163" i="245"/>
  <c r="O164" i="245"/>
  <c r="O165" i="245"/>
  <c r="O166" i="245"/>
  <c r="O167" i="245"/>
  <c r="O168" i="245"/>
  <c r="O169" i="245"/>
  <c r="O170" i="245"/>
  <c r="O171" i="245"/>
  <c r="O172" i="245"/>
  <c r="O173" i="245"/>
  <c r="O174" i="245"/>
  <c r="O175" i="245"/>
  <c r="O176" i="245"/>
  <c r="O177" i="245"/>
  <c r="O178" i="245"/>
  <c r="O179" i="245"/>
  <c r="O180" i="245"/>
  <c r="O181" i="245"/>
  <c r="O182" i="245"/>
  <c r="O183" i="245"/>
  <c r="O184" i="245"/>
  <c r="O185" i="245"/>
  <c r="O186" i="245"/>
  <c r="O187" i="245"/>
  <c r="O188" i="245"/>
  <c r="O189" i="245"/>
  <c r="O190" i="245"/>
  <c r="O191" i="245"/>
  <c r="O192" i="245"/>
  <c r="O193" i="245"/>
  <c r="O194" i="245"/>
  <c r="O1623" i="245"/>
  <c r="O195" i="245"/>
  <c r="O196" i="245"/>
  <c r="O197" i="245"/>
  <c r="O198" i="245"/>
  <c r="O199" i="245"/>
  <c r="O200" i="245"/>
  <c r="O201" i="245"/>
  <c r="O202" i="245"/>
  <c r="O203" i="245"/>
  <c r="O204" i="245"/>
  <c r="O205" i="245"/>
  <c r="O206" i="245"/>
  <c r="O207" i="245"/>
  <c r="O208" i="245"/>
  <c r="O209" i="245"/>
  <c r="O210" i="245"/>
  <c r="O211" i="245"/>
  <c r="O212" i="245"/>
  <c r="O213" i="245"/>
  <c r="O214" i="245"/>
  <c r="O215" i="245"/>
  <c r="O216" i="245"/>
  <c r="O217" i="245"/>
  <c r="O218" i="245"/>
  <c r="O219" i="245"/>
  <c r="O220" i="245"/>
  <c r="O221" i="245"/>
  <c r="O222" i="245"/>
  <c r="O223" i="245"/>
  <c r="O224" i="245"/>
  <c r="O225" i="245"/>
  <c r="O226" i="245"/>
  <c r="O227" i="245"/>
  <c r="O228" i="245"/>
  <c r="O229" i="245"/>
  <c r="O230" i="245"/>
  <c r="O231" i="245"/>
  <c r="O232" i="245"/>
  <c r="O233" i="245"/>
  <c r="O234" i="245"/>
  <c r="O235" i="245"/>
  <c r="O236" i="245"/>
  <c r="O237" i="245"/>
  <c r="O238" i="245"/>
  <c r="O239" i="245"/>
  <c r="O240" i="245"/>
  <c r="O241" i="245"/>
  <c r="O242" i="245"/>
  <c r="O243" i="245"/>
  <c r="O244" i="245"/>
  <c r="O245" i="245"/>
  <c r="O246" i="245"/>
  <c r="O247" i="245"/>
  <c r="O248" i="245"/>
  <c r="O249" i="245"/>
  <c r="O250" i="245"/>
  <c r="O251" i="245"/>
  <c r="O252" i="245"/>
  <c r="O253" i="245"/>
  <c r="O254" i="245"/>
  <c r="O255" i="245"/>
  <c r="O256" i="245"/>
  <c r="O257" i="245"/>
  <c r="O258" i="245"/>
  <c r="O259" i="245"/>
  <c r="O260" i="245"/>
  <c r="O261" i="245"/>
  <c r="O262" i="245"/>
  <c r="O263" i="245"/>
  <c r="O264" i="245"/>
  <c r="O265" i="245"/>
  <c r="O266" i="245"/>
  <c r="O267" i="245"/>
  <c r="O268" i="245"/>
  <c r="O269" i="245"/>
  <c r="O270" i="245"/>
  <c r="O271" i="245"/>
  <c r="O272" i="245"/>
  <c r="O273" i="245"/>
  <c r="O274" i="245"/>
  <c r="O275" i="245"/>
  <c r="O276" i="245"/>
  <c r="O277" i="245"/>
  <c r="O278" i="245"/>
  <c r="O279" i="245"/>
  <c r="O280" i="245"/>
  <c r="O281" i="245"/>
  <c r="O282" i="245"/>
  <c r="O283" i="245"/>
  <c r="O284" i="245"/>
  <c r="O285" i="245"/>
  <c r="O286" i="245"/>
  <c r="O287" i="245"/>
  <c r="O288" i="245"/>
  <c r="O289" i="245"/>
  <c r="O290" i="245"/>
  <c r="O291" i="245"/>
  <c r="O292" i="245"/>
  <c r="O293" i="245"/>
  <c r="O294" i="245"/>
  <c r="O295" i="245"/>
  <c r="O296" i="245"/>
  <c r="O297" i="245"/>
  <c r="O298" i="245"/>
  <c r="O299" i="245"/>
  <c r="O300" i="245"/>
  <c r="O301" i="245"/>
  <c r="O302" i="245"/>
  <c r="O303" i="245"/>
  <c r="O304" i="245"/>
  <c r="O305" i="245"/>
  <c r="O306" i="245"/>
  <c r="O307" i="245"/>
  <c r="O308" i="245"/>
  <c r="O309" i="245"/>
  <c r="O310" i="245"/>
  <c r="O311" i="245"/>
  <c r="O312" i="245"/>
  <c r="O313" i="245"/>
  <c r="O314" i="245"/>
  <c r="O315" i="245"/>
  <c r="O316" i="245"/>
  <c r="O317" i="245"/>
  <c r="O318" i="245"/>
  <c r="O319" i="245"/>
  <c r="O320" i="245"/>
  <c r="O321" i="245"/>
  <c r="O322" i="245"/>
  <c r="O323" i="245"/>
  <c r="O324" i="245"/>
  <c r="O325" i="245"/>
  <c r="O326" i="245"/>
  <c r="O327" i="245"/>
  <c r="O328" i="245"/>
  <c r="O329" i="245"/>
  <c r="O330" i="245"/>
  <c r="O331" i="245"/>
  <c r="O332" i="245"/>
  <c r="O333" i="245"/>
  <c r="O334" i="245"/>
  <c r="O335" i="245"/>
  <c r="O336" i="245"/>
  <c r="O337" i="245"/>
  <c r="O338" i="245"/>
  <c r="O339" i="245"/>
  <c r="O340" i="245"/>
  <c r="O341" i="245"/>
  <c r="O342" i="245"/>
  <c r="O343" i="245"/>
  <c r="O344" i="245"/>
  <c r="O345" i="245"/>
  <c r="O346" i="245"/>
  <c r="O347" i="245"/>
  <c r="O348" i="245"/>
  <c r="O349" i="245"/>
  <c r="O350" i="245"/>
  <c r="O351" i="245"/>
  <c r="O352" i="245"/>
  <c r="O353" i="245"/>
  <c r="O354" i="245"/>
  <c r="O355" i="245"/>
  <c r="O356" i="245"/>
  <c r="O357" i="245"/>
  <c r="O358" i="245"/>
  <c r="O359" i="245"/>
  <c r="O360" i="245"/>
  <c r="O361" i="245"/>
  <c r="O362" i="245"/>
  <c r="O363" i="245"/>
  <c r="O364" i="245"/>
  <c r="O365" i="245"/>
  <c r="O366" i="245"/>
  <c r="O367" i="245"/>
  <c r="O368" i="245"/>
  <c r="O369" i="245"/>
  <c r="O370" i="245"/>
  <c r="O371" i="245"/>
  <c r="O372" i="245"/>
  <c r="O373" i="245"/>
  <c r="O374" i="245"/>
  <c r="O375" i="245"/>
  <c r="O376" i="245"/>
  <c r="O377" i="245"/>
  <c r="O378" i="245"/>
  <c r="O379" i="245"/>
  <c r="O380" i="245"/>
  <c r="O381" i="245"/>
  <c r="O382" i="245"/>
  <c r="O383" i="245"/>
  <c r="O384" i="245"/>
  <c r="O385" i="245"/>
  <c r="O386" i="245"/>
  <c r="O387" i="245"/>
  <c r="O388" i="245"/>
  <c r="O389" i="245"/>
  <c r="O390" i="245"/>
  <c r="O391" i="245"/>
  <c r="O392" i="245"/>
  <c r="O393" i="245"/>
  <c r="O394" i="245"/>
  <c r="O395" i="245"/>
  <c r="O396" i="245"/>
  <c r="O397" i="245"/>
  <c r="O398" i="245"/>
  <c r="O399" i="245"/>
  <c r="O400" i="245"/>
  <c r="O401" i="245"/>
  <c r="O402" i="245"/>
  <c r="O403" i="245"/>
  <c r="O404" i="245"/>
  <c r="O405" i="245"/>
  <c r="O406" i="245"/>
  <c r="O407" i="245"/>
  <c r="O408" i="245"/>
  <c r="O409" i="245"/>
  <c r="O410" i="245"/>
  <c r="O411" i="245"/>
  <c r="O412" i="245"/>
  <c r="O413" i="245"/>
  <c r="O414" i="245"/>
  <c r="O415" i="245"/>
  <c r="O416" i="245"/>
  <c r="O417" i="245"/>
  <c r="O418" i="245"/>
  <c r="O419" i="245"/>
  <c r="O420" i="245"/>
  <c r="O421" i="245"/>
  <c r="O422" i="245"/>
  <c r="O423" i="245"/>
  <c r="O424" i="245"/>
  <c r="O425" i="245"/>
  <c r="O426" i="245"/>
  <c r="O427" i="245"/>
  <c r="O428" i="245"/>
  <c r="O429" i="245"/>
  <c r="O430" i="245"/>
  <c r="O431" i="245"/>
  <c r="O432" i="245"/>
  <c r="O433" i="245"/>
  <c r="O434" i="245"/>
  <c r="O435" i="245"/>
  <c r="O436" i="245"/>
  <c r="O437" i="245"/>
  <c r="O438" i="245"/>
  <c r="O439" i="245"/>
  <c r="O440" i="245"/>
  <c r="O441" i="245"/>
  <c r="O442" i="245"/>
  <c r="O443" i="245"/>
  <c r="O444" i="245"/>
  <c r="O445" i="245"/>
  <c r="O446" i="245"/>
  <c r="O447" i="245"/>
  <c r="O448" i="245"/>
  <c r="O449" i="245"/>
  <c r="O450" i="245"/>
  <c r="O451" i="245"/>
  <c r="O452" i="245"/>
  <c r="O453" i="245"/>
  <c r="O454" i="245"/>
  <c r="O455" i="245"/>
  <c r="O456" i="245"/>
  <c r="O457" i="245"/>
  <c r="O458" i="245"/>
  <c r="O459" i="245"/>
  <c r="O460" i="245"/>
  <c r="O461" i="245"/>
  <c r="O462" i="245"/>
  <c r="O463" i="245"/>
  <c r="O464" i="245"/>
  <c r="O465" i="245"/>
  <c r="O466" i="245"/>
  <c r="O467" i="245"/>
  <c r="O468" i="245"/>
  <c r="O469" i="245"/>
  <c r="O470" i="245"/>
  <c r="O471" i="245"/>
  <c r="O472" i="245"/>
  <c r="O473" i="245"/>
  <c r="O474" i="245"/>
  <c r="O475" i="245"/>
  <c r="O476" i="245"/>
  <c r="O477" i="245"/>
  <c r="O478" i="245"/>
  <c r="O479" i="245"/>
  <c r="O480" i="245"/>
  <c r="O481" i="245"/>
  <c r="O482" i="245"/>
  <c r="O483" i="245"/>
  <c r="O484" i="245"/>
  <c r="O485" i="245"/>
  <c r="O486" i="245"/>
  <c r="O487" i="245"/>
  <c r="O488" i="245"/>
  <c r="O489" i="245"/>
  <c r="O490" i="245"/>
  <c r="O491" i="245"/>
  <c r="O492" i="245"/>
  <c r="O493" i="245"/>
  <c r="O494" i="245"/>
  <c r="O495" i="245"/>
  <c r="O496" i="245"/>
  <c r="O497" i="245"/>
  <c r="O498" i="245"/>
  <c r="O499" i="245"/>
  <c r="O500" i="245"/>
  <c r="O501" i="245"/>
  <c r="O502" i="245"/>
  <c r="O503" i="245"/>
  <c r="O504" i="245"/>
  <c r="O505" i="245"/>
  <c r="O506" i="245"/>
  <c r="O507" i="245"/>
  <c r="O508" i="245"/>
  <c r="O509" i="245"/>
  <c r="O510" i="245"/>
  <c r="O511" i="245"/>
  <c r="O512" i="245"/>
  <c r="O513" i="245"/>
  <c r="O514" i="245"/>
  <c r="O515" i="245"/>
  <c r="O516" i="245"/>
  <c r="O517" i="245"/>
  <c r="O518" i="245"/>
  <c r="O519" i="245"/>
  <c r="O520" i="245"/>
  <c r="O521" i="245"/>
  <c r="O522" i="245"/>
  <c r="O523" i="245"/>
  <c r="O524" i="245"/>
  <c r="O525" i="245"/>
  <c r="O526" i="245"/>
  <c r="O527" i="245"/>
  <c r="O528" i="245"/>
  <c r="O529" i="245"/>
  <c r="O530" i="245"/>
  <c r="O531" i="245"/>
  <c r="O532" i="245"/>
  <c r="O533" i="245"/>
  <c r="O534" i="245"/>
  <c r="O535" i="245"/>
  <c r="O536" i="245"/>
  <c r="O537" i="245"/>
  <c r="O538" i="245"/>
  <c r="O539" i="245"/>
  <c r="O540" i="245"/>
  <c r="O541" i="245"/>
  <c r="O542" i="245"/>
  <c r="O543" i="245"/>
  <c r="O544" i="245"/>
  <c r="O545" i="245"/>
  <c r="O546" i="245"/>
  <c r="O547" i="245"/>
  <c r="O548" i="245"/>
  <c r="O549" i="245"/>
  <c r="O550" i="245"/>
  <c r="O551" i="245"/>
  <c r="O552" i="245"/>
  <c r="O553" i="245"/>
  <c r="O554" i="245"/>
  <c r="O555" i="245"/>
  <c r="O556" i="245"/>
  <c r="O557" i="245"/>
  <c r="O558" i="245"/>
  <c r="O559" i="245"/>
  <c r="O560" i="245"/>
  <c r="O561" i="245"/>
  <c r="O562" i="245"/>
  <c r="O563" i="245"/>
  <c r="O564" i="245"/>
  <c r="O565" i="245"/>
  <c r="O566" i="245"/>
  <c r="O567" i="245"/>
  <c r="O568" i="245"/>
  <c r="O569" i="245"/>
  <c r="O570" i="245"/>
  <c r="O571" i="245"/>
  <c r="O572" i="245"/>
  <c r="O573" i="245"/>
  <c r="O574" i="245"/>
  <c r="O575" i="245"/>
  <c r="O576" i="245"/>
  <c r="O577" i="245"/>
  <c r="O578" i="245"/>
  <c r="O579" i="245"/>
  <c r="O580" i="245"/>
  <c r="O581" i="245"/>
  <c r="O582" i="245"/>
  <c r="O583" i="245"/>
  <c r="O584" i="245"/>
  <c r="O585" i="245"/>
  <c r="O586" i="245"/>
  <c r="O587" i="245"/>
  <c r="O588" i="245"/>
  <c r="O589" i="245"/>
  <c r="O590" i="245"/>
  <c r="O591" i="245"/>
  <c r="O592" i="245"/>
  <c r="O593" i="245"/>
  <c r="O594" i="245"/>
  <c r="O595" i="245"/>
  <c r="O596" i="245"/>
  <c r="O597" i="245"/>
  <c r="O598" i="245"/>
  <c r="O599" i="245"/>
  <c r="O600" i="245"/>
  <c r="O601" i="245"/>
  <c r="O602" i="245"/>
  <c r="O603" i="245"/>
  <c r="O604" i="245"/>
  <c r="O605" i="245"/>
  <c r="O606" i="245"/>
  <c r="O607" i="245"/>
  <c r="O608" i="245"/>
  <c r="O609" i="245"/>
  <c r="O610" i="245"/>
  <c r="O611" i="245"/>
  <c r="O612" i="245"/>
  <c r="O613" i="245"/>
  <c r="O614" i="245"/>
  <c r="O615" i="245"/>
  <c r="O616" i="245"/>
  <c r="O617" i="245"/>
  <c r="O618" i="245"/>
  <c r="O619" i="245"/>
  <c r="O620" i="245"/>
  <c r="O621" i="245"/>
  <c r="O622" i="245"/>
  <c r="O623" i="245"/>
  <c r="O624" i="245"/>
  <c r="O625" i="245"/>
  <c r="O626" i="245"/>
  <c r="O627" i="245"/>
  <c r="O628" i="245"/>
  <c r="O629" i="245"/>
  <c r="O630" i="245"/>
  <c r="O631" i="245"/>
  <c r="O632" i="245"/>
  <c r="O633" i="245"/>
  <c r="O634" i="245"/>
  <c r="O635" i="245"/>
  <c r="O636" i="245"/>
  <c r="O637" i="245"/>
  <c r="O638" i="245"/>
  <c r="O639" i="245"/>
  <c r="O640" i="245"/>
  <c r="O641" i="245"/>
  <c r="O642" i="245"/>
  <c r="O643" i="245"/>
  <c r="O644" i="245"/>
  <c r="O645" i="245"/>
  <c r="O646" i="245"/>
  <c r="O647" i="245"/>
  <c r="O648" i="245"/>
  <c r="O649" i="245"/>
  <c r="O650" i="245"/>
  <c r="O651" i="245"/>
  <c r="O652" i="245"/>
  <c r="O653" i="245"/>
  <c r="O654" i="245"/>
  <c r="O655" i="245"/>
  <c r="O656" i="245"/>
  <c r="O657" i="245"/>
  <c r="O658" i="245"/>
  <c r="O659" i="245"/>
  <c r="O660" i="245"/>
  <c r="O661" i="245"/>
  <c r="O662" i="245"/>
  <c r="O663" i="245"/>
  <c r="O664" i="245"/>
  <c r="O665" i="245"/>
  <c r="O666" i="245"/>
  <c r="O667" i="245"/>
  <c r="O668" i="245"/>
  <c r="O669" i="245"/>
  <c r="O670" i="245"/>
  <c r="O671" i="245"/>
  <c r="O672" i="245"/>
  <c r="O673" i="245"/>
  <c r="O674" i="245"/>
  <c r="O675" i="245"/>
  <c r="O676" i="245"/>
  <c r="O677" i="245"/>
  <c r="O678" i="245"/>
  <c r="O679" i="245"/>
  <c r="O680" i="245"/>
  <c r="O681" i="245"/>
  <c r="O682" i="245"/>
  <c r="O683" i="245"/>
  <c r="O684" i="245"/>
  <c r="O685" i="245"/>
  <c r="O686" i="245"/>
  <c r="O687" i="245"/>
  <c r="O688" i="245"/>
  <c r="O689" i="245"/>
  <c r="O690" i="245"/>
  <c r="O691" i="245"/>
  <c r="O692" i="245"/>
  <c r="O693" i="245"/>
  <c r="O694" i="245"/>
  <c r="O695" i="245"/>
  <c r="O696" i="245"/>
  <c r="O697" i="245"/>
  <c r="O698" i="245"/>
  <c r="O699" i="245"/>
  <c r="O700" i="245"/>
  <c r="O701" i="245"/>
  <c r="O702" i="245"/>
  <c r="O703" i="245"/>
  <c r="O704" i="245"/>
  <c r="O705" i="245"/>
  <c r="O706" i="245"/>
  <c r="O707" i="245"/>
  <c r="O708" i="245"/>
  <c r="O709" i="245"/>
  <c r="O710" i="245"/>
  <c r="O711" i="245"/>
  <c r="O712" i="245"/>
  <c r="O713" i="245"/>
  <c r="O714" i="245"/>
  <c r="O715" i="245"/>
  <c r="O716" i="245"/>
  <c r="O717" i="245"/>
  <c r="O718" i="245"/>
  <c r="O719" i="245"/>
  <c r="O720" i="245"/>
  <c r="O721" i="245"/>
  <c r="O722" i="245"/>
  <c r="O723" i="245"/>
  <c r="O724" i="245"/>
  <c r="O725" i="245"/>
  <c r="O726" i="245"/>
  <c r="O727" i="245"/>
  <c r="O728" i="245"/>
  <c r="O729" i="245"/>
  <c r="O730" i="245"/>
  <c r="O731" i="245"/>
  <c r="O732" i="245"/>
  <c r="O733" i="245"/>
  <c r="O734" i="245"/>
  <c r="O735" i="245"/>
  <c r="O736" i="245"/>
  <c r="O737" i="245"/>
  <c r="O738" i="245"/>
  <c r="O739" i="245"/>
  <c r="O740" i="245"/>
  <c r="O741" i="245"/>
  <c r="O742" i="245"/>
  <c r="O743" i="245"/>
  <c r="O744" i="245"/>
  <c r="O745" i="245"/>
  <c r="O746" i="245"/>
  <c r="O747" i="245"/>
  <c r="O748" i="245"/>
  <c r="O749" i="245"/>
  <c r="O750" i="245"/>
  <c r="O751" i="245"/>
  <c r="O752" i="245"/>
  <c r="O753" i="245"/>
  <c r="O754" i="245"/>
  <c r="O755" i="245"/>
  <c r="O756" i="245"/>
  <c r="O757" i="245"/>
  <c r="O758" i="245"/>
  <c r="O759" i="245"/>
  <c r="O760" i="245"/>
  <c r="O761" i="245"/>
  <c r="O762" i="245"/>
  <c r="O763" i="245"/>
  <c r="O764" i="245"/>
  <c r="O765" i="245"/>
  <c r="O766" i="245"/>
  <c r="O767" i="245"/>
  <c r="O768" i="245"/>
  <c r="O769" i="245"/>
  <c r="O770" i="245"/>
  <c r="O771" i="245"/>
  <c r="O772" i="245"/>
  <c r="O773" i="245"/>
  <c r="O774" i="245"/>
  <c r="O775" i="245"/>
  <c r="O776" i="245"/>
  <c r="O777" i="245"/>
  <c r="O778" i="245"/>
  <c r="O779" i="245"/>
  <c r="O780" i="245"/>
  <c r="O781" i="245"/>
  <c r="O782" i="245"/>
  <c r="O783" i="245"/>
  <c r="O784" i="245"/>
  <c r="O785" i="245"/>
  <c r="O786" i="245"/>
  <c r="O787" i="245"/>
  <c r="O788" i="245"/>
  <c r="O789" i="245"/>
  <c r="O790" i="245"/>
  <c r="O791" i="245"/>
  <c r="O792" i="245"/>
  <c r="O793" i="245"/>
  <c r="O794" i="245"/>
  <c r="O795" i="245"/>
  <c r="O1624" i="245"/>
  <c r="O796" i="245"/>
  <c r="O797" i="245"/>
  <c r="O798" i="245"/>
  <c r="O799" i="245"/>
  <c r="O800" i="245"/>
  <c r="O801" i="245"/>
  <c r="O802" i="245"/>
  <c r="O803" i="245"/>
  <c r="O804" i="245"/>
  <c r="O805" i="245"/>
  <c r="O806" i="245"/>
  <c r="O807" i="245"/>
  <c r="O808" i="245"/>
  <c r="O809" i="245"/>
  <c r="O810" i="245"/>
  <c r="O811" i="245"/>
  <c r="O812" i="245"/>
  <c r="O813" i="245"/>
  <c r="O814" i="245"/>
  <c r="O815" i="245"/>
  <c r="O816" i="245"/>
  <c r="O817" i="245"/>
  <c r="O818" i="245"/>
  <c r="O819" i="245"/>
  <c r="O820" i="245"/>
  <c r="O821" i="245"/>
  <c r="O822" i="245"/>
  <c r="O823" i="245"/>
  <c r="O824" i="245"/>
  <c r="O825" i="245"/>
  <c r="O826" i="245"/>
  <c r="O827" i="245"/>
  <c r="O828" i="245"/>
  <c r="O829" i="245"/>
  <c r="O830" i="245"/>
  <c r="O831" i="245"/>
  <c r="O832" i="245"/>
  <c r="O833" i="245"/>
  <c r="O834" i="245"/>
  <c r="O835" i="245"/>
  <c r="O836" i="245"/>
  <c r="O837" i="245"/>
  <c r="O838" i="245"/>
  <c r="O839" i="245"/>
  <c r="O840" i="245"/>
  <c r="O841" i="245"/>
  <c r="O842" i="245"/>
  <c r="O843" i="245"/>
  <c r="O844" i="245"/>
  <c r="O845" i="245"/>
  <c r="O846" i="245"/>
  <c r="O847" i="245"/>
  <c r="O848" i="245"/>
  <c r="O849" i="245"/>
  <c r="O850" i="245"/>
  <c r="O851" i="245"/>
  <c r="O852" i="245"/>
  <c r="O853" i="245"/>
  <c r="O854" i="245"/>
  <c r="O855" i="245"/>
  <c r="O856" i="245"/>
  <c r="O857" i="245"/>
  <c r="O858" i="245"/>
  <c r="O859" i="245"/>
  <c r="O860" i="245"/>
  <c r="O861" i="245"/>
  <c r="O862" i="245"/>
  <c r="O863" i="245"/>
  <c r="O864" i="245"/>
  <c r="O865" i="245"/>
  <c r="O866" i="245"/>
  <c r="O867" i="245"/>
  <c r="O868" i="245"/>
  <c r="O869" i="245"/>
  <c r="O870" i="245"/>
  <c r="O871" i="245"/>
  <c r="O872" i="245"/>
  <c r="O873" i="245"/>
  <c r="O874" i="245"/>
  <c r="O875" i="245"/>
  <c r="O876" i="245"/>
  <c r="O877" i="245"/>
  <c r="O878" i="245"/>
  <c r="O879" i="245"/>
  <c r="O880" i="245"/>
  <c r="O881" i="245"/>
  <c r="O882" i="245"/>
  <c r="O883" i="245"/>
  <c r="O884" i="245"/>
  <c r="O885" i="245"/>
  <c r="O886" i="245"/>
  <c r="O887" i="245"/>
  <c r="O888" i="245"/>
  <c r="O889" i="245"/>
  <c r="O890" i="245"/>
  <c r="O891" i="245"/>
  <c r="O892" i="245"/>
  <c r="O893" i="245"/>
  <c r="O894" i="245"/>
  <c r="O895" i="245"/>
  <c r="O896" i="245"/>
  <c r="O897" i="245"/>
  <c r="O898" i="245"/>
  <c r="O899" i="245"/>
  <c r="O900" i="245"/>
  <c r="O901" i="245"/>
  <c r="O902" i="245"/>
  <c r="O903" i="245"/>
  <c r="O904" i="245"/>
  <c r="O905" i="245"/>
  <c r="O906" i="245"/>
  <c r="O907" i="245"/>
  <c r="O908" i="245"/>
  <c r="O909" i="245"/>
  <c r="O910" i="245"/>
  <c r="O911" i="245"/>
  <c r="O912" i="245"/>
  <c r="O913" i="245"/>
  <c r="O914" i="245"/>
  <c r="O915" i="245"/>
  <c r="O916" i="245"/>
  <c r="O917" i="245"/>
  <c r="O918" i="245"/>
  <c r="O919" i="245"/>
  <c r="O920" i="245"/>
  <c r="O921" i="245"/>
  <c r="O922" i="245"/>
  <c r="O923" i="245"/>
  <c r="O924" i="245"/>
  <c r="O925" i="245"/>
  <c r="O926" i="245"/>
  <c r="O927" i="245"/>
  <c r="O928" i="245"/>
  <c r="O929" i="245"/>
  <c r="O930" i="245"/>
  <c r="O931" i="245"/>
  <c r="O932" i="245"/>
  <c r="O933" i="245"/>
  <c r="O934" i="245"/>
  <c r="O935" i="245"/>
  <c r="O936" i="245"/>
  <c r="O937" i="245"/>
  <c r="O938" i="245"/>
  <c r="O939" i="245"/>
  <c r="O940" i="245"/>
  <c r="O941" i="245"/>
  <c r="O942" i="245"/>
  <c r="O943" i="245"/>
  <c r="O944" i="245"/>
  <c r="O945" i="245"/>
  <c r="O946" i="245"/>
  <c r="O947" i="245"/>
  <c r="O948" i="245"/>
  <c r="O949" i="245"/>
  <c r="O950" i="245"/>
  <c r="O951" i="245"/>
  <c r="O952" i="245"/>
  <c r="O953" i="245"/>
  <c r="O954" i="245"/>
  <c r="O955" i="245"/>
  <c r="O956" i="245"/>
  <c r="O957" i="245"/>
  <c r="O958" i="245"/>
  <c r="O959" i="245"/>
  <c r="O960" i="245"/>
  <c r="O961" i="245"/>
  <c r="O962" i="245"/>
  <c r="O963" i="245"/>
  <c r="O964" i="245"/>
  <c r="O965" i="245"/>
  <c r="O966" i="245"/>
  <c r="O967" i="245"/>
  <c r="O968" i="245"/>
  <c r="O969" i="245"/>
  <c r="O970" i="245"/>
  <c r="O971" i="245"/>
  <c r="O972" i="245"/>
  <c r="O973" i="245"/>
  <c r="O974" i="245"/>
  <c r="O975" i="245"/>
  <c r="O976" i="245"/>
  <c r="O977" i="245"/>
  <c r="O978" i="245"/>
  <c r="O979" i="245"/>
  <c r="O980" i="245"/>
  <c r="O981" i="245"/>
  <c r="O982" i="245"/>
  <c r="O983" i="245"/>
  <c r="O984" i="245"/>
  <c r="O985" i="245"/>
  <c r="O986" i="245"/>
  <c r="O987" i="245"/>
  <c r="O988" i="245"/>
  <c r="O989" i="245"/>
  <c r="O990" i="245"/>
  <c r="O991" i="245"/>
  <c r="O992" i="245"/>
  <c r="O993" i="245"/>
  <c r="O994" i="245"/>
  <c r="O996" i="245"/>
  <c r="O997" i="245"/>
  <c r="O998" i="245"/>
  <c r="O999" i="245"/>
  <c r="O1000" i="245"/>
  <c r="O1001" i="245"/>
  <c r="O1002" i="245"/>
  <c r="O1003" i="245"/>
  <c r="O1004" i="245"/>
  <c r="O1005" i="245"/>
  <c r="O1006" i="245"/>
  <c r="O1007" i="245"/>
  <c r="O1008" i="245"/>
  <c r="O1009" i="245"/>
  <c r="O1010" i="245"/>
  <c r="O1011" i="245"/>
  <c r="O1012" i="245"/>
  <c r="O1013" i="245"/>
  <c r="O1014" i="245"/>
  <c r="O1015" i="245"/>
  <c r="O1016" i="245"/>
  <c r="O1017" i="245"/>
  <c r="O1018" i="245"/>
  <c r="O1019" i="245"/>
  <c r="O1020" i="245"/>
  <c r="O1021" i="245"/>
  <c r="O1022" i="245"/>
  <c r="O1023" i="245"/>
  <c r="O1024" i="245"/>
  <c r="O1025" i="245"/>
  <c r="O1026" i="245"/>
  <c r="O1027" i="245"/>
  <c r="O1028" i="245"/>
  <c r="O1029" i="245"/>
  <c r="O1625" i="245"/>
  <c r="O1030" i="245"/>
  <c r="O1031" i="245"/>
  <c r="O1032" i="245"/>
  <c r="O1033" i="245"/>
  <c r="O1034" i="245"/>
  <c r="O1035" i="245"/>
  <c r="O1036" i="245"/>
  <c r="O1037" i="245"/>
  <c r="O1038" i="245"/>
  <c r="O1039" i="245"/>
  <c r="O1040" i="245"/>
  <c r="O1041" i="245"/>
  <c r="O1042" i="245"/>
  <c r="O1043" i="245"/>
  <c r="O1044" i="245"/>
  <c r="O1045" i="245"/>
  <c r="O1046" i="245"/>
  <c r="O1047" i="245"/>
  <c r="O1048" i="245"/>
  <c r="O1049" i="245"/>
  <c r="O1050" i="245"/>
  <c r="O1051" i="245"/>
  <c r="O1052" i="245"/>
  <c r="O1053" i="245"/>
  <c r="O1054" i="245"/>
  <c r="O1055" i="245"/>
  <c r="O1056" i="245"/>
  <c r="O1057" i="245"/>
  <c r="O1058" i="245"/>
  <c r="O1059" i="245"/>
  <c r="O1060" i="245"/>
  <c r="O1061" i="245"/>
  <c r="O1062" i="245"/>
  <c r="O1063" i="245"/>
  <c r="O1064" i="245"/>
  <c r="O1065" i="245"/>
  <c r="O1066" i="245"/>
  <c r="O1067" i="245"/>
  <c r="O1068" i="245"/>
  <c r="O1069" i="245"/>
  <c r="O1070" i="245"/>
  <c r="O1071" i="245"/>
  <c r="O1072" i="245"/>
  <c r="O1073" i="245"/>
  <c r="O1074" i="245"/>
  <c r="O1075" i="245"/>
  <c r="O1076" i="245"/>
  <c r="O1077" i="245"/>
  <c r="O1078" i="245"/>
  <c r="O1079" i="245"/>
  <c r="O1080" i="245"/>
  <c r="O1081" i="245"/>
  <c r="O1082" i="245"/>
  <c r="O1083" i="245"/>
  <c r="O1084" i="245"/>
  <c r="O1085" i="245"/>
  <c r="O1086" i="245"/>
  <c r="O1087" i="245"/>
  <c r="O1088" i="245"/>
  <c r="O1089" i="245"/>
  <c r="O1090" i="245"/>
  <c r="O1091" i="245"/>
  <c r="O1092" i="245"/>
  <c r="O1093" i="245"/>
  <c r="O1094" i="245"/>
  <c r="O1095" i="245"/>
  <c r="O1096" i="245"/>
  <c r="O1097" i="245"/>
  <c r="O1098" i="245"/>
  <c r="O1099" i="245"/>
  <c r="O1100" i="245"/>
  <c r="O1101" i="245"/>
  <c r="O1102" i="245"/>
  <c r="O1103" i="245"/>
  <c r="O1104" i="245"/>
  <c r="O1105" i="245"/>
  <c r="O1106" i="245"/>
  <c r="O1107" i="245"/>
  <c r="O1108" i="245"/>
  <c r="O1109" i="245"/>
  <c r="O1110" i="245"/>
  <c r="O1111" i="245"/>
  <c r="O1112" i="245"/>
  <c r="O1113" i="245"/>
  <c r="O1114" i="245"/>
  <c r="O1115" i="245"/>
  <c r="O1116" i="245"/>
  <c r="O1117" i="245"/>
  <c r="O1119" i="245"/>
  <c r="O1120" i="245"/>
  <c r="O1121" i="245"/>
  <c r="O1122" i="245"/>
  <c r="O1123" i="245"/>
  <c r="O1124" i="245"/>
  <c r="O1125" i="245"/>
  <c r="O1126" i="245"/>
  <c r="O1127" i="245"/>
  <c r="O1128" i="245"/>
  <c r="O1129" i="245"/>
  <c r="O1130" i="245"/>
  <c r="O1131" i="245"/>
  <c r="O1132" i="245"/>
  <c r="O1133" i="245"/>
  <c r="O1134" i="245"/>
  <c r="O1135" i="245"/>
  <c r="O1136" i="245"/>
  <c r="O1137" i="245"/>
  <c r="O1138" i="245"/>
  <c r="O1139" i="245"/>
  <c r="O1140" i="245"/>
  <c r="O1141" i="245"/>
  <c r="O1142" i="245"/>
  <c r="O1143" i="245"/>
  <c r="O1144" i="245"/>
  <c r="O1145" i="245"/>
  <c r="O1146" i="245"/>
  <c r="O1147" i="245"/>
  <c r="O1148" i="245"/>
  <c r="O1149" i="245"/>
  <c r="O1150" i="245"/>
  <c r="O1151" i="245"/>
  <c r="O1152" i="245"/>
  <c r="O1153" i="245"/>
  <c r="O1154" i="245"/>
  <c r="O1155" i="245"/>
  <c r="O1156" i="245"/>
  <c r="O1157" i="245"/>
  <c r="O1158" i="245"/>
  <c r="O1159" i="245"/>
  <c r="O1160" i="245"/>
  <c r="O1161" i="245"/>
  <c r="O1162" i="245"/>
  <c r="O1163" i="245"/>
  <c r="O1164" i="245"/>
  <c r="O1165" i="245"/>
  <c r="O1166" i="245"/>
  <c r="O1167" i="245"/>
  <c r="O1168" i="245"/>
  <c r="O1169" i="245"/>
  <c r="O1170" i="245"/>
  <c r="O1171" i="245"/>
  <c r="O1172" i="245"/>
  <c r="O1173" i="245"/>
  <c r="O1174" i="245"/>
  <c r="O1175" i="245"/>
  <c r="O1176" i="245"/>
  <c r="O1177" i="245"/>
  <c r="O1178" i="245"/>
  <c r="O1179" i="245"/>
  <c r="O1180" i="245"/>
  <c r="O1181" i="245"/>
  <c r="O1182" i="245"/>
  <c r="O1183" i="245"/>
  <c r="O1184" i="245"/>
  <c r="O1185" i="245"/>
  <c r="O1186" i="245"/>
  <c r="O1187" i="245"/>
  <c r="O1188" i="245"/>
  <c r="O1189" i="245"/>
  <c r="O1190" i="245"/>
  <c r="O1191" i="245"/>
  <c r="O1192" i="245"/>
  <c r="O1193" i="245"/>
  <c r="O1194" i="245"/>
  <c r="O1195" i="245"/>
  <c r="O1196" i="245"/>
  <c r="O1197" i="245"/>
  <c r="O1198" i="245"/>
  <c r="O1199" i="245"/>
  <c r="O1200" i="245"/>
  <c r="O1201" i="245"/>
  <c r="O1202" i="245"/>
  <c r="O1203" i="245"/>
  <c r="O1204" i="245"/>
  <c r="O1205" i="245"/>
  <c r="O1206" i="245"/>
  <c r="O1207" i="245"/>
  <c r="O1208" i="245"/>
  <c r="O1209" i="245"/>
  <c r="O1210" i="245"/>
  <c r="O1211" i="245"/>
  <c r="O1212" i="245"/>
  <c r="O1213" i="245"/>
  <c r="O1214" i="245"/>
  <c r="O1215" i="245"/>
  <c r="O1216" i="245"/>
  <c r="O1217" i="245"/>
  <c r="O1218" i="245"/>
  <c r="O1219" i="245"/>
  <c r="O1220" i="245"/>
  <c r="O1221" i="245"/>
  <c r="O1222" i="245"/>
  <c r="O1223" i="245"/>
  <c r="O1224" i="245"/>
  <c r="O1225" i="245"/>
  <c r="O1226" i="245"/>
  <c r="O1227" i="245"/>
  <c r="O1228" i="245"/>
  <c r="O1229" i="245"/>
  <c r="O1230" i="245"/>
  <c r="O1231" i="245"/>
  <c r="O1232" i="245"/>
  <c r="O1233" i="245"/>
  <c r="O1234" i="245"/>
  <c r="O1235" i="245"/>
  <c r="O1236" i="245"/>
  <c r="O1237" i="245"/>
  <c r="O1238" i="245"/>
  <c r="O1239" i="245"/>
  <c r="O1240" i="245"/>
  <c r="O1241" i="245"/>
  <c r="O1242" i="245"/>
  <c r="O1243" i="245"/>
  <c r="O1244" i="245"/>
  <c r="O1245" i="245"/>
  <c r="O1246" i="245"/>
  <c r="O1247" i="245"/>
  <c r="O1248" i="245"/>
  <c r="O1249" i="245"/>
  <c r="O1250" i="245"/>
  <c r="O1251" i="245"/>
  <c r="O1252" i="245"/>
  <c r="O1253" i="245"/>
  <c r="O1254" i="245"/>
  <c r="O1255" i="245"/>
  <c r="O1256" i="245"/>
  <c r="O1257" i="245"/>
  <c r="O1258" i="245"/>
  <c r="O1259" i="245"/>
  <c r="O1260" i="245"/>
  <c r="O1261" i="245"/>
  <c r="O1262" i="245"/>
  <c r="O1263" i="245"/>
  <c r="O1264" i="245"/>
  <c r="O1265" i="245"/>
  <c r="O1266" i="245"/>
  <c r="O1267" i="245"/>
  <c r="O1268" i="245"/>
  <c r="O1269" i="245"/>
  <c r="O1270" i="245"/>
  <c r="O1271" i="245"/>
  <c r="O1272" i="245"/>
  <c r="O1273" i="245"/>
  <c r="O1274" i="245"/>
  <c r="O1275" i="245"/>
  <c r="O1276" i="245"/>
  <c r="O1277" i="245"/>
  <c r="O1278" i="245"/>
  <c r="O1279" i="245"/>
  <c r="O1280" i="245"/>
  <c r="O1281" i="245"/>
  <c r="O1282" i="245"/>
  <c r="O1283" i="245"/>
  <c r="O1284" i="245"/>
  <c r="O1285" i="245"/>
  <c r="O1286" i="245"/>
  <c r="O1287" i="245"/>
  <c r="O1288" i="245"/>
  <c r="O1289" i="245"/>
  <c r="O1290" i="245"/>
  <c r="O1291" i="245"/>
  <c r="O1292" i="245"/>
  <c r="O1293" i="245"/>
  <c r="O1294" i="245"/>
  <c r="O1295" i="245"/>
  <c r="O1296" i="245"/>
  <c r="O1297" i="245"/>
  <c r="O1298" i="245"/>
  <c r="O1299" i="245"/>
  <c r="O1300" i="245"/>
  <c r="O1301" i="245"/>
  <c r="O1302" i="245"/>
  <c r="O1303" i="245"/>
  <c r="O1304" i="245"/>
  <c r="O1305" i="245"/>
  <c r="O1306" i="245"/>
  <c r="O1307" i="245"/>
  <c r="O1308" i="245"/>
  <c r="O1309" i="245"/>
  <c r="O1310" i="245"/>
  <c r="O1311" i="245"/>
  <c r="O1312" i="245"/>
  <c r="O1313" i="245"/>
  <c r="O1314" i="245"/>
  <c r="O1315" i="245"/>
  <c r="O1316" i="245"/>
  <c r="O1317" i="245"/>
  <c r="O1318" i="245"/>
  <c r="O1319" i="245"/>
  <c r="O1320" i="245"/>
  <c r="O1321" i="245"/>
  <c r="O1322" i="245"/>
  <c r="O1323" i="245"/>
  <c r="O1324" i="245"/>
  <c r="O1325" i="245"/>
  <c r="O1326" i="245"/>
  <c r="O1327" i="245"/>
  <c r="O1328" i="245"/>
  <c r="O1329" i="245"/>
  <c r="O1330" i="245"/>
  <c r="O1331" i="245"/>
  <c r="O1332" i="245"/>
  <c r="O1333" i="245"/>
  <c r="O1334" i="245"/>
  <c r="O1335" i="245"/>
  <c r="O1336" i="245"/>
  <c r="O1337" i="245"/>
  <c r="O1338" i="245"/>
  <c r="O1339" i="245"/>
  <c r="O1340" i="245"/>
  <c r="O1341" i="245"/>
  <c r="O1342" i="245"/>
  <c r="O1343" i="245"/>
  <c r="O1344" i="245"/>
  <c r="O1345" i="245"/>
  <c r="O1346" i="245"/>
  <c r="O1347" i="245"/>
  <c r="O1348" i="245"/>
  <c r="O1349" i="245"/>
  <c r="O1350" i="245"/>
  <c r="O1351" i="245"/>
  <c r="O1352" i="245"/>
  <c r="O1353" i="245"/>
  <c r="O1354" i="245"/>
  <c r="O1355" i="245"/>
  <c r="O1356" i="245"/>
  <c r="O1357" i="245"/>
  <c r="O1358" i="245"/>
  <c r="O1359" i="245"/>
  <c r="O1360" i="245"/>
  <c r="O1361" i="245"/>
  <c r="O1362" i="245"/>
  <c r="O1363" i="245"/>
  <c r="O1364" i="245"/>
  <c r="O1365" i="245"/>
  <c r="O1366" i="245"/>
  <c r="O1367" i="245"/>
  <c r="O1368" i="245"/>
  <c r="O1369" i="245"/>
  <c r="O1370" i="245"/>
  <c r="O1371" i="245"/>
  <c r="O1372" i="245"/>
  <c r="O1373" i="245"/>
  <c r="O1374" i="245"/>
  <c r="O1375" i="245"/>
  <c r="O1376" i="245"/>
  <c r="O1377" i="245"/>
  <c r="O1378" i="245"/>
  <c r="O1379" i="245"/>
  <c r="O1380" i="245"/>
  <c r="O1381" i="245"/>
  <c r="O1382" i="245"/>
  <c r="O1383" i="245"/>
  <c r="O1384" i="245"/>
  <c r="O1385" i="245"/>
  <c r="O1386" i="245"/>
  <c r="O1387" i="245"/>
  <c r="O1388" i="245"/>
  <c r="O1389" i="245"/>
  <c r="O1390" i="245"/>
  <c r="O1391" i="245"/>
  <c r="O1392" i="245"/>
  <c r="O1393" i="245"/>
  <c r="O1394" i="245"/>
  <c r="O1395" i="245"/>
  <c r="O1396" i="245"/>
  <c r="O1397" i="245"/>
  <c r="O1398" i="245"/>
  <c r="O1399" i="245"/>
  <c r="O1400" i="245"/>
  <c r="O1401" i="245"/>
  <c r="O1402" i="245"/>
  <c r="O1403" i="245"/>
  <c r="O1404" i="245"/>
  <c r="O1405" i="245"/>
  <c r="O1406" i="245"/>
  <c r="O1407" i="245"/>
  <c r="O1408" i="245"/>
  <c r="O1410" i="245"/>
  <c r="O1411" i="245"/>
  <c r="O1412" i="245"/>
  <c r="O1413" i="245"/>
  <c r="O1414" i="245"/>
  <c r="O1415" i="245"/>
  <c r="O1416" i="245"/>
  <c r="O1417" i="245"/>
  <c r="O1418" i="245"/>
  <c r="O1419" i="245"/>
  <c r="O1420" i="245"/>
  <c r="O1421" i="245"/>
  <c r="O1422" i="245"/>
  <c r="O1423" i="245"/>
  <c r="O1424" i="245"/>
  <c r="O1425" i="245"/>
  <c r="O1426" i="245"/>
  <c r="O1427" i="245"/>
  <c r="O1428" i="245"/>
  <c r="O1429" i="245"/>
  <c r="O1430" i="245"/>
  <c r="O1431" i="245"/>
  <c r="O1432" i="245"/>
  <c r="O1433" i="245"/>
  <c r="O1434" i="245"/>
  <c r="O1435" i="245"/>
  <c r="O1436" i="245"/>
  <c r="O1437" i="245"/>
  <c r="O1438" i="245"/>
  <c r="O1439" i="245"/>
  <c r="O1440" i="245"/>
  <c r="O1441" i="245"/>
  <c r="O1442" i="245"/>
  <c r="O1443" i="245"/>
  <c r="O1444" i="245"/>
  <c r="O1445" i="245"/>
  <c r="O1446" i="245"/>
  <c r="O1447" i="245"/>
  <c r="O1448" i="245"/>
  <c r="O1449" i="245"/>
  <c r="O1450" i="245"/>
  <c r="O1451" i="245"/>
  <c r="O1452" i="245"/>
  <c r="O1453" i="245"/>
  <c r="O1454" i="245"/>
  <c r="O1455" i="245"/>
  <c r="O1456" i="245"/>
  <c r="O1457" i="245"/>
  <c r="O1458" i="245"/>
  <c r="O1459" i="245"/>
  <c r="O1460" i="245"/>
  <c r="O1461" i="245"/>
  <c r="O1462" i="245"/>
  <c r="O1463" i="245"/>
  <c r="O1464" i="245"/>
  <c r="O1465" i="245"/>
  <c r="O1466" i="245"/>
  <c r="O1467" i="245"/>
  <c r="O1468" i="245"/>
  <c r="O1469" i="245"/>
  <c r="O1470" i="245"/>
  <c r="O1471" i="245"/>
  <c r="O1472" i="245"/>
  <c r="O1473" i="245"/>
  <c r="O1474" i="245"/>
  <c r="O1475" i="245"/>
  <c r="O1476" i="245"/>
  <c r="O1477" i="245"/>
  <c r="O1478" i="245"/>
  <c r="O1479" i="245"/>
  <c r="O1480" i="245"/>
  <c r="O1481" i="245"/>
  <c r="O1482" i="245"/>
  <c r="O1483" i="245"/>
  <c r="O1484" i="245"/>
  <c r="O1485" i="245"/>
  <c r="O1486" i="245"/>
  <c r="O1487" i="245"/>
  <c r="O1488" i="245"/>
  <c r="O1489" i="245"/>
  <c r="O1490" i="245"/>
  <c r="O1491" i="245"/>
  <c r="O1492" i="245"/>
  <c r="O1493" i="245"/>
  <c r="O1494" i="245"/>
  <c r="O1495" i="245"/>
  <c r="O1496" i="245"/>
  <c r="O1497" i="245"/>
  <c r="O1498" i="245"/>
  <c r="O1499" i="245"/>
  <c r="O1500" i="245"/>
  <c r="O1501" i="245"/>
  <c r="O1502" i="245"/>
  <c r="O1503" i="245"/>
  <c r="O1504" i="245"/>
  <c r="O1505" i="245"/>
  <c r="O1506" i="245"/>
  <c r="O1507" i="245"/>
  <c r="O1508" i="245"/>
  <c r="O1509" i="245"/>
  <c r="O1510" i="245"/>
  <c r="O1511" i="245"/>
  <c r="O1513" i="245"/>
  <c r="O1514" i="245"/>
  <c r="O1515" i="245"/>
  <c r="O1516" i="245"/>
  <c r="O1517" i="245"/>
  <c r="O1518" i="245"/>
  <c r="O1519" i="245"/>
  <c r="O1520" i="245"/>
  <c r="O1521" i="245"/>
  <c r="O1522" i="245"/>
  <c r="O1523" i="245"/>
  <c r="O1524" i="245"/>
  <c r="O1525" i="245"/>
  <c r="O1526" i="245"/>
  <c r="O1527" i="245"/>
  <c r="O1528" i="245"/>
  <c r="O1529" i="245"/>
  <c r="O1530" i="245"/>
  <c r="O1531" i="245"/>
  <c r="O1532" i="245"/>
  <c r="O1533" i="245"/>
  <c r="O1534" i="245"/>
  <c r="O1535" i="245"/>
  <c r="O1536" i="245"/>
  <c r="O1537" i="245"/>
  <c r="O1538" i="245"/>
  <c r="O1539" i="245"/>
  <c r="O1540" i="245"/>
  <c r="O1541" i="245"/>
  <c r="O1542" i="245"/>
  <c r="O1543" i="245"/>
  <c r="O1544" i="245"/>
  <c r="O1545" i="245"/>
  <c r="O1546" i="245"/>
  <c r="O1547" i="245"/>
  <c r="O1548" i="245"/>
  <c r="O1549" i="245"/>
  <c r="O1550" i="245"/>
  <c r="O1551" i="245"/>
  <c r="O1552" i="245"/>
  <c r="O1553" i="245"/>
  <c r="O1554" i="245"/>
  <c r="O1555" i="245"/>
  <c r="O1556" i="245"/>
  <c r="O1557" i="245"/>
  <c r="O1558" i="245"/>
  <c r="O1559" i="245"/>
  <c r="O1560" i="245"/>
  <c r="O1561" i="245"/>
  <c r="O1562" i="245"/>
  <c r="O1563" i="245"/>
  <c r="O1564" i="245"/>
  <c r="O1565" i="245"/>
  <c r="O1566" i="245"/>
  <c r="O1567" i="245"/>
  <c r="O1568" i="245"/>
  <c r="O1569" i="245"/>
  <c r="O1570" i="245"/>
  <c r="O1571" i="245"/>
  <c r="O1572" i="245"/>
  <c r="O1573" i="245"/>
  <c r="O1574" i="245"/>
  <c r="O1575" i="245"/>
  <c r="O1576" i="245"/>
  <c r="O1577" i="245"/>
  <c r="O1578" i="245"/>
  <c r="O1579" i="245"/>
  <c r="O1580" i="245"/>
  <c r="O1581" i="245"/>
  <c r="O1582" i="245"/>
  <c r="O1583" i="245"/>
  <c r="O1584" i="245"/>
  <c r="O1585" i="245"/>
  <c r="O1586" i="245"/>
  <c r="O1587" i="245"/>
  <c r="O1588" i="245"/>
  <c r="O1589" i="245"/>
  <c r="O1590" i="245"/>
  <c r="O1591" i="245"/>
  <c r="O1592" i="245"/>
  <c r="O1593" i="245"/>
  <c r="O1594" i="245"/>
  <c r="O1595" i="245"/>
  <c r="O1596" i="245"/>
  <c r="O1409" i="245"/>
  <c r="O1597" i="245"/>
  <c r="O1598" i="245"/>
  <c r="O1599" i="245"/>
  <c r="O1600" i="245"/>
  <c r="O1601" i="245"/>
  <c r="O1602" i="245"/>
  <c r="O1603" i="245"/>
  <c r="O1604" i="245"/>
  <c r="O1605" i="245"/>
  <c r="O1606" i="245"/>
  <c r="O1607" i="245"/>
  <c r="O1608" i="245"/>
  <c r="O1609" i="245"/>
  <c r="O1610" i="245"/>
  <c r="O1611" i="245"/>
  <c r="O1612" i="245"/>
  <c r="O1613" i="245"/>
  <c r="O1614" i="245"/>
  <c r="O1615" i="245"/>
  <c r="O1616" i="245"/>
  <c r="O1617" i="245"/>
  <c r="O9" i="245"/>
  <c r="O121" i="245"/>
  <c r="O1619" i="245"/>
  <c r="O995" i="245"/>
  <c r="O1118" i="245"/>
  <c r="O1621" i="245"/>
  <c r="O1512" i="245"/>
  <c r="O1631" i="245"/>
  <c r="O1632" i="245" l="1"/>
  <c r="P1512" i="245"/>
  <c r="Q1512" i="245"/>
  <c r="R1512" i="245"/>
  <c r="Q1617" i="245"/>
  <c r="P1617" i="245"/>
  <c r="R1617" i="245"/>
  <c r="Q1613" i="245"/>
  <c r="P1613" i="245"/>
  <c r="R1613" i="245"/>
  <c r="Q1607" i="245"/>
  <c r="P1607" i="245"/>
  <c r="R1607" i="245"/>
  <c r="Q1603" i="245"/>
  <c r="P1603" i="245"/>
  <c r="R1603" i="245"/>
  <c r="Q1599" i="245"/>
  <c r="P1599" i="245"/>
  <c r="R1599" i="245"/>
  <c r="Q1597" i="245"/>
  <c r="P1597" i="245"/>
  <c r="R1597" i="245"/>
  <c r="Q1594" i="245"/>
  <c r="P1594" i="245"/>
  <c r="R1594" i="245"/>
  <c r="Q1588" i="245"/>
  <c r="P1588" i="245"/>
  <c r="R1588" i="245"/>
  <c r="Q1586" i="245"/>
  <c r="P1586" i="245"/>
  <c r="R1586" i="245"/>
  <c r="Q1582" i="245"/>
  <c r="P1582" i="245"/>
  <c r="R1582" i="245"/>
  <c r="Q1576" i="245"/>
  <c r="P1576" i="245"/>
  <c r="R1576" i="245"/>
  <c r="Q1572" i="245"/>
  <c r="P1572" i="245"/>
  <c r="R1572" i="245"/>
  <c r="Q1568" i="245"/>
  <c r="P1568" i="245"/>
  <c r="R1568" i="245"/>
  <c r="Q1566" i="245"/>
  <c r="P1566" i="245"/>
  <c r="R1566" i="245"/>
  <c r="Q1562" i="245"/>
  <c r="P1562" i="245"/>
  <c r="R1562" i="245"/>
  <c r="Q1558" i="245"/>
  <c r="P1558" i="245"/>
  <c r="R1558" i="245"/>
  <c r="Q1554" i="245"/>
  <c r="P1554" i="245"/>
  <c r="R1554" i="245"/>
  <c r="Q1547" i="245"/>
  <c r="P1547" i="245"/>
  <c r="R1547" i="245"/>
  <c r="Q1543" i="245"/>
  <c r="P1543" i="245"/>
  <c r="R1543" i="245"/>
  <c r="Q1537" i="245"/>
  <c r="P1537" i="245"/>
  <c r="R1537" i="245"/>
  <c r="Q1533" i="245"/>
  <c r="P1533" i="245"/>
  <c r="R1533" i="245"/>
  <c r="Q1529" i="245"/>
  <c r="P1529" i="245"/>
  <c r="R1529" i="245"/>
  <c r="Q1525" i="245"/>
  <c r="P1525" i="245"/>
  <c r="R1525" i="245"/>
  <c r="Q1521" i="245"/>
  <c r="P1521" i="245"/>
  <c r="R1521" i="245"/>
  <c r="Q1517" i="245"/>
  <c r="P1517" i="245"/>
  <c r="R1517" i="245"/>
  <c r="Q1513" i="245"/>
  <c r="P1513" i="245"/>
  <c r="R1513" i="245"/>
  <c r="P1508" i="245"/>
  <c r="Q1508" i="245"/>
  <c r="R1508" i="245"/>
  <c r="P1504" i="245"/>
  <c r="Q1504" i="245"/>
  <c r="R1504" i="245"/>
  <c r="P1502" i="245"/>
  <c r="Q1502" i="245"/>
  <c r="R1502" i="245"/>
  <c r="P1498" i="245"/>
  <c r="Q1498" i="245"/>
  <c r="R1498" i="245"/>
  <c r="P1494" i="245"/>
  <c r="Q1494" i="245"/>
  <c r="R1494" i="245"/>
  <c r="P1492" i="245"/>
  <c r="Q1492" i="245"/>
  <c r="R1492" i="245"/>
  <c r="P1488" i="245"/>
  <c r="Q1488" i="245"/>
  <c r="R1488" i="245"/>
  <c r="P1484" i="245"/>
  <c r="Q1484" i="245"/>
  <c r="R1484" i="245"/>
  <c r="P1481" i="245"/>
  <c r="Q1481" i="245"/>
  <c r="R1481" i="245"/>
  <c r="P1477" i="245"/>
  <c r="Q1477" i="245"/>
  <c r="R1477" i="245"/>
  <c r="P1473" i="245"/>
  <c r="Q1473" i="245"/>
  <c r="R1473" i="245"/>
  <c r="P1470" i="245"/>
  <c r="Q1470" i="245"/>
  <c r="R1470" i="245"/>
  <c r="P1466" i="245"/>
  <c r="Q1466" i="245"/>
  <c r="R1466" i="245"/>
  <c r="P1464" i="245"/>
  <c r="Q1464" i="245"/>
  <c r="R1464" i="245"/>
  <c r="P1458" i="245"/>
  <c r="Q1458" i="245"/>
  <c r="R1458" i="245"/>
  <c r="P1450" i="245"/>
  <c r="Q1450" i="245"/>
  <c r="R1450" i="245"/>
  <c r="P1446" i="245"/>
  <c r="Q1446" i="245"/>
  <c r="R1446" i="245"/>
  <c r="P1442" i="245"/>
  <c r="Q1442" i="245"/>
  <c r="R1442" i="245"/>
  <c r="P1441" i="245"/>
  <c r="Q1441" i="245"/>
  <c r="R1441" i="245"/>
  <c r="P1438" i="245"/>
  <c r="Q1438" i="245"/>
  <c r="R1438" i="245"/>
  <c r="P1435" i="245"/>
  <c r="Q1435" i="245"/>
  <c r="R1435" i="245"/>
  <c r="Q1433" i="245"/>
  <c r="P1433" i="245"/>
  <c r="R1433" i="245"/>
  <c r="P1429" i="245"/>
  <c r="Q1429" i="245"/>
  <c r="R1429" i="245"/>
  <c r="P1426" i="245"/>
  <c r="Q1426" i="245"/>
  <c r="R1426" i="245"/>
  <c r="P1422" i="245"/>
  <c r="Q1422" i="245"/>
  <c r="R1422" i="245"/>
  <c r="P1418" i="245"/>
  <c r="Q1418" i="245"/>
  <c r="R1418" i="245"/>
  <c r="P1416" i="245"/>
  <c r="Q1416" i="245"/>
  <c r="R1416" i="245"/>
  <c r="P1412" i="245"/>
  <c r="Q1412" i="245"/>
  <c r="R1412" i="245"/>
  <c r="Q1407" i="245"/>
  <c r="P1407" i="245"/>
  <c r="R1407" i="245"/>
  <c r="Q1403" i="245"/>
  <c r="P1403" i="245"/>
  <c r="R1403" i="245"/>
  <c r="Q1399" i="245"/>
  <c r="P1399" i="245"/>
  <c r="R1399" i="245"/>
  <c r="Q1395" i="245"/>
  <c r="P1395" i="245"/>
  <c r="R1395" i="245"/>
  <c r="Q1391" i="245"/>
  <c r="P1391" i="245"/>
  <c r="R1391" i="245"/>
  <c r="Q1387" i="245"/>
  <c r="P1387" i="245"/>
  <c r="R1387" i="245"/>
  <c r="Q1383" i="245"/>
  <c r="P1383" i="245"/>
  <c r="R1383" i="245"/>
  <c r="Q1381" i="245"/>
  <c r="P1381" i="245"/>
  <c r="R1381" i="245"/>
  <c r="Q1377" i="245"/>
  <c r="P1377" i="245"/>
  <c r="R1377" i="245"/>
  <c r="Q1373" i="245"/>
  <c r="P1373" i="245"/>
  <c r="R1373" i="245"/>
  <c r="Q1371" i="245"/>
  <c r="P1371" i="245"/>
  <c r="R1371" i="245"/>
  <c r="Q1367" i="245"/>
  <c r="P1367" i="245"/>
  <c r="R1367" i="245"/>
  <c r="Q1363" i="245"/>
  <c r="P1363" i="245"/>
  <c r="R1363" i="245"/>
  <c r="Q1361" i="245"/>
  <c r="P1361" i="245"/>
  <c r="R1361" i="245"/>
  <c r="Q1357" i="245"/>
  <c r="P1357" i="245"/>
  <c r="R1357" i="245"/>
  <c r="Q1351" i="245"/>
  <c r="P1351" i="245"/>
  <c r="R1351" i="245"/>
  <c r="Q1347" i="245"/>
  <c r="P1347" i="245"/>
  <c r="R1347" i="245"/>
  <c r="Q1343" i="245"/>
  <c r="P1343" i="245"/>
  <c r="R1343" i="245"/>
  <c r="Q1337" i="245"/>
  <c r="P1337" i="245"/>
  <c r="R1337" i="245"/>
  <c r="Q1333" i="245"/>
  <c r="P1333" i="245"/>
  <c r="R1333" i="245"/>
  <c r="Q1331" i="245"/>
  <c r="P1331" i="245"/>
  <c r="R1331" i="245"/>
  <c r="Q1327" i="245"/>
  <c r="P1327" i="245"/>
  <c r="R1327" i="245"/>
  <c r="Q1323" i="245"/>
  <c r="P1323" i="245"/>
  <c r="R1323" i="245"/>
  <c r="Q1319" i="245"/>
  <c r="P1319" i="245"/>
  <c r="R1319" i="245"/>
  <c r="Q1315" i="245"/>
  <c r="P1315" i="245"/>
  <c r="R1315" i="245"/>
  <c r="Q1311" i="245"/>
  <c r="P1311" i="245"/>
  <c r="R1311" i="245"/>
  <c r="Q1307" i="245"/>
  <c r="P1307" i="245"/>
  <c r="R1307" i="245"/>
  <c r="Q1303" i="245"/>
  <c r="P1303" i="245"/>
  <c r="R1303" i="245"/>
  <c r="Q1299" i="245"/>
  <c r="P1299" i="245"/>
  <c r="R1299" i="245"/>
  <c r="Q1295" i="245"/>
  <c r="P1295" i="245"/>
  <c r="R1295" i="245"/>
  <c r="Q1291" i="245"/>
  <c r="P1291" i="245"/>
  <c r="R1291" i="245"/>
  <c r="Q1287" i="245"/>
  <c r="P1287" i="245"/>
  <c r="R1287" i="245"/>
  <c r="Q1283" i="245"/>
  <c r="P1283" i="245"/>
  <c r="R1283" i="245"/>
  <c r="Q1281" i="245"/>
  <c r="P1281" i="245"/>
  <c r="R1281" i="245"/>
  <c r="Q1277" i="245"/>
  <c r="P1277" i="245"/>
  <c r="R1277" i="245"/>
  <c r="Q1271" i="245"/>
  <c r="P1271" i="245"/>
  <c r="R1271" i="245"/>
  <c r="Q1269" i="245"/>
  <c r="P1269" i="245"/>
  <c r="R1269" i="245"/>
  <c r="Q1263" i="245"/>
  <c r="P1263" i="245"/>
  <c r="R1263" i="245"/>
  <c r="Q1261" i="245"/>
  <c r="P1261" i="245"/>
  <c r="R1261" i="245"/>
  <c r="Q1257" i="245"/>
  <c r="P1257" i="245"/>
  <c r="R1257" i="245"/>
  <c r="Q1253" i="245"/>
  <c r="P1253" i="245"/>
  <c r="R1253" i="245"/>
  <c r="Q1249" i="245"/>
  <c r="P1249" i="245"/>
  <c r="R1249" i="245"/>
  <c r="Q1245" i="245"/>
  <c r="P1245" i="245"/>
  <c r="R1245" i="245"/>
  <c r="Q1241" i="245"/>
  <c r="P1241" i="245"/>
  <c r="R1241" i="245"/>
  <c r="Q1237" i="245"/>
  <c r="P1237" i="245"/>
  <c r="R1237" i="245"/>
  <c r="Q1235" i="245"/>
  <c r="P1235" i="245"/>
  <c r="R1235" i="245"/>
  <c r="Q1231" i="245"/>
  <c r="P1231" i="245"/>
  <c r="R1231" i="245"/>
  <c r="Q1227" i="245"/>
  <c r="P1227" i="245"/>
  <c r="R1227" i="245"/>
  <c r="Q1223" i="245"/>
  <c r="P1223" i="245"/>
  <c r="R1223" i="245"/>
  <c r="Q1219" i="245"/>
  <c r="P1219" i="245"/>
  <c r="R1219" i="245"/>
  <c r="Q1215" i="245"/>
  <c r="P1215" i="245"/>
  <c r="R1215" i="245"/>
  <c r="Q1211" i="245"/>
  <c r="P1211" i="245"/>
  <c r="R1211" i="245"/>
  <c r="Q1207" i="245"/>
  <c r="P1207" i="245"/>
  <c r="R1207" i="245"/>
  <c r="Q1201" i="245"/>
  <c r="P1201" i="245"/>
  <c r="R1201" i="245"/>
  <c r="Q1198" i="245"/>
  <c r="P1198" i="245"/>
  <c r="R1198" i="245"/>
  <c r="Q1194" i="245"/>
  <c r="P1194" i="245"/>
  <c r="R1194" i="245"/>
  <c r="Q1190" i="245"/>
  <c r="P1190" i="245"/>
  <c r="R1190" i="245"/>
  <c r="Q1186" i="245"/>
  <c r="P1186" i="245"/>
  <c r="R1186" i="245"/>
  <c r="Q1172" i="245"/>
  <c r="P1172" i="245"/>
  <c r="R1172" i="245"/>
  <c r="Q1631" i="245"/>
  <c r="P1631" i="245"/>
  <c r="R1631" i="245"/>
  <c r="Q1621" i="245"/>
  <c r="P1621" i="245"/>
  <c r="R1621" i="245"/>
  <c r="P995" i="245"/>
  <c r="Q995" i="245"/>
  <c r="R995" i="245"/>
  <c r="P1619" i="245"/>
  <c r="Q1619" i="245"/>
  <c r="R1619" i="245"/>
  <c r="P9" i="245"/>
  <c r="Q9" i="245"/>
  <c r="R9" i="245"/>
  <c r="P1616" i="245"/>
  <c r="Q1616" i="245"/>
  <c r="R1616" i="245"/>
  <c r="P1614" i="245"/>
  <c r="Q1614" i="245"/>
  <c r="R1614" i="245"/>
  <c r="P1612" i="245"/>
  <c r="Q1612" i="245"/>
  <c r="R1612" i="245"/>
  <c r="P1610" i="245"/>
  <c r="Q1610" i="245"/>
  <c r="R1610" i="245"/>
  <c r="P1608" i="245"/>
  <c r="Q1608" i="245"/>
  <c r="R1608" i="245"/>
  <c r="P1606" i="245"/>
  <c r="Q1606" i="245"/>
  <c r="R1606" i="245"/>
  <c r="P1604" i="245"/>
  <c r="Q1604" i="245"/>
  <c r="R1604" i="245"/>
  <c r="P1602" i="245"/>
  <c r="Q1602" i="245"/>
  <c r="R1602" i="245"/>
  <c r="P1600" i="245"/>
  <c r="Q1600" i="245"/>
  <c r="R1600" i="245"/>
  <c r="P1598" i="245"/>
  <c r="Q1598" i="245"/>
  <c r="R1598" i="245"/>
  <c r="Q1409" i="245"/>
  <c r="P1409" i="245"/>
  <c r="R1409" i="245"/>
  <c r="P1595" i="245"/>
  <c r="Q1595" i="245"/>
  <c r="R1595" i="245"/>
  <c r="P1593" i="245"/>
  <c r="Q1593" i="245"/>
  <c r="R1593" i="245"/>
  <c r="P1591" i="245"/>
  <c r="Q1591" i="245"/>
  <c r="R1591" i="245"/>
  <c r="P1589" i="245"/>
  <c r="Q1589" i="245"/>
  <c r="R1589" i="245"/>
  <c r="P1587" i="245"/>
  <c r="Q1587" i="245"/>
  <c r="R1587" i="245"/>
  <c r="P1585" i="245"/>
  <c r="Q1585" i="245"/>
  <c r="R1585" i="245"/>
  <c r="P1583" i="245"/>
  <c r="Q1583" i="245"/>
  <c r="R1583" i="245"/>
  <c r="P1581" i="245"/>
  <c r="Q1581" i="245"/>
  <c r="R1581" i="245"/>
  <c r="P1579" i="245"/>
  <c r="Q1579" i="245"/>
  <c r="R1579" i="245"/>
  <c r="P1577" i="245"/>
  <c r="Q1577" i="245"/>
  <c r="R1577" i="245"/>
  <c r="P1575" i="245"/>
  <c r="Q1575" i="245"/>
  <c r="R1575" i="245"/>
  <c r="P1573" i="245"/>
  <c r="Q1573" i="245"/>
  <c r="R1573" i="245"/>
  <c r="P1571" i="245"/>
  <c r="Q1571" i="245"/>
  <c r="R1571" i="245"/>
  <c r="P1569" i="245"/>
  <c r="Q1569" i="245"/>
  <c r="R1569" i="245"/>
  <c r="P1567" i="245"/>
  <c r="Q1567" i="245"/>
  <c r="R1567" i="245"/>
  <c r="P1565" i="245"/>
  <c r="Q1565" i="245"/>
  <c r="R1565" i="245"/>
  <c r="P1563" i="245"/>
  <c r="Q1563" i="245"/>
  <c r="R1563" i="245"/>
  <c r="P1561" i="245"/>
  <c r="Q1561" i="245"/>
  <c r="R1561" i="245"/>
  <c r="P1559" i="245"/>
  <c r="Q1559" i="245"/>
  <c r="R1559" i="245"/>
  <c r="P1557" i="245"/>
  <c r="Q1557" i="245"/>
  <c r="R1557" i="245"/>
  <c r="P1555" i="245"/>
  <c r="Q1555" i="245"/>
  <c r="R1555" i="245"/>
  <c r="P1553" i="245"/>
  <c r="Q1553" i="245"/>
  <c r="R1553" i="245"/>
  <c r="P1551" i="245"/>
  <c r="Q1551" i="245"/>
  <c r="R1551" i="245"/>
  <c r="P1550" i="245"/>
  <c r="Q1550" i="245"/>
  <c r="R1550" i="245"/>
  <c r="P1548" i="245"/>
  <c r="Q1548" i="245"/>
  <c r="R1548" i="245"/>
  <c r="P1546" i="245"/>
  <c r="Q1546" i="245"/>
  <c r="R1546" i="245"/>
  <c r="P1544" i="245"/>
  <c r="Q1544" i="245"/>
  <c r="R1544" i="245"/>
  <c r="P1542" i="245"/>
  <c r="Q1542" i="245"/>
  <c r="R1542" i="245"/>
  <c r="P1540" i="245"/>
  <c r="Q1540" i="245"/>
  <c r="R1540" i="245"/>
  <c r="P1538" i="245"/>
  <c r="Q1538" i="245"/>
  <c r="R1538" i="245"/>
  <c r="P1536" i="245"/>
  <c r="Q1536" i="245"/>
  <c r="R1536" i="245"/>
  <c r="P1534" i="245"/>
  <c r="Q1534" i="245"/>
  <c r="R1534" i="245"/>
  <c r="P1532" i="245"/>
  <c r="Q1532" i="245"/>
  <c r="R1532" i="245"/>
  <c r="P1530" i="245"/>
  <c r="Q1530" i="245"/>
  <c r="R1530" i="245"/>
  <c r="P1528" i="245"/>
  <c r="Q1528" i="245"/>
  <c r="R1528" i="245"/>
  <c r="P1526" i="245"/>
  <c r="Q1526" i="245"/>
  <c r="R1526" i="245"/>
  <c r="P1524" i="245"/>
  <c r="Q1524" i="245"/>
  <c r="R1524" i="245"/>
  <c r="P1522" i="245"/>
  <c r="Q1522" i="245"/>
  <c r="R1522" i="245"/>
  <c r="P1520" i="245"/>
  <c r="Q1520" i="245"/>
  <c r="R1520" i="245"/>
  <c r="P1518" i="245"/>
  <c r="Q1518" i="245"/>
  <c r="R1518" i="245"/>
  <c r="P1516" i="245"/>
  <c r="Q1516" i="245"/>
  <c r="R1516" i="245"/>
  <c r="P1514" i="245"/>
  <c r="Q1514" i="245"/>
  <c r="R1514" i="245"/>
  <c r="Q1511" i="245"/>
  <c r="P1511" i="245"/>
  <c r="R1511" i="245"/>
  <c r="Q1509" i="245"/>
  <c r="P1509" i="245"/>
  <c r="R1509" i="245"/>
  <c r="Q1507" i="245"/>
  <c r="P1507" i="245"/>
  <c r="R1507" i="245"/>
  <c r="Q1505" i="245"/>
  <c r="P1505" i="245"/>
  <c r="R1505" i="245"/>
  <c r="Q1503" i="245"/>
  <c r="P1503" i="245"/>
  <c r="R1503" i="245"/>
  <c r="Q1501" i="245"/>
  <c r="P1501" i="245"/>
  <c r="R1501" i="245"/>
  <c r="Q1499" i="245"/>
  <c r="P1499" i="245"/>
  <c r="R1499" i="245"/>
  <c r="Q1497" i="245"/>
  <c r="P1497" i="245"/>
  <c r="R1497" i="245"/>
  <c r="Q1495" i="245"/>
  <c r="P1495" i="245"/>
  <c r="R1495" i="245"/>
  <c r="Q1493" i="245"/>
  <c r="P1493" i="245"/>
  <c r="R1493" i="245"/>
  <c r="Q1491" i="245"/>
  <c r="P1491" i="245"/>
  <c r="R1491" i="245"/>
  <c r="Q1489" i="245"/>
  <c r="P1489" i="245"/>
  <c r="R1489" i="245"/>
  <c r="Q1487" i="245"/>
  <c r="P1487" i="245"/>
  <c r="R1487" i="245"/>
  <c r="Q1485" i="245"/>
  <c r="P1485" i="245"/>
  <c r="R1485" i="245"/>
  <c r="Q1482" i="245"/>
  <c r="P1482" i="245"/>
  <c r="R1482" i="245"/>
  <c r="Q1480" i="245"/>
  <c r="P1480" i="245"/>
  <c r="R1480" i="245"/>
  <c r="Q1478" i="245"/>
  <c r="P1478" i="245"/>
  <c r="R1478" i="245"/>
  <c r="Q1476" i="245"/>
  <c r="P1476" i="245"/>
  <c r="R1476" i="245"/>
  <c r="Q1474" i="245"/>
  <c r="P1474" i="245"/>
  <c r="R1474" i="245"/>
  <c r="Q1471" i="245"/>
  <c r="P1471" i="245"/>
  <c r="R1471" i="245"/>
  <c r="Q1469" i="245"/>
  <c r="P1469" i="245"/>
  <c r="R1469" i="245"/>
  <c r="Q1467" i="245"/>
  <c r="P1467" i="245"/>
  <c r="R1467" i="245"/>
  <c r="Q1465" i="245"/>
  <c r="P1465" i="245"/>
  <c r="R1465" i="245"/>
  <c r="Q1463" i="245"/>
  <c r="P1463" i="245"/>
  <c r="R1463" i="245"/>
  <c r="Q1461" i="245"/>
  <c r="P1461" i="245"/>
  <c r="R1461" i="245"/>
  <c r="Q1459" i="245"/>
  <c r="P1459" i="245"/>
  <c r="R1459" i="245"/>
  <c r="Q1457" i="245"/>
  <c r="P1457" i="245"/>
  <c r="R1457" i="245"/>
  <c r="Q1455" i="245"/>
  <c r="P1455" i="245"/>
  <c r="R1455" i="245"/>
  <c r="Q1453" i="245"/>
  <c r="P1453" i="245"/>
  <c r="R1453" i="245"/>
  <c r="Q1451" i="245"/>
  <c r="P1451" i="245"/>
  <c r="R1451" i="245"/>
  <c r="Q1449" i="245"/>
  <c r="P1449" i="245"/>
  <c r="R1449" i="245"/>
  <c r="Q1447" i="245"/>
  <c r="P1447" i="245"/>
  <c r="R1447" i="245"/>
  <c r="Q1445" i="245"/>
  <c r="P1445" i="245"/>
  <c r="R1445" i="245"/>
  <c r="Q1443" i="245"/>
  <c r="P1443" i="245"/>
  <c r="R1443" i="245"/>
  <c r="Q1440" i="245"/>
  <c r="P1440" i="245"/>
  <c r="R1440" i="245"/>
  <c r="Q1436" i="245"/>
  <c r="P1436" i="245"/>
  <c r="R1436" i="245"/>
  <c r="Q1434" i="245"/>
  <c r="P1434" i="245"/>
  <c r="R1434" i="245"/>
  <c r="Q1432" i="245"/>
  <c r="P1432" i="245"/>
  <c r="R1432" i="245"/>
  <c r="Q1430" i="245"/>
  <c r="P1430" i="245"/>
  <c r="R1430" i="245"/>
  <c r="Q1428" i="245"/>
  <c r="P1428" i="245"/>
  <c r="R1428" i="245"/>
  <c r="Q1425" i="245"/>
  <c r="P1425" i="245"/>
  <c r="R1425" i="245"/>
  <c r="Q1423" i="245"/>
  <c r="P1423" i="245"/>
  <c r="R1423" i="245"/>
  <c r="Q1421" i="245"/>
  <c r="P1421" i="245"/>
  <c r="R1421" i="245"/>
  <c r="Q1419" i="245"/>
  <c r="P1419" i="245"/>
  <c r="R1419" i="245"/>
  <c r="Q1417" i="245"/>
  <c r="P1417" i="245"/>
  <c r="R1417" i="245"/>
  <c r="Q1415" i="245"/>
  <c r="P1415" i="245"/>
  <c r="R1415" i="245"/>
  <c r="Q1413" i="245"/>
  <c r="P1413" i="245"/>
  <c r="R1413" i="245"/>
  <c r="Q1411" i="245"/>
  <c r="P1411" i="245"/>
  <c r="R1411" i="245"/>
  <c r="P1408" i="245"/>
  <c r="Q1408" i="245"/>
  <c r="R1408" i="245"/>
  <c r="P1406" i="245"/>
  <c r="Q1406" i="245"/>
  <c r="R1406" i="245"/>
  <c r="P1404" i="245"/>
  <c r="Q1404" i="245"/>
  <c r="R1404" i="245"/>
  <c r="P1402" i="245"/>
  <c r="Q1402" i="245"/>
  <c r="R1402" i="245"/>
  <c r="P1400" i="245"/>
  <c r="Q1400" i="245"/>
  <c r="R1400" i="245"/>
  <c r="P1398" i="245"/>
  <c r="Q1398" i="245"/>
  <c r="R1398" i="245"/>
  <c r="P1396" i="245"/>
  <c r="Q1396" i="245"/>
  <c r="R1396" i="245"/>
  <c r="P1394" i="245"/>
  <c r="Q1394" i="245"/>
  <c r="R1394" i="245"/>
  <c r="P1392" i="245"/>
  <c r="Q1392" i="245"/>
  <c r="R1392" i="245"/>
  <c r="P1390" i="245"/>
  <c r="Q1390" i="245"/>
  <c r="R1390" i="245"/>
  <c r="P1388" i="245"/>
  <c r="Q1388" i="245"/>
  <c r="R1388" i="245"/>
  <c r="P1386" i="245"/>
  <c r="Q1386" i="245"/>
  <c r="R1386" i="245"/>
  <c r="P1384" i="245"/>
  <c r="Q1384" i="245"/>
  <c r="R1384" i="245"/>
  <c r="P1382" i="245"/>
  <c r="Q1382" i="245"/>
  <c r="R1382" i="245"/>
  <c r="P1380" i="245"/>
  <c r="Q1380" i="245"/>
  <c r="R1380" i="245"/>
  <c r="P1378" i="245"/>
  <c r="Q1378" i="245"/>
  <c r="R1378" i="245"/>
  <c r="P1376" i="245"/>
  <c r="Q1376" i="245"/>
  <c r="R1376" i="245"/>
  <c r="P1374" i="245"/>
  <c r="Q1374" i="245"/>
  <c r="R1374" i="245"/>
  <c r="P1372" i="245"/>
  <c r="Q1372" i="245"/>
  <c r="R1372" i="245"/>
  <c r="P1370" i="245"/>
  <c r="Q1370" i="245"/>
  <c r="R1370" i="245"/>
  <c r="P1368" i="245"/>
  <c r="Q1368" i="245"/>
  <c r="R1368" i="245"/>
  <c r="P1366" i="245"/>
  <c r="Q1366" i="245"/>
  <c r="R1366" i="245"/>
  <c r="P1364" i="245"/>
  <c r="Q1364" i="245"/>
  <c r="R1364" i="245"/>
  <c r="P1362" i="245"/>
  <c r="Q1362" i="245"/>
  <c r="R1362" i="245"/>
  <c r="P1360" i="245"/>
  <c r="Q1360" i="245"/>
  <c r="R1360" i="245"/>
  <c r="P1358" i="245"/>
  <c r="Q1358" i="245"/>
  <c r="R1358" i="245"/>
  <c r="P1356" i="245"/>
  <c r="Q1356" i="245"/>
  <c r="R1356" i="245"/>
  <c r="P1354" i="245"/>
  <c r="Q1354" i="245"/>
  <c r="R1354" i="245"/>
  <c r="P1352" i="245"/>
  <c r="Q1352" i="245"/>
  <c r="R1352" i="245"/>
  <c r="P1350" i="245"/>
  <c r="Q1350" i="245"/>
  <c r="R1350" i="245"/>
  <c r="P1348" i="245"/>
  <c r="Q1348" i="245"/>
  <c r="R1348" i="245"/>
  <c r="P1346" i="245"/>
  <c r="Q1346" i="245"/>
  <c r="R1346" i="245"/>
  <c r="P1344" i="245"/>
  <c r="Q1344" i="245"/>
  <c r="R1344" i="245"/>
  <c r="P1342" i="245"/>
  <c r="Q1342" i="245"/>
  <c r="R1342" i="245"/>
  <c r="P1340" i="245"/>
  <c r="Q1340" i="245"/>
  <c r="R1340" i="245"/>
  <c r="P1338" i="245"/>
  <c r="Q1338" i="245"/>
  <c r="R1338" i="245"/>
  <c r="P1336" i="245"/>
  <c r="Q1336" i="245"/>
  <c r="R1336" i="245"/>
  <c r="P1334" i="245"/>
  <c r="Q1334" i="245"/>
  <c r="R1334" i="245"/>
  <c r="P1332" i="245"/>
  <c r="Q1332" i="245"/>
  <c r="R1332" i="245"/>
  <c r="P1330" i="245"/>
  <c r="Q1330" i="245"/>
  <c r="R1330" i="245"/>
  <c r="P1328" i="245"/>
  <c r="Q1328" i="245"/>
  <c r="R1328" i="245"/>
  <c r="P1326" i="245"/>
  <c r="Q1326" i="245"/>
  <c r="R1326" i="245"/>
  <c r="P1324" i="245"/>
  <c r="Q1324" i="245"/>
  <c r="R1324" i="245"/>
  <c r="P1322" i="245"/>
  <c r="Q1322" i="245"/>
  <c r="R1322" i="245"/>
  <c r="P1320" i="245"/>
  <c r="Q1320" i="245"/>
  <c r="R1320" i="245"/>
  <c r="P1318" i="245"/>
  <c r="Q1318" i="245"/>
  <c r="R1318" i="245"/>
  <c r="P1316" i="245"/>
  <c r="Q1316" i="245"/>
  <c r="R1316" i="245"/>
  <c r="P1314" i="245"/>
  <c r="Q1314" i="245"/>
  <c r="R1314" i="245"/>
  <c r="P1312" i="245"/>
  <c r="Q1312" i="245"/>
  <c r="R1312" i="245"/>
  <c r="P1310" i="245"/>
  <c r="Q1310" i="245"/>
  <c r="R1310" i="245"/>
  <c r="P1308" i="245"/>
  <c r="Q1308" i="245"/>
  <c r="R1308" i="245"/>
  <c r="P1306" i="245"/>
  <c r="Q1306" i="245"/>
  <c r="R1306" i="245"/>
  <c r="P1304" i="245"/>
  <c r="Q1304" i="245"/>
  <c r="R1304" i="245"/>
  <c r="P1302" i="245"/>
  <c r="Q1302" i="245"/>
  <c r="R1302" i="245"/>
  <c r="P1300" i="245"/>
  <c r="Q1300" i="245"/>
  <c r="R1300" i="245"/>
  <c r="P1298" i="245"/>
  <c r="Q1298" i="245"/>
  <c r="R1298" i="245"/>
  <c r="P1296" i="245"/>
  <c r="Q1296" i="245"/>
  <c r="R1296" i="245"/>
  <c r="P1294" i="245"/>
  <c r="Q1294" i="245"/>
  <c r="R1294" i="245"/>
  <c r="P1292" i="245"/>
  <c r="Q1292" i="245"/>
  <c r="R1292" i="245"/>
  <c r="P1290" i="245"/>
  <c r="Q1290" i="245"/>
  <c r="R1290" i="245"/>
  <c r="P1288" i="245"/>
  <c r="Q1288" i="245"/>
  <c r="R1288" i="245"/>
  <c r="P1286" i="245"/>
  <c r="Q1286" i="245"/>
  <c r="R1286" i="245"/>
  <c r="P1284" i="245"/>
  <c r="Q1284" i="245"/>
  <c r="R1284" i="245"/>
  <c r="P1282" i="245"/>
  <c r="Q1282" i="245"/>
  <c r="R1282" i="245"/>
  <c r="P1280" i="245"/>
  <c r="Q1280" i="245"/>
  <c r="R1280" i="245"/>
  <c r="P1278" i="245"/>
  <c r="Q1278" i="245"/>
  <c r="R1278" i="245"/>
  <c r="P1276" i="245"/>
  <c r="Q1276" i="245"/>
  <c r="R1276" i="245"/>
  <c r="P1274" i="245"/>
  <c r="Q1274" i="245"/>
  <c r="R1274" i="245"/>
  <c r="P1272" i="245"/>
  <c r="Q1272" i="245"/>
  <c r="R1272" i="245"/>
  <c r="P1270" i="245"/>
  <c r="Q1270" i="245"/>
  <c r="R1270" i="245"/>
  <c r="P1268" i="245"/>
  <c r="Q1268" i="245"/>
  <c r="R1268" i="245"/>
  <c r="P1266" i="245"/>
  <c r="Q1266" i="245"/>
  <c r="R1266" i="245"/>
  <c r="P1264" i="245"/>
  <c r="Q1264" i="245"/>
  <c r="R1264" i="245"/>
  <c r="P1262" i="245"/>
  <c r="Q1262" i="245"/>
  <c r="R1262" i="245"/>
  <c r="P1260" i="245"/>
  <c r="Q1260" i="245"/>
  <c r="R1260" i="245"/>
  <c r="P1258" i="245"/>
  <c r="Q1258" i="245"/>
  <c r="R1258" i="245"/>
  <c r="P1256" i="245"/>
  <c r="Q1256" i="245"/>
  <c r="R1256" i="245"/>
  <c r="P1254" i="245"/>
  <c r="Q1254" i="245"/>
  <c r="R1254" i="245"/>
  <c r="P1252" i="245"/>
  <c r="Q1252" i="245"/>
  <c r="R1252" i="245"/>
  <c r="P1250" i="245"/>
  <c r="Q1250" i="245"/>
  <c r="R1250" i="245"/>
  <c r="P1248" i="245"/>
  <c r="Q1248" i="245"/>
  <c r="R1248" i="245"/>
  <c r="P1246" i="245"/>
  <c r="Q1246" i="245"/>
  <c r="R1246" i="245"/>
  <c r="P1244" i="245"/>
  <c r="Q1244" i="245"/>
  <c r="R1244" i="245"/>
  <c r="P1242" i="245"/>
  <c r="Q1242" i="245"/>
  <c r="R1242" i="245"/>
  <c r="P1240" i="245"/>
  <c r="Q1240" i="245"/>
  <c r="R1240" i="245"/>
  <c r="P1238" i="245"/>
  <c r="Q1238" i="245"/>
  <c r="R1238" i="245"/>
  <c r="P1236" i="245"/>
  <c r="Q1236" i="245"/>
  <c r="R1236" i="245"/>
  <c r="P1234" i="245"/>
  <c r="Q1234" i="245"/>
  <c r="R1234" i="245"/>
  <c r="P1232" i="245"/>
  <c r="Q1232" i="245"/>
  <c r="R1232" i="245"/>
  <c r="P1230" i="245"/>
  <c r="Q1230" i="245"/>
  <c r="R1230" i="245"/>
  <c r="P1228" i="245"/>
  <c r="Q1228" i="245"/>
  <c r="R1228" i="245"/>
  <c r="P1226" i="245"/>
  <c r="Q1226" i="245"/>
  <c r="R1226" i="245"/>
  <c r="P1224" i="245"/>
  <c r="Q1224" i="245"/>
  <c r="R1224" i="245"/>
  <c r="P1222" i="245"/>
  <c r="Q1222" i="245"/>
  <c r="R1222" i="245"/>
  <c r="P1220" i="245"/>
  <c r="Q1220" i="245"/>
  <c r="R1220" i="245"/>
  <c r="P1218" i="245"/>
  <c r="Q1218" i="245"/>
  <c r="R1218" i="245"/>
  <c r="P1216" i="245"/>
  <c r="Q1216" i="245"/>
  <c r="R1216" i="245"/>
  <c r="P1214" i="245"/>
  <c r="Q1214" i="245"/>
  <c r="R1214" i="245"/>
  <c r="P1212" i="245"/>
  <c r="Q1212" i="245"/>
  <c r="R1212" i="245"/>
  <c r="P1210" i="245"/>
  <c r="Q1210" i="245"/>
  <c r="R1210" i="245"/>
  <c r="P1208" i="245"/>
  <c r="Q1208" i="245"/>
  <c r="R1208" i="245"/>
  <c r="P1206" i="245"/>
  <c r="Q1206" i="245"/>
  <c r="R1206" i="245"/>
  <c r="P1204" i="245"/>
  <c r="Q1204" i="245"/>
  <c r="R1204" i="245"/>
  <c r="P1202" i="245"/>
  <c r="Q1202" i="245"/>
  <c r="R1202" i="245"/>
  <c r="P1200" i="245"/>
  <c r="Q1200" i="245"/>
  <c r="R1200" i="245"/>
  <c r="P1197" i="245"/>
  <c r="Q1197" i="245"/>
  <c r="R1197" i="245"/>
  <c r="P1195" i="245"/>
  <c r="Q1195" i="245"/>
  <c r="R1195" i="245"/>
  <c r="P1193" i="245"/>
  <c r="Q1193" i="245"/>
  <c r="R1193" i="245"/>
  <c r="P1191" i="245"/>
  <c r="Q1191" i="245"/>
  <c r="R1191" i="245"/>
  <c r="P1189" i="245"/>
  <c r="Q1189" i="245"/>
  <c r="R1189" i="245"/>
  <c r="P1187" i="245"/>
  <c r="Q1187" i="245"/>
  <c r="R1187" i="245"/>
  <c r="P1185" i="245"/>
  <c r="Q1185" i="245"/>
  <c r="R1185" i="245"/>
  <c r="P1183" i="245"/>
  <c r="Q1183" i="245"/>
  <c r="R1183" i="245"/>
  <c r="P1181" i="245"/>
  <c r="Q1181" i="245"/>
  <c r="R1181" i="245"/>
  <c r="P1179" i="245"/>
  <c r="Q1179" i="245"/>
  <c r="R1179" i="245"/>
  <c r="P1177" i="245"/>
  <c r="Q1177" i="245"/>
  <c r="R1177" i="245"/>
  <c r="P1175" i="245"/>
  <c r="Q1175" i="245"/>
  <c r="R1175" i="245"/>
  <c r="P1173" i="245"/>
  <c r="Q1173" i="245"/>
  <c r="R1173" i="245"/>
  <c r="P1171" i="245"/>
  <c r="Q1171" i="245"/>
  <c r="R1171" i="245"/>
  <c r="P1169" i="245"/>
  <c r="Q1169" i="245"/>
  <c r="R1169" i="245"/>
  <c r="P1167" i="245"/>
  <c r="Q1167" i="245"/>
  <c r="R1167" i="245"/>
  <c r="P1165" i="245"/>
  <c r="Q1165" i="245"/>
  <c r="R1165" i="245"/>
  <c r="P1163" i="245"/>
  <c r="Q1163" i="245"/>
  <c r="R1163" i="245"/>
  <c r="P1161" i="245"/>
  <c r="Q1161" i="245"/>
  <c r="R1161" i="245"/>
  <c r="P1159" i="245"/>
  <c r="Q1159" i="245"/>
  <c r="R1159" i="245"/>
  <c r="P1157" i="245"/>
  <c r="Q1157" i="245"/>
  <c r="R1157" i="245"/>
  <c r="P1155" i="245"/>
  <c r="Q1155" i="245"/>
  <c r="R1155" i="245"/>
  <c r="P1153" i="245"/>
  <c r="Q1153" i="245"/>
  <c r="R1153" i="245"/>
  <c r="P1151" i="245"/>
  <c r="Q1151" i="245"/>
  <c r="R1151" i="245"/>
  <c r="P1149" i="245"/>
  <c r="Q1149" i="245"/>
  <c r="R1149" i="245"/>
  <c r="P1147" i="245"/>
  <c r="Q1147" i="245"/>
  <c r="R1147" i="245"/>
  <c r="P1145" i="245"/>
  <c r="Q1145" i="245"/>
  <c r="R1145" i="245"/>
  <c r="P1143" i="245"/>
  <c r="Q1143" i="245"/>
  <c r="R1143" i="245"/>
  <c r="P1141" i="245"/>
  <c r="Q1141" i="245"/>
  <c r="R1141" i="245"/>
  <c r="P1139" i="245"/>
  <c r="Q1139" i="245"/>
  <c r="R1139" i="245"/>
  <c r="P1137" i="245"/>
  <c r="Q1137" i="245"/>
  <c r="R1137" i="245"/>
  <c r="P1135" i="245"/>
  <c r="Q1135" i="245"/>
  <c r="R1135" i="245"/>
  <c r="P1133" i="245"/>
  <c r="Q1133" i="245"/>
  <c r="R1133" i="245"/>
  <c r="P1131" i="245"/>
  <c r="Q1131" i="245"/>
  <c r="R1131" i="245"/>
  <c r="P1129" i="245"/>
  <c r="Q1129" i="245"/>
  <c r="R1129" i="245"/>
  <c r="P1127" i="245"/>
  <c r="Q1127" i="245"/>
  <c r="R1127" i="245"/>
  <c r="P1125" i="245"/>
  <c r="Q1125" i="245"/>
  <c r="R1125" i="245"/>
  <c r="P1123" i="245"/>
  <c r="Q1123" i="245"/>
  <c r="R1123" i="245"/>
  <c r="P1121" i="245"/>
  <c r="Q1121" i="245"/>
  <c r="R1121" i="245"/>
  <c r="P1119" i="245"/>
  <c r="Q1119" i="245"/>
  <c r="R1119" i="245"/>
  <c r="Q1116" i="245"/>
  <c r="P1116" i="245"/>
  <c r="R1116" i="245"/>
  <c r="Q1115" i="245"/>
  <c r="P1115" i="245"/>
  <c r="R1115" i="245"/>
  <c r="Q1113" i="245"/>
  <c r="P1113" i="245"/>
  <c r="R1113" i="245"/>
  <c r="Q1111" i="245"/>
  <c r="P1111" i="245"/>
  <c r="R1111" i="245"/>
  <c r="Q1109" i="245"/>
  <c r="P1109" i="245"/>
  <c r="R1109" i="245"/>
  <c r="Q1107" i="245"/>
  <c r="P1107" i="245"/>
  <c r="R1107" i="245"/>
  <c r="Q1105" i="245"/>
  <c r="P1105" i="245"/>
  <c r="R1105" i="245"/>
  <c r="Q1103" i="245"/>
  <c r="P1103" i="245"/>
  <c r="R1103" i="245"/>
  <c r="Q1101" i="245"/>
  <c r="P1101" i="245"/>
  <c r="R1101" i="245"/>
  <c r="Q1099" i="245"/>
  <c r="P1099" i="245"/>
  <c r="R1099" i="245"/>
  <c r="Q1097" i="245"/>
  <c r="P1097" i="245"/>
  <c r="R1097" i="245"/>
  <c r="Q1095" i="245"/>
  <c r="P1095" i="245"/>
  <c r="R1095" i="245"/>
  <c r="Q1093" i="245"/>
  <c r="P1093" i="245"/>
  <c r="R1093" i="245"/>
  <c r="Q1091" i="245"/>
  <c r="P1091" i="245"/>
  <c r="R1091" i="245"/>
  <c r="Q1089" i="245"/>
  <c r="P1089" i="245"/>
  <c r="R1089" i="245"/>
  <c r="Q1087" i="245"/>
  <c r="P1087" i="245"/>
  <c r="R1087" i="245"/>
  <c r="Q1085" i="245"/>
  <c r="P1085" i="245"/>
  <c r="R1085" i="245"/>
  <c r="Q1083" i="245"/>
  <c r="P1083" i="245"/>
  <c r="R1083" i="245"/>
  <c r="Q1081" i="245"/>
  <c r="P1081" i="245"/>
  <c r="R1081" i="245"/>
  <c r="Q1079" i="245"/>
  <c r="P1079" i="245"/>
  <c r="R1079" i="245"/>
  <c r="Q1077" i="245"/>
  <c r="P1077" i="245"/>
  <c r="R1077" i="245"/>
  <c r="Q1075" i="245"/>
  <c r="P1075" i="245"/>
  <c r="R1075" i="245"/>
  <c r="Q1073" i="245"/>
  <c r="P1073" i="245"/>
  <c r="R1073" i="245"/>
  <c r="Q1071" i="245"/>
  <c r="P1071" i="245"/>
  <c r="R1071" i="245"/>
  <c r="Q1069" i="245"/>
  <c r="P1069" i="245"/>
  <c r="R1069" i="245"/>
  <c r="Q1067" i="245"/>
  <c r="P1067" i="245"/>
  <c r="R1067" i="245"/>
  <c r="Q1065" i="245"/>
  <c r="P1065" i="245"/>
  <c r="R1065" i="245"/>
  <c r="Q1063" i="245"/>
  <c r="P1063" i="245"/>
  <c r="R1063" i="245"/>
  <c r="Q1061" i="245"/>
  <c r="P1061" i="245"/>
  <c r="R1061" i="245"/>
  <c r="Q1059" i="245"/>
  <c r="P1059" i="245"/>
  <c r="R1059" i="245"/>
  <c r="Q1057" i="245"/>
  <c r="P1057" i="245"/>
  <c r="R1057" i="245"/>
  <c r="Q1055" i="245"/>
  <c r="P1055" i="245"/>
  <c r="R1055" i="245"/>
  <c r="Q1053" i="245"/>
  <c r="P1053" i="245"/>
  <c r="R1053" i="245"/>
  <c r="Q1051" i="245"/>
  <c r="P1051" i="245"/>
  <c r="R1051" i="245"/>
  <c r="Q1049" i="245"/>
  <c r="P1049" i="245"/>
  <c r="R1049" i="245"/>
  <c r="Q1047" i="245"/>
  <c r="P1047" i="245"/>
  <c r="R1047" i="245"/>
  <c r="Q1045" i="245"/>
  <c r="P1045" i="245"/>
  <c r="R1045" i="245"/>
  <c r="Q1043" i="245"/>
  <c r="P1043" i="245"/>
  <c r="R1043" i="245"/>
  <c r="Q1041" i="245"/>
  <c r="P1041" i="245"/>
  <c r="R1041" i="245"/>
  <c r="Q1039" i="245"/>
  <c r="P1039" i="245"/>
  <c r="R1039" i="245"/>
  <c r="Q1037" i="245"/>
  <c r="P1037" i="245"/>
  <c r="R1037" i="245"/>
  <c r="Q1035" i="245"/>
  <c r="P1035" i="245"/>
  <c r="R1035" i="245"/>
  <c r="Q1033" i="245"/>
  <c r="P1033" i="245"/>
  <c r="R1033" i="245"/>
  <c r="Q1031" i="245"/>
  <c r="P1031" i="245"/>
  <c r="R1031" i="245"/>
  <c r="Q1625" i="245"/>
  <c r="P1625" i="245"/>
  <c r="R1625" i="245"/>
  <c r="P1028" i="245"/>
  <c r="Q1028" i="245"/>
  <c r="R1028" i="245"/>
  <c r="P1026" i="245"/>
  <c r="Q1026" i="245"/>
  <c r="R1026" i="245"/>
  <c r="P1024" i="245"/>
  <c r="Q1024" i="245"/>
  <c r="R1024" i="245"/>
  <c r="P1022" i="245"/>
  <c r="Q1022" i="245"/>
  <c r="R1022" i="245"/>
  <c r="P1020" i="245"/>
  <c r="Q1020" i="245"/>
  <c r="R1020" i="245"/>
  <c r="P1018" i="245"/>
  <c r="Q1018" i="245"/>
  <c r="R1018" i="245"/>
  <c r="P1016" i="245"/>
  <c r="Q1016" i="245"/>
  <c r="R1016" i="245"/>
  <c r="P1014" i="245"/>
  <c r="Q1014" i="245"/>
  <c r="R1014" i="245"/>
  <c r="P1012" i="245"/>
  <c r="Q1012" i="245"/>
  <c r="R1012" i="245"/>
  <c r="P1010" i="245"/>
  <c r="Q1010" i="245"/>
  <c r="R1010" i="245"/>
  <c r="P1008" i="245"/>
  <c r="Q1008" i="245"/>
  <c r="R1008" i="245"/>
  <c r="P1006" i="245"/>
  <c r="Q1006" i="245"/>
  <c r="R1006" i="245"/>
  <c r="P1004" i="245"/>
  <c r="Q1004" i="245"/>
  <c r="R1004" i="245"/>
  <c r="Q1002" i="245"/>
  <c r="R1002" i="245"/>
  <c r="P1002" i="245"/>
  <c r="Q1000" i="245"/>
  <c r="P1000" i="245"/>
  <c r="R1000" i="245"/>
  <c r="Q998" i="245"/>
  <c r="P998" i="245"/>
  <c r="R998" i="245"/>
  <c r="Q996" i="245"/>
  <c r="P996" i="245"/>
  <c r="R996" i="245"/>
  <c r="P993" i="245"/>
  <c r="Q993" i="245"/>
  <c r="R993" i="245"/>
  <c r="P991" i="245"/>
  <c r="Q991" i="245"/>
  <c r="R991" i="245"/>
  <c r="P989" i="245"/>
  <c r="Q989" i="245"/>
  <c r="R989" i="245"/>
  <c r="P987" i="245"/>
  <c r="Q987" i="245"/>
  <c r="R987" i="245"/>
  <c r="P985" i="245"/>
  <c r="Q985" i="245"/>
  <c r="R985" i="245"/>
  <c r="P983" i="245"/>
  <c r="Q983" i="245"/>
  <c r="R983" i="245"/>
  <c r="P981" i="245"/>
  <c r="Q981" i="245"/>
  <c r="R981" i="245"/>
  <c r="P979" i="245"/>
  <c r="Q979" i="245"/>
  <c r="R979" i="245"/>
  <c r="P977" i="245"/>
  <c r="Q977" i="245"/>
  <c r="R977" i="245"/>
  <c r="P975" i="245"/>
  <c r="Q975" i="245"/>
  <c r="R975" i="245"/>
  <c r="P973" i="245"/>
  <c r="Q973" i="245"/>
  <c r="R973" i="245"/>
  <c r="P971" i="245"/>
  <c r="Q971" i="245"/>
  <c r="R971" i="245"/>
  <c r="P969" i="245"/>
  <c r="Q969" i="245"/>
  <c r="R969" i="245"/>
  <c r="P967" i="245"/>
  <c r="Q967" i="245"/>
  <c r="R967" i="245"/>
  <c r="P965" i="245"/>
  <c r="Q965" i="245"/>
  <c r="R965" i="245"/>
  <c r="P963" i="245"/>
  <c r="Q963" i="245"/>
  <c r="R963" i="245"/>
  <c r="P961" i="245"/>
  <c r="Q961" i="245"/>
  <c r="R961" i="245"/>
  <c r="P959" i="245"/>
  <c r="Q959" i="245"/>
  <c r="R959" i="245"/>
  <c r="P957" i="245"/>
  <c r="Q957" i="245"/>
  <c r="R957" i="245"/>
  <c r="P955" i="245"/>
  <c r="Q955" i="245"/>
  <c r="R955" i="245"/>
  <c r="P953" i="245"/>
  <c r="Q953" i="245"/>
  <c r="R953" i="245"/>
  <c r="P951" i="245"/>
  <c r="Q951" i="245"/>
  <c r="R951" i="245"/>
  <c r="P949" i="245"/>
  <c r="Q949" i="245"/>
  <c r="R949" i="245"/>
  <c r="P947" i="245"/>
  <c r="Q947" i="245"/>
  <c r="R947" i="245"/>
  <c r="P945" i="245"/>
  <c r="Q945" i="245"/>
  <c r="R945" i="245"/>
  <c r="P943" i="245"/>
  <c r="Q943" i="245"/>
  <c r="R943" i="245"/>
  <c r="P941" i="245"/>
  <c r="Q941" i="245"/>
  <c r="R941" i="245"/>
  <c r="P938" i="245"/>
  <c r="Q938" i="245"/>
  <c r="R938" i="245"/>
  <c r="P936" i="245"/>
  <c r="Q936" i="245"/>
  <c r="R936" i="245"/>
  <c r="P934" i="245"/>
  <c r="Q934" i="245"/>
  <c r="R934" i="245"/>
  <c r="P932" i="245"/>
  <c r="Q932" i="245"/>
  <c r="R932" i="245"/>
  <c r="P930" i="245"/>
  <c r="Q930" i="245"/>
  <c r="R930" i="245"/>
  <c r="P928" i="245"/>
  <c r="Q928" i="245"/>
  <c r="R928" i="245"/>
  <c r="P926" i="245"/>
  <c r="Q926" i="245"/>
  <c r="R926" i="245"/>
  <c r="P924" i="245"/>
  <c r="Q924" i="245"/>
  <c r="R924" i="245"/>
  <c r="P922" i="245"/>
  <c r="Q922" i="245"/>
  <c r="R922" i="245"/>
  <c r="P920" i="245"/>
  <c r="Q920" i="245"/>
  <c r="R920" i="245"/>
  <c r="P918" i="245"/>
  <c r="Q918" i="245"/>
  <c r="R918" i="245"/>
  <c r="P916" i="245"/>
  <c r="Q916" i="245"/>
  <c r="R916" i="245"/>
  <c r="P914" i="245"/>
  <c r="Q914" i="245"/>
  <c r="R914" i="245"/>
  <c r="P912" i="245"/>
  <c r="Q912" i="245"/>
  <c r="R912" i="245"/>
  <c r="P910" i="245"/>
  <c r="Q910" i="245"/>
  <c r="R910" i="245"/>
  <c r="P908" i="245"/>
  <c r="Q908" i="245"/>
  <c r="R908" i="245"/>
  <c r="P906" i="245"/>
  <c r="Q906" i="245"/>
  <c r="R906" i="245"/>
  <c r="P904" i="245"/>
  <c r="Q904" i="245"/>
  <c r="R904" i="245"/>
  <c r="P902" i="245"/>
  <c r="Q902" i="245"/>
  <c r="R902" i="245"/>
  <c r="P900" i="245"/>
  <c r="Q900" i="245"/>
  <c r="R900" i="245"/>
  <c r="P898" i="245"/>
  <c r="Q898" i="245"/>
  <c r="R898" i="245"/>
  <c r="P896" i="245"/>
  <c r="Q896" i="245"/>
  <c r="R896" i="245"/>
  <c r="P894" i="245"/>
  <c r="Q894" i="245"/>
  <c r="R894" i="245"/>
  <c r="P892" i="245"/>
  <c r="Q892" i="245"/>
  <c r="R892" i="245"/>
  <c r="P890" i="245"/>
  <c r="Q890" i="245"/>
  <c r="R890" i="245"/>
  <c r="P888" i="245"/>
  <c r="Q888" i="245"/>
  <c r="R888" i="245"/>
  <c r="P886" i="245"/>
  <c r="Q886" i="245"/>
  <c r="R886" i="245"/>
  <c r="P884" i="245"/>
  <c r="Q884" i="245"/>
  <c r="R884" i="245"/>
  <c r="P882" i="245"/>
  <c r="Q882" i="245"/>
  <c r="R882" i="245"/>
  <c r="P880" i="245"/>
  <c r="Q880" i="245"/>
  <c r="R880" i="245"/>
  <c r="P878" i="245"/>
  <c r="Q878" i="245"/>
  <c r="R878" i="245"/>
  <c r="P876" i="245"/>
  <c r="Q876" i="245"/>
  <c r="R876" i="245"/>
  <c r="P874" i="245"/>
  <c r="Q874" i="245"/>
  <c r="R874" i="245"/>
  <c r="P872" i="245"/>
  <c r="Q872" i="245"/>
  <c r="R872" i="245"/>
  <c r="P870" i="245"/>
  <c r="Q870" i="245"/>
  <c r="R870" i="245"/>
  <c r="P868" i="245"/>
  <c r="Q868" i="245"/>
  <c r="R868" i="245"/>
  <c r="P865" i="245"/>
  <c r="Q865" i="245"/>
  <c r="R865" i="245"/>
  <c r="P863" i="245"/>
  <c r="Q863" i="245"/>
  <c r="R863" i="245"/>
  <c r="P861" i="245"/>
  <c r="Q861" i="245"/>
  <c r="R861" i="245"/>
  <c r="P859" i="245"/>
  <c r="Q859" i="245"/>
  <c r="R859" i="245"/>
  <c r="P857" i="245"/>
  <c r="Q857" i="245"/>
  <c r="R857" i="245"/>
  <c r="P855" i="245"/>
  <c r="Q855" i="245"/>
  <c r="R855" i="245"/>
  <c r="P853" i="245"/>
  <c r="Q853" i="245"/>
  <c r="R853" i="245"/>
  <c r="P851" i="245"/>
  <c r="Q851" i="245"/>
  <c r="R851" i="245"/>
  <c r="P849" i="245"/>
  <c r="Q849" i="245"/>
  <c r="R849" i="245"/>
  <c r="P847" i="245"/>
  <c r="Q847" i="245"/>
  <c r="R847" i="245"/>
  <c r="P845" i="245"/>
  <c r="Q845" i="245"/>
  <c r="R845" i="245"/>
  <c r="P843" i="245"/>
  <c r="Q843" i="245"/>
  <c r="R843" i="245"/>
  <c r="P841" i="245"/>
  <c r="Q841" i="245"/>
  <c r="R841" i="245"/>
  <c r="P838" i="245"/>
  <c r="Q838" i="245"/>
  <c r="R838" i="245"/>
  <c r="P836" i="245"/>
  <c r="Q836" i="245"/>
  <c r="R836" i="245"/>
  <c r="P834" i="245"/>
  <c r="Q834" i="245"/>
  <c r="R834" i="245"/>
  <c r="P832" i="245"/>
  <c r="Q832" i="245"/>
  <c r="R832" i="245"/>
  <c r="P830" i="245"/>
  <c r="Q830" i="245"/>
  <c r="R830" i="245"/>
  <c r="P828" i="245"/>
  <c r="Q828" i="245"/>
  <c r="R828" i="245"/>
  <c r="P825" i="245"/>
  <c r="Q825" i="245"/>
  <c r="R825" i="245"/>
  <c r="P823" i="245"/>
  <c r="Q823" i="245"/>
  <c r="R823" i="245"/>
  <c r="P821" i="245"/>
  <c r="Q821" i="245"/>
  <c r="R821" i="245"/>
  <c r="P819" i="245"/>
  <c r="Q819" i="245"/>
  <c r="R819" i="245"/>
  <c r="P817" i="245"/>
  <c r="Q817" i="245"/>
  <c r="R817" i="245"/>
  <c r="P815" i="245"/>
  <c r="Q815" i="245"/>
  <c r="R815" i="245"/>
  <c r="P813" i="245"/>
  <c r="Q813" i="245"/>
  <c r="R813" i="245"/>
  <c r="P811" i="245"/>
  <c r="Q811" i="245"/>
  <c r="R811" i="245"/>
  <c r="P809" i="245"/>
  <c r="Q809" i="245"/>
  <c r="R809" i="245"/>
  <c r="P807" i="245"/>
  <c r="Q807" i="245"/>
  <c r="R807" i="245"/>
  <c r="P805" i="245"/>
  <c r="Q805" i="245"/>
  <c r="R805" i="245"/>
  <c r="P803" i="245"/>
  <c r="Q803" i="245"/>
  <c r="R803" i="245"/>
  <c r="P799" i="245"/>
  <c r="Q799" i="245"/>
  <c r="R799" i="245"/>
  <c r="P797" i="245"/>
  <c r="Q797" i="245"/>
  <c r="R797" i="245"/>
  <c r="P1624" i="245"/>
  <c r="Q1624" i="245"/>
  <c r="R1624" i="245"/>
  <c r="Q794" i="245"/>
  <c r="P794" i="245"/>
  <c r="R794" i="245"/>
  <c r="Q792" i="245"/>
  <c r="P792" i="245"/>
  <c r="R792" i="245"/>
  <c r="Q790" i="245"/>
  <c r="P790" i="245"/>
  <c r="R790" i="245"/>
  <c r="Q788" i="245"/>
  <c r="P788" i="245"/>
  <c r="R788" i="245"/>
  <c r="Q786" i="245"/>
  <c r="P786" i="245"/>
  <c r="R786" i="245"/>
  <c r="Q784" i="245"/>
  <c r="P784" i="245"/>
  <c r="R784" i="245"/>
  <c r="Q782" i="245"/>
  <c r="P782" i="245"/>
  <c r="R782" i="245"/>
  <c r="Q780" i="245"/>
  <c r="P780" i="245"/>
  <c r="R780" i="245"/>
  <c r="Q778" i="245"/>
  <c r="P778" i="245"/>
  <c r="R778" i="245"/>
  <c r="Q776" i="245"/>
  <c r="P776" i="245"/>
  <c r="R776" i="245"/>
  <c r="Q774" i="245"/>
  <c r="P774" i="245"/>
  <c r="R774" i="245"/>
  <c r="Q772" i="245"/>
  <c r="P772" i="245"/>
  <c r="R772" i="245"/>
  <c r="Q770" i="245"/>
  <c r="P770" i="245"/>
  <c r="R770" i="245"/>
  <c r="Q768" i="245"/>
  <c r="P768" i="245"/>
  <c r="R768" i="245"/>
  <c r="Q766" i="245"/>
  <c r="P766" i="245"/>
  <c r="R766" i="245"/>
  <c r="Q764" i="245"/>
  <c r="P764" i="245"/>
  <c r="R764" i="245"/>
  <c r="Q762" i="245"/>
  <c r="P762" i="245"/>
  <c r="R762" i="245"/>
  <c r="Q760" i="245"/>
  <c r="P760" i="245"/>
  <c r="R760" i="245"/>
  <c r="Q758" i="245"/>
  <c r="P758" i="245"/>
  <c r="R758" i="245"/>
  <c r="Q756" i="245"/>
  <c r="P756" i="245"/>
  <c r="R756" i="245"/>
  <c r="Q754" i="245"/>
  <c r="P754" i="245"/>
  <c r="R754" i="245"/>
  <c r="Q752" i="245"/>
  <c r="P752" i="245"/>
  <c r="R752" i="245"/>
  <c r="Q750" i="245"/>
  <c r="P750" i="245"/>
  <c r="R750" i="245"/>
  <c r="Q748" i="245"/>
  <c r="P748" i="245"/>
  <c r="R748" i="245"/>
  <c r="Q746" i="245"/>
  <c r="P746" i="245"/>
  <c r="R746" i="245"/>
  <c r="Q744" i="245"/>
  <c r="P744" i="245"/>
  <c r="R744" i="245"/>
  <c r="Q742" i="245"/>
  <c r="P742" i="245"/>
  <c r="R742" i="245"/>
  <c r="Q740" i="245"/>
  <c r="P740" i="245"/>
  <c r="R740" i="245"/>
  <c r="Q738" i="245"/>
  <c r="P738" i="245"/>
  <c r="R738" i="245"/>
  <c r="Q736" i="245"/>
  <c r="P736" i="245"/>
  <c r="R736" i="245"/>
  <c r="Q734" i="245"/>
  <c r="P734" i="245"/>
  <c r="R734" i="245"/>
  <c r="Q732" i="245"/>
  <c r="P732" i="245"/>
  <c r="R732" i="245"/>
  <c r="Q730" i="245"/>
  <c r="P730" i="245"/>
  <c r="R730" i="245"/>
  <c r="Q728" i="245"/>
  <c r="P728" i="245"/>
  <c r="R728" i="245"/>
  <c r="Q726" i="245"/>
  <c r="P726" i="245"/>
  <c r="R726" i="245"/>
  <c r="Q724" i="245"/>
  <c r="P724" i="245"/>
  <c r="R724" i="245"/>
  <c r="Q722" i="245"/>
  <c r="P722" i="245"/>
  <c r="R722" i="245"/>
  <c r="Q720" i="245"/>
  <c r="P720" i="245"/>
  <c r="R720" i="245"/>
  <c r="Q718" i="245"/>
  <c r="P718" i="245"/>
  <c r="R718" i="245"/>
  <c r="Q716" i="245"/>
  <c r="P716" i="245"/>
  <c r="R716" i="245"/>
  <c r="Q714" i="245"/>
  <c r="P714" i="245"/>
  <c r="R714" i="245"/>
  <c r="Q712" i="245"/>
  <c r="P712" i="245"/>
  <c r="R712" i="245"/>
  <c r="Q710" i="245"/>
  <c r="P710" i="245"/>
  <c r="R710" i="245"/>
  <c r="Q708" i="245"/>
  <c r="P708" i="245"/>
  <c r="R708" i="245"/>
  <c r="Q706" i="245"/>
  <c r="P706" i="245"/>
  <c r="R706" i="245"/>
  <c r="Q704" i="245"/>
  <c r="P704" i="245"/>
  <c r="R704" i="245"/>
  <c r="Q702" i="245"/>
  <c r="P702" i="245"/>
  <c r="R702" i="245"/>
  <c r="Q700" i="245"/>
  <c r="P700" i="245"/>
  <c r="R700" i="245"/>
  <c r="Q698" i="245"/>
  <c r="P698" i="245"/>
  <c r="R698" i="245"/>
  <c r="Q696" i="245"/>
  <c r="P696" i="245"/>
  <c r="R696" i="245"/>
  <c r="Q694" i="245"/>
  <c r="P694" i="245"/>
  <c r="R694" i="245"/>
  <c r="Q692" i="245"/>
  <c r="P692" i="245"/>
  <c r="R692" i="245"/>
  <c r="Q690" i="245"/>
  <c r="P690" i="245"/>
  <c r="R690" i="245"/>
  <c r="Q688" i="245"/>
  <c r="P688" i="245"/>
  <c r="R688" i="245"/>
  <c r="Q686" i="245"/>
  <c r="P686" i="245"/>
  <c r="R686" i="245"/>
  <c r="Q684" i="245"/>
  <c r="P684" i="245"/>
  <c r="R684" i="245"/>
  <c r="Q682" i="245"/>
  <c r="P682" i="245"/>
  <c r="R682" i="245"/>
  <c r="Q680" i="245"/>
  <c r="P680" i="245"/>
  <c r="R680" i="245"/>
  <c r="Q678" i="245"/>
  <c r="P678" i="245"/>
  <c r="R678" i="245"/>
  <c r="Q676" i="245"/>
  <c r="P676" i="245"/>
  <c r="R676" i="245"/>
  <c r="Q674" i="245"/>
  <c r="P674" i="245"/>
  <c r="R674" i="245"/>
  <c r="Q672" i="245"/>
  <c r="P672" i="245"/>
  <c r="R672" i="245"/>
  <c r="Q670" i="245"/>
  <c r="P670" i="245"/>
  <c r="R670" i="245"/>
  <c r="Q668" i="245"/>
  <c r="P668" i="245"/>
  <c r="R668" i="245"/>
  <c r="Q666" i="245"/>
  <c r="P666" i="245"/>
  <c r="R666" i="245"/>
  <c r="Q664" i="245"/>
  <c r="P664" i="245"/>
  <c r="R664" i="245"/>
  <c r="Q662" i="245"/>
  <c r="P662" i="245"/>
  <c r="R662" i="245"/>
  <c r="Q660" i="245"/>
  <c r="P660" i="245"/>
  <c r="R660" i="245"/>
  <c r="Q658" i="245"/>
  <c r="P658" i="245"/>
  <c r="R658" i="245"/>
  <c r="Q656" i="245"/>
  <c r="P656" i="245"/>
  <c r="R656" i="245"/>
  <c r="Q654" i="245"/>
  <c r="P654" i="245"/>
  <c r="R654" i="245"/>
  <c r="Q652" i="245"/>
  <c r="P652" i="245"/>
  <c r="R652" i="245"/>
  <c r="Q650" i="245"/>
  <c r="P650" i="245"/>
  <c r="R650" i="245"/>
  <c r="Q648" i="245"/>
  <c r="P648" i="245"/>
  <c r="R648" i="245"/>
  <c r="Q646" i="245"/>
  <c r="P646" i="245"/>
  <c r="R646" i="245"/>
  <c r="Q644" i="245"/>
  <c r="P644" i="245"/>
  <c r="R644" i="245"/>
  <c r="Q642" i="245"/>
  <c r="P642" i="245"/>
  <c r="R642" i="245"/>
  <c r="Q640" i="245"/>
  <c r="P640" i="245"/>
  <c r="R640" i="245"/>
  <c r="Q638" i="245"/>
  <c r="P638" i="245"/>
  <c r="R638" i="245"/>
  <c r="Q636" i="245"/>
  <c r="P636" i="245"/>
  <c r="R636" i="245"/>
  <c r="Q634" i="245"/>
  <c r="P634" i="245"/>
  <c r="R634" i="245"/>
  <c r="Q632" i="245"/>
  <c r="P632" i="245"/>
  <c r="R632" i="245"/>
  <c r="Q630" i="245"/>
  <c r="P630" i="245"/>
  <c r="R630" i="245"/>
  <c r="Q628" i="245"/>
  <c r="P628" i="245"/>
  <c r="R628" i="245"/>
  <c r="Q626" i="245"/>
  <c r="P626" i="245"/>
  <c r="R626" i="245"/>
  <c r="Q624" i="245"/>
  <c r="P624" i="245"/>
  <c r="R624" i="245"/>
  <c r="Q622" i="245"/>
  <c r="P622" i="245"/>
  <c r="R622" i="245"/>
  <c r="Q620" i="245"/>
  <c r="P620" i="245"/>
  <c r="R620" i="245"/>
  <c r="Q618" i="245"/>
  <c r="P618" i="245"/>
  <c r="R618" i="245"/>
  <c r="Q616" i="245"/>
  <c r="P616" i="245"/>
  <c r="R616" i="245"/>
  <c r="Q614" i="245"/>
  <c r="P614" i="245"/>
  <c r="R614" i="245"/>
  <c r="Q612" i="245"/>
  <c r="P612" i="245"/>
  <c r="R612" i="245"/>
  <c r="Q610" i="245"/>
  <c r="P610" i="245"/>
  <c r="R610" i="245"/>
  <c r="Q608" i="245"/>
  <c r="P608" i="245"/>
  <c r="R608" i="245"/>
  <c r="Q606" i="245"/>
  <c r="P606" i="245"/>
  <c r="R606" i="245"/>
  <c r="Q604" i="245"/>
  <c r="P604" i="245"/>
  <c r="R604" i="245"/>
  <c r="Q602" i="245"/>
  <c r="P602" i="245"/>
  <c r="R602" i="245"/>
  <c r="Q600" i="245"/>
  <c r="P600" i="245"/>
  <c r="R600" i="245"/>
  <c r="Q598" i="245"/>
  <c r="P598" i="245"/>
  <c r="R598" i="245"/>
  <c r="Q596" i="245"/>
  <c r="P596" i="245"/>
  <c r="R596" i="245"/>
  <c r="Q594" i="245"/>
  <c r="P594" i="245"/>
  <c r="R594" i="245"/>
  <c r="Q592" i="245"/>
  <c r="P592" i="245"/>
  <c r="R592" i="245"/>
  <c r="Q590" i="245"/>
  <c r="P590" i="245"/>
  <c r="R590" i="245"/>
  <c r="Q588" i="245"/>
  <c r="P588" i="245"/>
  <c r="R588" i="245"/>
  <c r="Q586" i="245"/>
  <c r="P586" i="245"/>
  <c r="R586" i="245"/>
  <c r="Q584" i="245"/>
  <c r="P584" i="245"/>
  <c r="R584" i="245"/>
  <c r="Q582" i="245"/>
  <c r="P582" i="245"/>
  <c r="R582" i="245"/>
  <c r="Q580" i="245"/>
  <c r="P580" i="245"/>
  <c r="R580" i="245"/>
  <c r="Q578" i="245"/>
  <c r="P578" i="245"/>
  <c r="R578" i="245"/>
  <c r="Q576" i="245"/>
  <c r="P576" i="245"/>
  <c r="R576" i="245"/>
  <c r="Q574" i="245"/>
  <c r="P574" i="245"/>
  <c r="R574" i="245"/>
  <c r="Q572" i="245"/>
  <c r="P572" i="245"/>
  <c r="R572" i="245"/>
  <c r="Q570" i="245"/>
  <c r="P570" i="245"/>
  <c r="R570" i="245"/>
  <c r="Q568" i="245"/>
  <c r="P568" i="245"/>
  <c r="R568" i="245"/>
  <c r="Q566" i="245"/>
  <c r="P566" i="245"/>
  <c r="R566" i="245"/>
  <c r="Q564" i="245"/>
  <c r="P564" i="245"/>
  <c r="R564" i="245"/>
  <c r="Q562" i="245"/>
  <c r="P562" i="245"/>
  <c r="R562" i="245"/>
  <c r="Q560" i="245"/>
  <c r="P560" i="245"/>
  <c r="R560" i="245"/>
  <c r="Q558" i="245"/>
  <c r="P558" i="245"/>
  <c r="R558" i="245"/>
  <c r="Q556" i="245"/>
  <c r="P556" i="245"/>
  <c r="R556" i="245"/>
  <c r="Q554" i="245"/>
  <c r="P554" i="245"/>
  <c r="R554" i="245"/>
  <c r="Q552" i="245"/>
  <c r="P552" i="245"/>
  <c r="R552" i="245"/>
  <c r="Q550" i="245"/>
  <c r="P550" i="245"/>
  <c r="R550" i="245"/>
  <c r="Q548" i="245"/>
  <c r="P548" i="245"/>
  <c r="R548" i="245"/>
  <c r="Q546" i="245"/>
  <c r="P546" i="245"/>
  <c r="R546" i="245"/>
  <c r="Q544" i="245"/>
  <c r="P544" i="245"/>
  <c r="R544" i="245"/>
  <c r="Q542" i="245"/>
  <c r="P542" i="245"/>
  <c r="R542" i="245"/>
  <c r="Q540" i="245"/>
  <c r="P540" i="245"/>
  <c r="R540" i="245"/>
  <c r="Q538" i="245"/>
  <c r="P538" i="245"/>
  <c r="R538" i="245"/>
  <c r="Q536" i="245"/>
  <c r="P536" i="245"/>
  <c r="R536" i="245"/>
  <c r="Q534" i="245"/>
  <c r="P534" i="245"/>
  <c r="R534" i="245"/>
  <c r="Q532" i="245"/>
  <c r="P532" i="245"/>
  <c r="R532" i="245"/>
  <c r="Q530" i="245"/>
  <c r="P530" i="245"/>
  <c r="R530" i="245"/>
  <c r="Q528" i="245"/>
  <c r="P528" i="245"/>
  <c r="R528" i="245"/>
  <c r="Q526" i="245"/>
  <c r="P526" i="245"/>
  <c r="R526" i="245"/>
  <c r="Q524" i="245"/>
  <c r="P524" i="245"/>
  <c r="R524" i="245"/>
  <c r="Q522" i="245"/>
  <c r="P522" i="245"/>
  <c r="R522" i="245"/>
  <c r="Q520" i="245"/>
  <c r="P520" i="245"/>
  <c r="R520" i="245"/>
  <c r="Q518" i="245"/>
  <c r="P518" i="245"/>
  <c r="R518" i="245"/>
  <c r="Q516" i="245"/>
  <c r="P516" i="245"/>
  <c r="R516" i="245"/>
  <c r="Q514" i="245"/>
  <c r="P514" i="245"/>
  <c r="R514" i="245"/>
  <c r="Q512" i="245"/>
  <c r="P512" i="245"/>
  <c r="R512" i="245"/>
  <c r="Q510" i="245"/>
  <c r="P510" i="245"/>
  <c r="R510" i="245"/>
  <c r="Q508" i="245"/>
  <c r="P508" i="245"/>
  <c r="R508" i="245"/>
  <c r="Q506" i="245"/>
  <c r="P506" i="245"/>
  <c r="R506" i="245"/>
  <c r="Q504" i="245"/>
  <c r="P504" i="245"/>
  <c r="R504" i="245"/>
  <c r="Q502" i="245"/>
  <c r="P502" i="245"/>
  <c r="R502" i="245"/>
  <c r="Q500" i="245"/>
  <c r="P500" i="245"/>
  <c r="R500" i="245"/>
  <c r="Q498" i="245"/>
  <c r="P498" i="245"/>
  <c r="R498" i="245"/>
  <c r="Q496" i="245"/>
  <c r="P496" i="245"/>
  <c r="R496" i="245"/>
  <c r="Q494" i="245"/>
  <c r="P494" i="245"/>
  <c r="R494" i="245"/>
  <c r="Q492" i="245"/>
  <c r="P492" i="245"/>
  <c r="R492" i="245"/>
  <c r="Q490" i="245"/>
  <c r="P490" i="245"/>
  <c r="R490" i="245"/>
  <c r="Q488" i="245"/>
  <c r="P488" i="245"/>
  <c r="R488" i="245"/>
  <c r="Q486" i="245"/>
  <c r="P486" i="245"/>
  <c r="R486" i="245"/>
  <c r="Q484" i="245"/>
  <c r="P484" i="245"/>
  <c r="R484" i="245"/>
  <c r="Q482" i="245"/>
  <c r="P482" i="245"/>
  <c r="R482" i="245"/>
  <c r="Q480" i="245"/>
  <c r="P480" i="245"/>
  <c r="R480" i="245"/>
  <c r="Q478" i="245"/>
  <c r="P478" i="245"/>
  <c r="R478" i="245"/>
  <c r="Q476" i="245"/>
  <c r="P476" i="245"/>
  <c r="R476" i="245"/>
  <c r="Q474" i="245"/>
  <c r="P474" i="245"/>
  <c r="R474" i="245"/>
  <c r="Q472" i="245"/>
  <c r="P472" i="245"/>
  <c r="R472" i="245"/>
  <c r="Q470" i="245"/>
  <c r="P470" i="245"/>
  <c r="R470" i="245"/>
  <c r="Q468" i="245"/>
  <c r="P468" i="245"/>
  <c r="R468" i="245"/>
  <c r="Q466" i="245"/>
  <c r="P466" i="245"/>
  <c r="R466" i="245"/>
  <c r="Q464" i="245"/>
  <c r="P464" i="245"/>
  <c r="R464" i="245"/>
  <c r="Q462" i="245"/>
  <c r="P462" i="245"/>
  <c r="R462" i="245"/>
  <c r="Q460" i="245"/>
  <c r="P460" i="245"/>
  <c r="R460" i="245"/>
  <c r="Q458" i="245"/>
  <c r="P458" i="245"/>
  <c r="R458" i="245"/>
  <c r="Q456" i="245"/>
  <c r="P456" i="245"/>
  <c r="R456" i="245"/>
  <c r="Q454" i="245"/>
  <c r="P454" i="245"/>
  <c r="R454" i="245"/>
  <c r="Q452" i="245"/>
  <c r="P452" i="245"/>
  <c r="R452" i="245"/>
  <c r="Q450" i="245"/>
  <c r="P450" i="245"/>
  <c r="R450" i="245"/>
  <c r="Q448" i="245"/>
  <c r="P448" i="245"/>
  <c r="R448" i="245"/>
  <c r="Q446" i="245"/>
  <c r="P446" i="245"/>
  <c r="R446" i="245"/>
  <c r="Q444" i="245"/>
  <c r="P444" i="245"/>
  <c r="R444" i="245"/>
  <c r="Q442" i="245"/>
  <c r="P442" i="245"/>
  <c r="R442" i="245"/>
  <c r="Q440" i="245"/>
  <c r="P440" i="245"/>
  <c r="R440" i="245"/>
  <c r="Q438" i="245"/>
  <c r="P438" i="245"/>
  <c r="R438" i="245"/>
  <c r="Q436" i="245"/>
  <c r="P436" i="245"/>
  <c r="R436" i="245"/>
  <c r="Q434" i="245"/>
  <c r="P434" i="245"/>
  <c r="R434" i="245"/>
  <c r="Q432" i="245"/>
  <c r="P432" i="245"/>
  <c r="R432" i="245"/>
  <c r="Q430" i="245"/>
  <c r="P430" i="245"/>
  <c r="R430" i="245"/>
  <c r="Q428" i="245"/>
  <c r="P428" i="245"/>
  <c r="R428" i="245"/>
  <c r="Q426" i="245"/>
  <c r="P426" i="245"/>
  <c r="R426" i="245"/>
  <c r="Q424" i="245"/>
  <c r="P424" i="245"/>
  <c r="R424" i="245"/>
  <c r="Q422" i="245"/>
  <c r="P422" i="245"/>
  <c r="R422" i="245"/>
  <c r="P420" i="245"/>
  <c r="Q420" i="245"/>
  <c r="R420" i="245"/>
  <c r="P418" i="245"/>
  <c r="Q418" i="245"/>
  <c r="R418" i="245"/>
  <c r="P416" i="245"/>
  <c r="Q416" i="245"/>
  <c r="R416" i="245"/>
  <c r="P414" i="245"/>
  <c r="Q414" i="245"/>
  <c r="R414" i="245"/>
  <c r="P412" i="245"/>
  <c r="Q412" i="245"/>
  <c r="R412" i="245"/>
  <c r="P410" i="245"/>
  <c r="Q410" i="245"/>
  <c r="R410" i="245"/>
  <c r="P408" i="245"/>
  <c r="Q408" i="245"/>
  <c r="R408" i="245"/>
  <c r="P406" i="245"/>
  <c r="Q406" i="245"/>
  <c r="R406" i="245"/>
  <c r="P404" i="245"/>
  <c r="Q404" i="245"/>
  <c r="R404" i="245"/>
  <c r="P402" i="245"/>
  <c r="Q402" i="245"/>
  <c r="R402" i="245"/>
  <c r="P401" i="245"/>
  <c r="Q401" i="245"/>
  <c r="R401" i="245"/>
  <c r="P399" i="245"/>
  <c r="Q399" i="245"/>
  <c r="R399" i="245"/>
  <c r="P397" i="245"/>
  <c r="Q397" i="245"/>
  <c r="R397" i="245"/>
  <c r="P395" i="245"/>
  <c r="Q395" i="245"/>
  <c r="R395" i="245"/>
  <c r="P393" i="245"/>
  <c r="Q393" i="245"/>
  <c r="R393" i="245"/>
  <c r="P391" i="245"/>
  <c r="Q391" i="245"/>
  <c r="R391" i="245"/>
  <c r="P389" i="245"/>
  <c r="Q389" i="245"/>
  <c r="R389" i="245"/>
  <c r="P387" i="245"/>
  <c r="Q387" i="245"/>
  <c r="R387" i="245"/>
  <c r="P385" i="245"/>
  <c r="Q385" i="245"/>
  <c r="R385" i="245"/>
  <c r="P383" i="245"/>
  <c r="Q383" i="245"/>
  <c r="R383" i="245"/>
  <c r="P381" i="245"/>
  <c r="Q381" i="245"/>
  <c r="R381" i="245"/>
  <c r="P379" i="245"/>
  <c r="Q379" i="245"/>
  <c r="R379" i="245"/>
  <c r="P377" i="245"/>
  <c r="Q377" i="245"/>
  <c r="R377" i="245"/>
  <c r="P375" i="245"/>
  <c r="Q375" i="245"/>
  <c r="R375" i="245"/>
  <c r="P373" i="245"/>
  <c r="Q373" i="245"/>
  <c r="R373" i="245"/>
  <c r="P371" i="245"/>
  <c r="Q371" i="245"/>
  <c r="R371" i="245"/>
  <c r="P369" i="245"/>
  <c r="Q369" i="245"/>
  <c r="R369" i="245"/>
  <c r="P367" i="245"/>
  <c r="Q367" i="245"/>
  <c r="R367" i="245"/>
  <c r="P365" i="245"/>
  <c r="Q365" i="245"/>
  <c r="R365" i="245"/>
  <c r="P362" i="245"/>
  <c r="Q362" i="245"/>
  <c r="R362" i="245"/>
  <c r="P360" i="245"/>
  <c r="Q360" i="245"/>
  <c r="R360" i="245"/>
  <c r="P358" i="245"/>
  <c r="Q358" i="245"/>
  <c r="R358" i="245"/>
  <c r="P356" i="245"/>
  <c r="Q356" i="245"/>
  <c r="R356" i="245"/>
  <c r="P354" i="245"/>
  <c r="Q354" i="245"/>
  <c r="R354" i="245"/>
  <c r="P352" i="245"/>
  <c r="Q352" i="245"/>
  <c r="R352" i="245"/>
  <c r="P350" i="245"/>
  <c r="Q350" i="245"/>
  <c r="R350" i="245"/>
  <c r="P348" i="245"/>
  <c r="Q348" i="245"/>
  <c r="R348" i="245"/>
  <c r="P346" i="245"/>
  <c r="Q346" i="245"/>
  <c r="R346" i="245"/>
  <c r="P344" i="245"/>
  <c r="Q344" i="245"/>
  <c r="R344" i="245"/>
  <c r="P342" i="245"/>
  <c r="Q342" i="245"/>
  <c r="R342" i="245"/>
  <c r="P340" i="245"/>
  <c r="Q340" i="245"/>
  <c r="R340" i="245"/>
  <c r="P338" i="245"/>
  <c r="Q338" i="245"/>
  <c r="R338" i="245"/>
  <c r="P336" i="245"/>
  <c r="Q336" i="245"/>
  <c r="R336" i="245"/>
  <c r="P334" i="245"/>
  <c r="Q334" i="245"/>
  <c r="R334" i="245"/>
  <c r="P332" i="245"/>
  <c r="Q332" i="245"/>
  <c r="R332" i="245"/>
  <c r="P330" i="245"/>
  <c r="Q330" i="245"/>
  <c r="R330" i="245"/>
  <c r="P328" i="245"/>
  <c r="Q328" i="245"/>
  <c r="R328" i="245"/>
  <c r="P326" i="245"/>
  <c r="Q326" i="245"/>
  <c r="R326" i="245"/>
  <c r="P324" i="245"/>
  <c r="Q324" i="245"/>
  <c r="R324" i="245"/>
  <c r="P322" i="245"/>
  <c r="Q322" i="245"/>
  <c r="R322" i="245"/>
  <c r="P320" i="245"/>
  <c r="Q320" i="245"/>
  <c r="R320" i="245"/>
  <c r="P318" i="245"/>
  <c r="Q318" i="245"/>
  <c r="R318" i="245"/>
  <c r="P316" i="245"/>
  <c r="Q316" i="245"/>
  <c r="R316" i="245"/>
  <c r="P314" i="245"/>
  <c r="Q314" i="245"/>
  <c r="R314" i="245"/>
  <c r="P312" i="245"/>
  <c r="Q312" i="245"/>
  <c r="R312" i="245"/>
  <c r="P310" i="245"/>
  <c r="Q310" i="245"/>
  <c r="R310" i="245"/>
  <c r="P308" i="245"/>
  <c r="Q308" i="245"/>
  <c r="R308" i="245"/>
  <c r="P306" i="245"/>
  <c r="Q306" i="245"/>
  <c r="R306" i="245"/>
  <c r="P304" i="245"/>
  <c r="Q304" i="245"/>
  <c r="R304" i="245"/>
  <c r="P302" i="245"/>
  <c r="Q302" i="245"/>
  <c r="R302" i="245"/>
  <c r="P300" i="245"/>
  <c r="Q300" i="245"/>
  <c r="R300" i="245"/>
  <c r="P298" i="245"/>
  <c r="Q298" i="245"/>
  <c r="R298" i="245"/>
  <c r="P296" i="245"/>
  <c r="Q296" i="245"/>
  <c r="R296" i="245"/>
  <c r="P294" i="245"/>
  <c r="Q294" i="245"/>
  <c r="R294" i="245"/>
  <c r="P292" i="245"/>
  <c r="Q292" i="245"/>
  <c r="R292" i="245"/>
  <c r="P290" i="245"/>
  <c r="Q290" i="245"/>
  <c r="R290" i="245"/>
  <c r="P288" i="245"/>
  <c r="Q288" i="245"/>
  <c r="R288" i="245"/>
  <c r="P286" i="245"/>
  <c r="Q286" i="245"/>
  <c r="R286" i="245"/>
  <c r="P285" i="245"/>
  <c r="Q285" i="245"/>
  <c r="R285" i="245"/>
  <c r="P283" i="245"/>
  <c r="Q283" i="245"/>
  <c r="R283" i="245"/>
  <c r="P281" i="245"/>
  <c r="Q281" i="245"/>
  <c r="R281" i="245"/>
  <c r="P279" i="245"/>
  <c r="Q279" i="245"/>
  <c r="R279" i="245"/>
  <c r="P277" i="245"/>
  <c r="Q277" i="245"/>
  <c r="R277" i="245"/>
  <c r="P275" i="245"/>
  <c r="Q275" i="245"/>
  <c r="R275" i="245"/>
  <c r="P273" i="245"/>
  <c r="Q273" i="245"/>
  <c r="R273" i="245"/>
  <c r="P271" i="245"/>
  <c r="Q271" i="245"/>
  <c r="R271" i="245"/>
  <c r="P269" i="245"/>
  <c r="Q269" i="245"/>
  <c r="R269" i="245"/>
  <c r="P267" i="245"/>
  <c r="Q267" i="245"/>
  <c r="R267" i="245"/>
  <c r="P265" i="245"/>
  <c r="Q265" i="245"/>
  <c r="R265" i="245"/>
  <c r="P263" i="245"/>
  <c r="Q263" i="245"/>
  <c r="R263" i="245"/>
  <c r="P261" i="245"/>
  <c r="Q261" i="245"/>
  <c r="R261" i="245"/>
  <c r="P259" i="245"/>
  <c r="Q259" i="245"/>
  <c r="R259" i="245"/>
  <c r="P257" i="245"/>
  <c r="Q257" i="245"/>
  <c r="R257" i="245"/>
  <c r="P255" i="245"/>
  <c r="Q255" i="245"/>
  <c r="R255" i="245"/>
  <c r="P253" i="245"/>
  <c r="Q253" i="245"/>
  <c r="R253" i="245"/>
  <c r="P251" i="245"/>
  <c r="Q251" i="245"/>
  <c r="R251" i="245"/>
  <c r="P249" i="245"/>
  <c r="Q249" i="245"/>
  <c r="R249" i="245"/>
  <c r="P247" i="245"/>
  <c r="Q247" i="245"/>
  <c r="R247" i="245"/>
  <c r="P245" i="245"/>
  <c r="Q245" i="245"/>
  <c r="R245" i="245"/>
  <c r="P243" i="245"/>
  <c r="Q243" i="245"/>
  <c r="R243" i="245"/>
  <c r="P241" i="245"/>
  <c r="Q241" i="245"/>
  <c r="R241" i="245"/>
  <c r="P239" i="245"/>
  <c r="Q239" i="245"/>
  <c r="R239" i="245"/>
  <c r="P237" i="245"/>
  <c r="Q237" i="245"/>
  <c r="R237" i="245"/>
  <c r="P235" i="245"/>
  <c r="Q235" i="245"/>
  <c r="R235" i="245"/>
  <c r="P233" i="245"/>
  <c r="Q233" i="245"/>
  <c r="R233" i="245"/>
  <c r="P231" i="245"/>
  <c r="Q231" i="245"/>
  <c r="R231" i="245"/>
  <c r="P229" i="245"/>
  <c r="Q229" i="245"/>
  <c r="R229" i="245"/>
  <c r="P227" i="245"/>
  <c r="Q227" i="245"/>
  <c r="R227" i="245"/>
  <c r="P225" i="245"/>
  <c r="Q225" i="245"/>
  <c r="R225" i="245"/>
  <c r="P223" i="245"/>
  <c r="Q223" i="245"/>
  <c r="R223" i="245"/>
  <c r="P221" i="245"/>
  <c r="Q221" i="245"/>
  <c r="R221" i="245"/>
  <c r="P219" i="245"/>
  <c r="Q219" i="245"/>
  <c r="R219" i="245"/>
  <c r="P217" i="245"/>
  <c r="Q217" i="245"/>
  <c r="R217" i="245"/>
  <c r="P215" i="245"/>
  <c r="Q215" i="245"/>
  <c r="R215" i="245"/>
  <c r="P213" i="245"/>
  <c r="Q213" i="245"/>
  <c r="R213" i="245"/>
  <c r="P211" i="245"/>
  <c r="Q211" i="245"/>
  <c r="R211" i="245"/>
  <c r="P209" i="245"/>
  <c r="Q209" i="245"/>
  <c r="R209" i="245"/>
  <c r="P207" i="245"/>
  <c r="Q207" i="245"/>
  <c r="R207" i="245"/>
  <c r="P205" i="245"/>
  <c r="Q205" i="245"/>
  <c r="R205" i="245"/>
  <c r="P203" i="245"/>
  <c r="Q203" i="245"/>
  <c r="R203" i="245"/>
  <c r="P201" i="245"/>
  <c r="Q201" i="245"/>
  <c r="R201" i="245"/>
  <c r="P199" i="245"/>
  <c r="Q199" i="245"/>
  <c r="R199" i="245"/>
  <c r="P197" i="245"/>
  <c r="Q197" i="245"/>
  <c r="R197" i="245"/>
  <c r="P195" i="245"/>
  <c r="Q195" i="245"/>
  <c r="R195" i="245"/>
  <c r="Q194" i="245"/>
  <c r="P194" i="245"/>
  <c r="R194" i="245"/>
  <c r="Q192" i="245"/>
  <c r="P192" i="245"/>
  <c r="R192" i="245"/>
  <c r="Q190" i="245"/>
  <c r="P190" i="245"/>
  <c r="R190" i="245"/>
  <c r="Q188" i="245"/>
  <c r="P188" i="245"/>
  <c r="R188" i="245"/>
  <c r="Q186" i="245"/>
  <c r="P186" i="245"/>
  <c r="R186" i="245"/>
  <c r="Q184" i="245"/>
  <c r="P184" i="245"/>
  <c r="R184" i="245"/>
  <c r="Q182" i="245"/>
  <c r="P182" i="245"/>
  <c r="R182" i="245"/>
  <c r="Q180" i="245"/>
  <c r="P180" i="245"/>
  <c r="R180" i="245"/>
  <c r="Q178" i="245"/>
  <c r="P178" i="245"/>
  <c r="R178" i="245"/>
  <c r="Q176" i="245"/>
  <c r="P176" i="245"/>
  <c r="R176" i="245"/>
  <c r="Q175" i="245"/>
  <c r="P175" i="245"/>
  <c r="R175" i="245"/>
  <c r="Q173" i="245"/>
  <c r="P173" i="245"/>
  <c r="R173" i="245"/>
  <c r="Q171" i="245"/>
  <c r="P171" i="245"/>
  <c r="R171" i="245"/>
  <c r="Q169" i="245"/>
  <c r="P169" i="245"/>
  <c r="R169" i="245"/>
  <c r="Q167" i="245"/>
  <c r="P167" i="245"/>
  <c r="R167" i="245"/>
  <c r="Q165" i="245"/>
  <c r="P165" i="245"/>
  <c r="R165" i="245"/>
  <c r="Q163" i="245"/>
  <c r="P163" i="245"/>
  <c r="R163" i="245"/>
  <c r="Q161" i="245"/>
  <c r="P161" i="245"/>
  <c r="R161" i="245"/>
  <c r="Q159" i="245"/>
  <c r="P159" i="245"/>
  <c r="R159" i="245"/>
  <c r="Q157" i="245"/>
  <c r="P157" i="245"/>
  <c r="R157" i="245"/>
  <c r="Q155" i="245"/>
  <c r="P155" i="245"/>
  <c r="R155" i="245"/>
  <c r="Q153" i="245"/>
  <c r="P153" i="245"/>
  <c r="R153" i="245"/>
  <c r="Q151" i="245"/>
  <c r="P151" i="245"/>
  <c r="R151" i="245"/>
  <c r="Q149" i="245"/>
  <c r="P149" i="245"/>
  <c r="R149" i="245"/>
  <c r="Q147" i="245"/>
  <c r="P147" i="245"/>
  <c r="R147" i="245"/>
  <c r="Q145" i="245"/>
  <c r="P145" i="245"/>
  <c r="R145" i="245"/>
  <c r="Q143" i="245"/>
  <c r="P143" i="245"/>
  <c r="R143" i="245"/>
  <c r="Q141" i="245"/>
  <c r="P141" i="245"/>
  <c r="R141" i="245"/>
  <c r="Q139" i="245"/>
  <c r="P139" i="245"/>
  <c r="R139" i="245"/>
  <c r="Q137" i="245"/>
  <c r="P137" i="245"/>
  <c r="R137" i="245"/>
  <c r="Q135" i="245"/>
  <c r="P135" i="245"/>
  <c r="R135" i="245"/>
  <c r="Q133" i="245"/>
  <c r="P133" i="245"/>
  <c r="R133" i="245"/>
  <c r="Q131" i="245"/>
  <c r="P131" i="245"/>
  <c r="R131" i="245"/>
  <c r="Q129" i="245"/>
  <c r="P129" i="245"/>
  <c r="R129" i="245"/>
  <c r="Q127" i="245"/>
  <c r="P127" i="245"/>
  <c r="R127" i="245"/>
  <c r="Q124" i="245"/>
  <c r="P124" i="245"/>
  <c r="R124" i="245"/>
  <c r="Q122" i="245"/>
  <c r="P122" i="245"/>
  <c r="R122" i="245"/>
  <c r="P119" i="245"/>
  <c r="Q119" i="245"/>
  <c r="R119" i="245"/>
  <c r="P117" i="245"/>
  <c r="Q117" i="245"/>
  <c r="R117" i="245"/>
  <c r="P115" i="245"/>
  <c r="Q115" i="245"/>
  <c r="R115" i="245"/>
  <c r="P113" i="245"/>
  <c r="Q113" i="245"/>
  <c r="R113" i="245"/>
  <c r="P111" i="245"/>
  <c r="Q111" i="245"/>
  <c r="R111" i="245"/>
  <c r="P109" i="245"/>
  <c r="Q109" i="245"/>
  <c r="R109" i="245"/>
  <c r="P106" i="245"/>
  <c r="Q106" i="245"/>
  <c r="R106" i="245"/>
  <c r="P104" i="245"/>
  <c r="Q104" i="245"/>
  <c r="R104" i="245"/>
  <c r="P102" i="245"/>
  <c r="Q102" i="245"/>
  <c r="R102" i="245"/>
  <c r="P100" i="245"/>
  <c r="Q100" i="245"/>
  <c r="R100" i="245"/>
  <c r="P98" i="245"/>
  <c r="Q98" i="245"/>
  <c r="R98" i="245"/>
  <c r="P96" i="245"/>
  <c r="Q96" i="245"/>
  <c r="R96" i="245"/>
  <c r="P94" i="245"/>
  <c r="Q94" i="245"/>
  <c r="R94" i="245"/>
  <c r="P92" i="245"/>
  <c r="Q92" i="245"/>
  <c r="R92" i="245"/>
  <c r="P90" i="245"/>
  <c r="Q90" i="245"/>
  <c r="R90" i="245"/>
  <c r="P88" i="245"/>
  <c r="Q88" i="245"/>
  <c r="R88" i="245"/>
  <c r="P86" i="245"/>
  <c r="Q86" i="245"/>
  <c r="R86" i="245"/>
  <c r="P84" i="245"/>
  <c r="Q84" i="245"/>
  <c r="R84" i="245"/>
  <c r="P82" i="245"/>
  <c r="Q82" i="245"/>
  <c r="R82" i="245"/>
  <c r="P80" i="245"/>
  <c r="Q80" i="245"/>
  <c r="R80" i="245"/>
  <c r="P78" i="245"/>
  <c r="Q78" i="245"/>
  <c r="R78" i="245"/>
  <c r="P75" i="245"/>
  <c r="Q75" i="245"/>
  <c r="R75" i="245"/>
  <c r="P73" i="245"/>
  <c r="Q73" i="245"/>
  <c r="R73" i="245"/>
  <c r="P71" i="245"/>
  <c r="Q71" i="245"/>
  <c r="R71" i="245"/>
  <c r="P69" i="245"/>
  <c r="Q69" i="245"/>
  <c r="R69" i="245"/>
  <c r="P67" i="245"/>
  <c r="Q67" i="245"/>
  <c r="R67" i="245"/>
  <c r="P65" i="245"/>
  <c r="Q65" i="245"/>
  <c r="R65" i="245"/>
  <c r="P63" i="245"/>
  <c r="Q63" i="245"/>
  <c r="R63" i="245"/>
  <c r="P61" i="245"/>
  <c r="Q61" i="245"/>
  <c r="R61" i="245"/>
  <c r="P59" i="245"/>
  <c r="Q59" i="245"/>
  <c r="R59" i="245"/>
  <c r="P57" i="245"/>
  <c r="Q57" i="245"/>
  <c r="R57" i="245"/>
  <c r="P55" i="245"/>
  <c r="Q55" i="245"/>
  <c r="R55" i="245"/>
  <c r="P53" i="245"/>
  <c r="Q53" i="245"/>
  <c r="R53" i="245"/>
  <c r="P51" i="245"/>
  <c r="Q51" i="245"/>
  <c r="R51" i="245"/>
  <c r="P49" i="245"/>
  <c r="Q49" i="245"/>
  <c r="R49" i="245"/>
  <c r="P48" i="245"/>
  <c r="Q48" i="245"/>
  <c r="R48" i="245"/>
  <c r="P46" i="245"/>
  <c r="Q46" i="245"/>
  <c r="R46" i="245"/>
  <c r="P44" i="245"/>
  <c r="Q44" i="245"/>
  <c r="R44" i="245"/>
  <c r="P42" i="245"/>
  <c r="Q42" i="245"/>
  <c r="R42" i="245"/>
  <c r="P40" i="245"/>
  <c r="Q40" i="245"/>
  <c r="R40" i="245"/>
  <c r="P38" i="245"/>
  <c r="Q38" i="245"/>
  <c r="R38" i="245"/>
  <c r="P35" i="245"/>
  <c r="Q35" i="245"/>
  <c r="R35" i="245"/>
  <c r="P33" i="245"/>
  <c r="Q33" i="245"/>
  <c r="R33" i="245"/>
  <c r="P31" i="245"/>
  <c r="Q31" i="245"/>
  <c r="R31" i="245"/>
  <c r="P29" i="245"/>
  <c r="Q29" i="245"/>
  <c r="R29" i="245"/>
  <c r="P27" i="245"/>
  <c r="Q27" i="245"/>
  <c r="R27" i="245"/>
  <c r="P25" i="245"/>
  <c r="Q25" i="245"/>
  <c r="R25" i="245"/>
  <c r="P23" i="245"/>
  <c r="Q23" i="245"/>
  <c r="R23" i="245"/>
  <c r="P21" i="245"/>
  <c r="Q21" i="245"/>
  <c r="R21" i="245"/>
  <c r="P19" i="245"/>
  <c r="Q19" i="245"/>
  <c r="R19" i="245"/>
  <c r="P17" i="245"/>
  <c r="Q17" i="245"/>
  <c r="R17" i="245"/>
  <c r="P15" i="245"/>
  <c r="Q15" i="245"/>
  <c r="R15" i="245"/>
  <c r="P13" i="245"/>
  <c r="Q13" i="245"/>
  <c r="R13" i="245"/>
  <c r="P11" i="245"/>
  <c r="Q11" i="245"/>
  <c r="R11" i="245"/>
  <c r="Q8" i="245"/>
  <c r="P8" i="245"/>
  <c r="R8" i="245"/>
  <c r="Q6" i="245"/>
  <c r="P6" i="245"/>
  <c r="R6" i="245"/>
  <c r="P1630" i="245"/>
  <c r="Q1630" i="245"/>
  <c r="R1630" i="245"/>
  <c r="P1628" i="245"/>
  <c r="Q1628" i="245"/>
  <c r="R1628" i="245"/>
  <c r="P1626" i="245"/>
  <c r="Q1626" i="245"/>
  <c r="R1626" i="245"/>
  <c r="Q1118" i="245"/>
  <c r="P1118" i="245"/>
  <c r="R1118" i="245"/>
  <c r="P121" i="245"/>
  <c r="Q121" i="245"/>
  <c r="R121" i="245"/>
  <c r="Q1615" i="245"/>
  <c r="P1615" i="245"/>
  <c r="R1615" i="245"/>
  <c r="Q1611" i="245"/>
  <c r="P1611" i="245"/>
  <c r="R1611" i="245"/>
  <c r="Q1609" i="245"/>
  <c r="P1609" i="245"/>
  <c r="R1609" i="245"/>
  <c r="Q1605" i="245"/>
  <c r="P1605" i="245"/>
  <c r="R1605" i="245"/>
  <c r="Q1601" i="245"/>
  <c r="P1601" i="245"/>
  <c r="R1601" i="245"/>
  <c r="Q1596" i="245"/>
  <c r="P1596" i="245"/>
  <c r="R1596" i="245"/>
  <c r="Q1592" i="245"/>
  <c r="P1592" i="245"/>
  <c r="R1592" i="245"/>
  <c r="Q1590" i="245"/>
  <c r="P1590" i="245"/>
  <c r="R1590" i="245"/>
  <c r="Q1584" i="245"/>
  <c r="P1584" i="245"/>
  <c r="R1584" i="245"/>
  <c r="Q1580" i="245"/>
  <c r="P1580" i="245"/>
  <c r="R1580" i="245"/>
  <c r="Q1578" i="245"/>
  <c r="P1578" i="245"/>
  <c r="R1578" i="245"/>
  <c r="Q1574" i="245"/>
  <c r="P1574" i="245"/>
  <c r="R1574" i="245"/>
  <c r="Q1570" i="245"/>
  <c r="P1570" i="245"/>
  <c r="R1570" i="245"/>
  <c r="Q1564" i="245"/>
  <c r="P1564" i="245"/>
  <c r="R1564" i="245"/>
  <c r="Q1560" i="245"/>
  <c r="P1560" i="245"/>
  <c r="R1560" i="245"/>
  <c r="Q1556" i="245"/>
  <c r="P1556" i="245"/>
  <c r="R1556" i="245"/>
  <c r="Q1552" i="245"/>
  <c r="P1552" i="245"/>
  <c r="R1552" i="245"/>
  <c r="Q1549" i="245"/>
  <c r="P1549" i="245"/>
  <c r="R1549" i="245"/>
  <c r="Q1545" i="245"/>
  <c r="P1545" i="245"/>
  <c r="R1545" i="245"/>
  <c r="Q1541" i="245"/>
  <c r="P1541" i="245"/>
  <c r="R1541" i="245"/>
  <c r="Q1539" i="245"/>
  <c r="P1539" i="245"/>
  <c r="R1539" i="245"/>
  <c r="Q1535" i="245"/>
  <c r="P1535" i="245"/>
  <c r="R1535" i="245"/>
  <c r="Q1531" i="245"/>
  <c r="P1531" i="245"/>
  <c r="R1531" i="245"/>
  <c r="Q1527" i="245"/>
  <c r="P1527" i="245"/>
  <c r="R1527" i="245"/>
  <c r="Q1523" i="245"/>
  <c r="P1523" i="245"/>
  <c r="R1523" i="245"/>
  <c r="Q1519" i="245"/>
  <c r="P1519" i="245"/>
  <c r="R1519" i="245"/>
  <c r="Q1515" i="245"/>
  <c r="P1515" i="245"/>
  <c r="R1515" i="245"/>
  <c r="P1510" i="245"/>
  <c r="Q1510" i="245"/>
  <c r="R1510" i="245"/>
  <c r="P1506" i="245"/>
  <c r="Q1506" i="245"/>
  <c r="R1506" i="245"/>
  <c r="P1500" i="245"/>
  <c r="Q1500" i="245"/>
  <c r="R1500" i="245"/>
  <c r="P1496" i="245"/>
  <c r="Q1496" i="245"/>
  <c r="R1496" i="245"/>
  <c r="P1490" i="245"/>
  <c r="Q1490" i="245"/>
  <c r="R1490" i="245"/>
  <c r="P1486" i="245"/>
  <c r="Q1486" i="245"/>
  <c r="R1486" i="245"/>
  <c r="P1483" i="245"/>
  <c r="Q1483" i="245"/>
  <c r="R1483" i="245"/>
  <c r="P1479" i="245"/>
  <c r="Q1479" i="245"/>
  <c r="R1479" i="245"/>
  <c r="P1475" i="245"/>
  <c r="Q1475" i="245"/>
  <c r="R1475" i="245"/>
  <c r="P1472" i="245"/>
  <c r="Q1472" i="245"/>
  <c r="R1472" i="245"/>
  <c r="P1468" i="245"/>
  <c r="Q1468" i="245"/>
  <c r="R1468" i="245"/>
  <c r="P1462" i="245"/>
  <c r="Q1462" i="245"/>
  <c r="R1462" i="245"/>
  <c r="P1460" i="245"/>
  <c r="Q1460" i="245"/>
  <c r="R1460" i="245"/>
  <c r="P1456" i="245"/>
  <c r="Q1456" i="245"/>
  <c r="R1456" i="245"/>
  <c r="P1454" i="245"/>
  <c r="Q1454" i="245"/>
  <c r="R1454" i="245"/>
  <c r="P1452" i="245"/>
  <c r="Q1452" i="245"/>
  <c r="R1452" i="245"/>
  <c r="P1448" i="245"/>
  <c r="Q1448" i="245"/>
  <c r="R1448" i="245"/>
  <c r="P1444" i="245"/>
  <c r="Q1444" i="245"/>
  <c r="R1444" i="245"/>
  <c r="P1439" i="245"/>
  <c r="Q1439" i="245"/>
  <c r="R1439" i="245"/>
  <c r="P1437" i="245"/>
  <c r="Q1437" i="245"/>
  <c r="R1437" i="245"/>
  <c r="P1431" i="245"/>
  <c r="Q1431" i="245"/>
  <c r="R1431" i="245"/>
  <c r="P1427" i="245"/>
  <c r="Q1427" i="245"/>
  <c r="R1427" i="245"/>
  <c r="P1424" i="245"/>
  <c r="Q1424" i="245"/>
  <c r="R1424" i="245"/>
  <c r="P1420" i="245"/>
  <c r="Q1420" i="245"/>
  <c r="R1420" i="245"/>
  <c r="P1414" i="245"/>
  <c r="Q1414" i="245"/>
  <c r="R1414" i="245"/>
  <c r="P1410" i="245"/>
  <c r="Q1410" i="245"/>
  <c r="R1410" i="245"/>
  <c r="Q1405" i="245"/>
  <c r="P1405" i="245"/>
  <c r="R1405" i="245"/>
  <c r="Q1401" i="245"/>
  <c r="P1401" i="245"/>
  <c r="R1401" i="245"/>
  <c r="Q1397" i="245"/>
  <c r="P1397" i="245"/>
  <c r="R1397" i="245"/>
  <c r="Q1393" i="245"/>
  <c r="P1393" i="245"/>
  <c r="R1393" i="245"/>
  <c r="Q1389" i="245"/>
  <c r="P1389" i="245"/>
  <c r="R1389" i="245"/>
  <c r="Q1385" i="245"/>
  <c r="P1385" i="245"/>
  <c r="R1385" i="245"/>
  <c r="Q1379" i="245"/>
  <c r="P1379" i="245"/>
  <c r="R1379" i="245"/>
  <c r="Q1375" i="245"/>
  <c r="P1375" i="245"/>
  <c r="R1375" i="245"/>
  <c r="Q1369" i="245"/>
  <c r="P1369" i="245"/>
  <c r="R1369" i="245"/>
  <c r="Q1365" i="245"/>
  <c r="P1365" i="245"/>
  <c r="R1365" i="245"/>
  <c r="Q1359" i="245"/>
  <c r="P1359" i="245"/>
  <c r="R1359" i="245"/>
  <c r="Q1355" i="245"/>
  <c r="P1355" i="245"/>
  <c r="R1355" i="245"/>
  <c r="Q1353" i="245"/>
  <c r="P1353" i="245"/>
  <c r="R1353" i="245"/>
  <c r="Q1349" i="245"/>
  <c r="P1349" i="245"/>
  <c r="R1349" i="245"/>
  <c r="Q1345" i="245"/>
  <c r="P1345" i="245"/>
  <c r="R1345" i="245"/>
  <c r="Q1341" i="245"/>
  <c r="P1341" i="245"/>
  <c r="R1341" i="245"/>
  <c r="Q1339" i="245"/>
  <c r="P1339" i="245"/>
  <c r="R1339" i="245"/>
  <c r="Q1335" i="245"/>
  <c r="P1335" i="245"/>
  <c r="R1335" i="245"/>
  <c r="Q1329" i="245"/>
  <c r="P1329" i="245"/>
  <c r="R1329" i="245"/>
  <c r="Q1325" i="245"/>
  <c r="P1325" i="245"/>
  <c r="R1325" i="245"/>
  <c r="Q1321" i="245"/>
  <c r="P1321" i="245"/>
  <c r="R1321" i="245"/>
  <c r="Q1317" i="245"/>
  <c r="P1317" i="245"/>
  <c r="R1317" i="245"/>
  <c r="Q1313" i="245"/>
  <c r="P1313" i="245"/>
  <c r="R1313" i="245"/>
  <c r="Q1309" i="245"/>
  <c r="P1309" i="245"/>
  <c r="R1309" i="245"/>
  <c r="Q1305" i="245"/>
  <c r="P1305" i="245"/>
  <c r="R1305" i="245"/>
  <c r="Q1301" i="245"/>
  <c r="P1301" i="245"/>
  <c r="R1301" i="245"/>
  <c r="Q1297" i="245"/>
  <c r="P1297" i="245"/>
  <c r="R1297" i="245"/>
  <c r="Q1293" i="245"/>
  <c r="P1293" i="245"/>
  <c r="R1293" i="245"/>
  <c r="Q1289" i="245"/>
  <c r="P1289" i="245"/>
  <c r="R1289" i="245"/>
  <c r="Q1285" i="245"/>
  <c r="P1285" i="245"/>
  <c r="R1285" i="245"/>
  <c r="Q1279" i="245"/>
  <c r="P1279" i="245"/>
  <c r="R1279" i="245"/>
  <c r="Q1275" i="245"/>
  <c r="P1275" i="245"/>
  <c r="R1275" i="245"/>
  <c r="Q1273" i="245"/>
  <c r="P1273" i="245"/>
  <c r="R1273" i="245"/>
  <c r="Q1267" i="245"/>
  <c r="P1267" i="245"/>
  <c r="R1267" i="245"/>
  <c r="Q1265" i="245"/>
  <c r="P1265" i="245"/>
  <c r="R1265" i="245"/>
  <c r="Q1259" i="245"/>
  <c r="P1259" i="245"/>
  <c r="R1259" i="245"/>
  <c r="Q1255" i="245"/>
  <c r="P1255" i="245"/>
  <c r="R1255" i="245"/>
  <c r="Q1251" i="245"/>
  <c r="P1251" i="245"/>
  <c r="R1251" i="245"/>
  <c r="Q1247" i="245"/>
  <c r="P1247" i="245"/>
  <c r="R1247" i="245"/>
  <c r="Q1243" i="245"/>
  <c r="P1243" i="245"/>
  <c r="R1243" i="245"/>
  <c r="Q1239" i="245"/>
  <c r="P1239" i="245"/>
  <c r="R1239" i="245"/>
  <c r="Q1233" i="245"/>
  <c r="P1233" i="245"/>
  <c r="R1233" i="245"/>
  <c r="Q1229" i="245"/>
  <c r="P1229" i="245"/>
  <c r="R1229" i="245"/>
  <c r="Q1225" i="245"/>
  <c r="P1225" i="245"/>
  <c r="R1225" i="245"/>
  <c r="Q1221" i="245"/>
  <c r="P1221" i="245"/>
  <c r="R1221" i="245"/>
  <c r="Q1217" i="245"/>
  <c r="P1217" i="245"/>
  <c r="R1217" i="245"/>
  <c r="Q1213" i="245"/>
  <c r="P1213" i="245"/>
  <c r="R1213" i="245"/>
  <c r="Q1209" i="245"/>
  <c r="P1209" i="245"/>
  <c r="R1209" i="245"/>
  <c r="Q1205" i="245"/>
  <c r="P1205" i="245"/>
  <c r="R1205" i="245"/>
  <c r="Q1203" i="245"/>
  <c r="P1203" i="245"/>
  <c r="R1203" i="245"/>
  <c r="Q1199" i="245"/>
  <c r="P1199" i="245"/>
  <c r="R1199" i="245"/>
  <c r="Q1196" i="245"/>
  <c r="P1196" i="245"/>
  <c r="R1196" i="245"/>
  <c r="Q1192" i="245"/>
  <c r="P1192" i="245"/>
  <c r="R1192" i="245"/>
  <c r="Q1188" i="245"/>
  <c r="P1188" i="245"/>
  <c r="R1188" i="245"/>
  <c r="Q1184" i="245"/>
  <c r="P1184" i="245"/>
  <c r="R1184" i="245"/>
  <c r="Q1182" i="245"/>
  <c r="P1182" i="245"/>
  <c r="R1182" i="245"/>
  <c r="Q1180" i="245"/>
  <c r="P1180" i="245"/>
  <c r="R1180" i="245"/>
  <c r="Q1178" i="245"/>
  <c r="P1178" i="245"/>
  <c r="R1178" i="245"/>
  <c r="Q1176" i="245"/>
  <c r="P1176" i="245"/>
  <c r="R1176" i="245"/>
  <c r="Q1174" i="245"/>
  <c r="P1174" i="245"/>
  <c r="R1174" i="245"/>
  <c r="Q1170" i="245"/>
  <c r="P1170" i="245"/>
  <c r="R1170" i="245"/>
  <c r="Q1168" i="245"/>
  <c r="P1168" i="245"/>
  <c r="R1168" i="245"/>
  <c r="Q1166" i="245"/>
  <c r="P1166" i="245"/>
  <c r="R1166" i="245"/>
  <c r="Q1164" i="245"/>
  <c r="P1164" i="245"/>
  <c r="R1164" i="245"/>
  <c r="Q1162" i="245"/>
  <c r="P1162" i="245"/>
  <c r="R1162" i="245"/>
  <c r="Q1160" i="245"/>
  <c r="P1160" i="245"/>
  <c r="R1160" i="245"/>
  <c r="Q1158" i="245"/>
  <c r="P1158" i="245"/>
  <c r="R1158" i="245"/>
  <c r="Q1156" i="245"/>
  <c r="P1156" i="245"/>
  <c r="R1156" i="245"/>
  <c r="Q1154" i="245"/>
  <c r="P1154" i="245"/>
  <c r="R1154" i="245"/>
  <c r="Q1152" i="245"/>
  <c r="P1152" i="245"/>
  <c r="R1152" i="245"/>
  <c r="Q1150" i="245"/>
  <c r="P1150" i="245"/>
  <c r="R1150" i="245"/>
  <c r="Q1148" i="245"/>
  <c r="P1148" i="245"/>
  <c r="R1148" i="245"/>
  <c r="Q1146" i="245"/>
  <c r="P1146" i="245"/>
  <c r="R1146" i="245"/>
  <c r="Q1144" i="245"/>
  <c r="P1144" i="245"/>
  <c r="R1144" i="245"/>
  <c r="Q1142" i="245"/>
  <c r="P1142" i="245"/>
  <c r="R1142" i="245"/>
  <c r="Q1140" i="245"/>
  <c r="P1140" i="245"/>
  <c r="R1140" i="245"/>
  <c r="Q1138" i="245"/>
  <c r="P1138" i="245"/>
  <c r="R1138" i="245"/>
  <c r="Q1136" i="245"/>
  <c r="P1136" i="245"/>
  <c r="R1136" i="245"/>
  <c r="Q1134" i="245"/>
  <c r="P1134" i="245"/>
  <c r="R1134" i="245"/>
  <c r="Q1132" i="245"/>
  <c r="P1132" i="245"/>
  <c r="R1132" i="245"/>
  <c r="Q1130" i="245"/>
  <c r="P1130" i="245"/>
  <c r="R1130" i="245"/>
  <c r="Q1128" i="245"/>
  <c r="P1128" i="245"/>
  <c r="R1128" i="245"/>
  <c r="Q1126" i="245"/>
  <c r="P1126" i="245"/>
  <c r="R1126" i="245"/>
  <c r="Q1124" i="245"/>
  <c r="P1124" i="245"/>
  <c r="R1124" i="245"/>
  <c r="Q1122" i="245"/>
  <c r="P1122" i="245"/>
  <c r="R1122" i="245"/>
  <c r="Q1120" i="245"/>
  <c r="P1120" i="245"/>
  <c r="R1120" i="245"/>
  <c r="P1117" i="245"/>
  <c r="Q1117" i="245"/>
  <c r="R1117" i="245"/>
  <c r="P1114" i="245"/>
  <c r="Q1114" i="245"/>
  <c r="R1114" i="245"/>
  <c r="P1112" i="245"/>
  <c r="Q1112" i="245"/>
  <c r="R1112" i="245"/>
  <c r="P1110" i="245"/>
  <c r="Q1110" i="245"/>
  <c r="R1110" i="245"/>
  <c r="P1108" i="245"/>
  <c r="Q1108" i="245"/>
  <c r="R1108" i="245"/>
  <c r="P1106" i="245"/>
  <c r="Q1106" i="245"/>
  <c r="R1106" i="245"/>
  <c r="P1104" i="245"/>
  <c r="Q1104" i="245"/>
  <c r="R1104" i="245"/>
  <c r="P1102" i="245"/>
  <c r="Q1102" i="245"/>
  <c r="R1102" i="245"/>
  <c r="P1100" i="245"/>
  <c r="Q1100" i="245"/>
  <c r="R1100" i="245"/>
  <c r="P1098" i="245"/>
  <c r="Q1098" i="245"/>
  <c r="R1098" i="245"/>
  <c r="Q1096" i="245"/>
  <c r="P1096" i="245"/>
  <c r="R1096" i="245"/>
  <c r="P1094" i="245"/>
  <c r="Q1094" i="245"/>
  <c r="R1094" i="245"/>
  <c r="P1092" i="245"/>
  <c r="Q1092" i="245"/>
  <c r="R1092" i="245"/>
  <c r="P1090" i="245"/>
  <c r="Q1090" i="245"/>
  <c r="R1090" i="245"/>
  <c r="P1088" i="245"/>
  <c r="Q1088" i="245"/>
  <c r="R1088" i="245"/>
  <c r="P1086" i="245"/>
  <c r="Q1086" i="245"/>
  <c r="R1086" i="245"/>
  <c r="P1084" i="245"/>
  <c r="Q1084" i="245"/>
  <c r="R1084" i="245"/>
  <c r="P1082" i="245"/>
  <c r="Q1082" i="245"/>
  <c r="R1082" i="245"/>
  <c r="P1080" i="245"/>
  <c r="Q1080" i="245"/>
  <c r="R1080" i="245"/>
  <c r="P1078" i="245"/>
  <c r="Q1078" i="245"/>
  <c r="R1078" i="245"/>
  <c r="P1076" i="245"/>
  <c r="Q1076" i="245"/>
  <c r="R1076" i="245"/>
  <c r="P1074" i="245"/>
  <c r="Q1074" i="245"/>
  <c r="R1074" i="245"/>
  <c r="P1072" i="245"/>
  <c r="Q1072" i="245"/>
  <c r="R1072" i="245"/>
  <c r="P1070" i="245"/>
  <c r="Q1070" i="245"/>
  <c r="R1070" i="245"/>
  <c r="P1068" i="245"/>
  <c r="Q1068" i="245"/>
  <c r="R1068" i="245"/>
  <c r="P1066" i="245"/>
  <c r="Q1066" i="245"/>
  <c r="R1066" i="245"/>
  <c r="P1064" i="245"/>
  <c r="Q1064" i="245"/>
  <c r="R1064" i="245"/>
  <c r="P1062" i="245"/>
  <c r="Q1062" i="245"/>
  <c r="R1062" i="245"/>
  <c r="P1060" i="245"/>
  <c r="Q1060" i="245"/>
  <c r="R1060" i="245"/>
  <c r="P1058" i="245"/>
  <c r="Q1058" i="245"/>
  <c r="R1058" i="245"/>
  <c r="P1056" i="245"/>
  <c r="Q1056" i="245"/>
  <c r="R1056" i="245"/>
  <c r="P1054" i="245"/>
  <c r="Q1054" i="245"/>
  <c r="R1054" i="245"/>
  <c r="P1052" i="245"/>
  <c r="Q1052" i="245"/>
  <c r="R1052" i="245"/>
  <c r="P1050" i="245"/>
  <c r="Q1050" i="245"/>
  <c r="R1050" i="245"/>
  <c r="P1048" i="245"/>
  <c r="Q1048" i="245"/>
  <c r="R1048" i="245"/>
  <c r="P1046" i="245"/>
  <c r="Q1046" i="245"/>
  <c r="R1046" i="245"/>
  <c r="P1044" i="245"/>
  <c r="Q1044" i="245"/>
  <c r="R1044" i="245"/>
  <c r="P1042" i="245"/>
  <c r="Q1042" i="245"/>
  <c r="R1042" i="245"/>
  <c r="P1040" i="245"/>
  <c r="Q1040" i="245"/>
  <c r="R1040" i="245"/>
  <c r="P1038" i="245"/>
  <c r="Q1038" i="245"/>
  <c r="R1038" i="245"/>
  <c r="P1036" i="245"/>
  <c r="Q1036" i="245"/>
  <c r="R1036" i="245"/>
  <c r="P1034" i="245"/>
  <c r="Q1034" i="245"/>
  <c r="R1034" i="245"/>
  <c r="P1032" i="245"/>
  <c r="Q1032" i="245"/>
  <c r="R1032" i="245"/>
  <c r="P1030" i="245"/>
  <c r="Q1030" i="245"/>
  <c r="R1030" i="245"/>
  <c r="Q1029" i="245"/>
  <c r="P1029" i="245"/>
  <c r="R1029" i="245"/>
  <c r="Q1027" i="245"/>
  <c r="P1027" i="245"/>
  <c r="R1027" i="245"/>
  <c r="Q1025" i="245"/>
  <c r="P1025" i="245"/>
  <c r="R1025" i="245"/>
  <c r="Q1023" i="245"/>
  <c r="P1023" i="245"/>
  <c r="R1023" i="245"/>
  <c r="Q1021" i="245"/>
  <c r="P1021" i="245"/>
  <c r="R1021" i="245"/>
  <c r="Q1019" i="245"/>
  <c r="P1019" i="245"/>
  <c r="R1019" i="245"/>
  <c r="Q1017" i="245"/>
  <c r="P1017" i="245"/>
  <c r="R1017" i="245"/>
  <c r="Q1015" i="245"/>
  <c r="P1015" i="245"/>
  <c r="R1015" i="245"/>
  <c r="Q1013" i="245"/>
  <c r="P1013" i="245"/>
  <c r="R1013" i="245"/>
  <c r="Q1011" i="245"/>
  <c r="P1011" i="245"/>
  <c r="R1011" i="245"/>
  <c r="Q1009" i="245"/>
  <c r="P1009" i="245"/>
  <c r="R1009" i="245"/>
  <c r="Q1007" i="245"/>
  <c r="P1007" i="245"/>
  <c r="R1007" i="245"/>
  <c r="Q1005" i="245"/>
  <c r="P1005" i="245"/>
  <c r="R1005" i="245"/>
  <c r="Q1003" i="245"/>
  <c r="P1003" i="245"/>
  <c r="R1003" i="245"/>
  <c r="P1001" i="245"/>
  <c r="Q1001" i="245"/>
  <c r="R1001" i="245"/>
  <c r="P999" i="245"/>
  <c r="Q999" i="245"/>
  <c r="R999" i="245"/>
  <c r="P997" i="245"/>
  <c r="Q997" i="245"/>
  <c r="R997" i="245"/>
  <c r="Q994" i="245"/>
  <c r="P994" i="245"/>
  <c r="R994" i="245"/>
  <c r="Q992" i="245"/>
  <c r="P992" i="245"/>
  <c r="R992" i="245"/>
  <c r="Q990" i="245"/>
  <c r="P990" i="245"/>
  <c r="R990" i="245"/>
  <c r="Q988" i="245"/>
  <c r="P988" i="245"/>
  <c r="R988" i="245"/>
  <c r="Q986" i="245"/>
  <c r="P986" i="245"/>
  <c r="R986" i="245"/>
  <c r="Q984" i="245"/>
  <c r="P984" i="245"/>
  <c r="R984" i="245"/>
  <c r="Q982" i="245"/>
  <c r="P982" i="245"/>
  <c r="R982" i="245"/>
  <c r="Q980" i="245"/>
  <c r="P980" i="245"/>
  <c r="R980" i="245"/>
  <c r="Q978" i="245"/>
  <c r="P978" i="245"/>
  <c r="R978" i="245"/>
  <c r="Q976" i="245"/>
  <c r="P976" i="245"/>
  <c r="R976" i="245"/>
  <c r="Q974" i="245"/>
  <c r="P974" i="245"/>
  <c r="R974" i="245"/>
  <c r="Q972" i="245"/>
  <c r="P972" i="245"/>
  <c r="R972" i="245"/>
  <c r="Q970" i="245"/>
  <c r="P970" i="245"/>
  <c r="R970" i="245"/>
  <c r="Q968" i="245"/>
  <c r="P968" i="245"/>
  <c r="R968" i="245"/>
  <c r="Q966" i="245"/>
  <c r="P966" i="245"/>
  <c r="R966" i="245"/>
  <c r="Q964" i="245"/>
  <c r="P964" i="245"/>
  <c r="R964" i="245"/>
  <c r="Q962" i="245"/>
  <c r="P962" i="245"/>
  <c r="R962" i="245"/>
  <c r="Q960" i="245"/>
  <c r="P960" i="245"/>
  <c r="R960" i="245"/>
  <c r="Q958" i="245"/>
  <c r="P958" i="245"/>
  <c r="R958" i="245"/>
  <c r="Q956" i="245"/>
  <c r="P956" i="245"/>
  <c r="R956" i="245"/>
  <c r="Q954" i="245"/>
  <c r="P954" i="245"/>
  <c r="R954" i="245"/>
  <c r="Q952" i="245"/>
  <c r="P952" i="245"/>
  <c r="R952" i="245"/>
  <c r="Q950" i="245"/>
  <c r="P950" i="245"/>
  <c r="R950" i="245"/>
  <c r="Q948" i="245"/>
  <c r="P948" i="245"/>
  <c r="R948" i="245"/>
  <c r="Q946" i="245"/>
  <c r="P946" i="245"/>
  <c r="R946" i="245"/>
  <c r="Q944" i="245"/>
  <c r="P944" i="245"/>
  <c r="R944" i="245"/>
  <c r="Q942" i="245"/>
  <c r="P942" i="245"/>
  <c r="R942" i="245"/>
  <c r="Q940" i="245"/>
  <c r="P940" i="245"/>
  <c r="R940" i="245"/>
  <c r="Q939" i="245"/>
  <c r="P939" i="245"/>
  <c r="R939" i="245"/>
  <c r="Q937" i="245"/>
  <c r="P937" i="245"/>
  <c r="R937" i="245"/>
  <c r="Q935" i="245"/>
  <c r="P935" i="245"/>
  <c r="R935" i="245"/>
  <c r="Q933" i="245"/>
  <c r="P933" i="245"/>
  <c r="R933" i="245"/>
  <c r="Q931" i="245"/>
  <c r="P931" i="245"/>
  <c r="R931" i="245"/>
  <c r="Q929" i="245"/>
  <c r="P929" i="245"/>
  <c r="R929" i="245"/>
  <c r="Q927" i="245"/>
  <c r="P927" i="245"/>
  <c r="R927" i="245"/>
  <c r="Q925" i="245"/>
  <c r="P925" i="245"/>
  <c r="R925" i="245"/>
  <c r="Q923" i="245"/>
  <c r="P923" i="245"/>
  <c r="R923" i="245"/>
  <c r="Q921" i="245"/>
  <c r="P921" i="245"/>
  <c r="R921" i="245"/>
  <c r="Q919" i="245"/>
  <c r="P919" i="245"/>
  <c r="R919" i="245"/>
  <c r="Q917" i="245"/>
  <c r="P917" i="245"/>
  <c r="R917" i="245"/>
  <c r="Q915" i="245"/>
  <c r="P915" i="245"/>
  <c r="R915" i="245"/>
  <c r="Q913" i="245"/>
  <c r="P913" i="245"/>
  <c r="R913" i="245"/>
  <c r="Q911" i="245"/>
  <c r="P911" i="245"/>
  <c r="R911" i="245"/>
  <c r="Q909" i="245"/>
  <c r="P909" i="245"/>
  <c r="R909" i="245"/>
  <c r="Q907" i="245"/>
  <c r="P907" i="245"/>
  <c r="R907" i="245"/>
  <c r="Q905" i="245"/>
  <c r="P905" i="245"/>
  <c r="R905" i="245"/>
  <c r="Q903" i="245"/>
  <c r="P903" i="245"/>
  <c r="R903" i="245"/>
  <c r="Q901" i="245"/>
  <c r="P901" i="245"/>
  <c r="R901" i="245"/>
  <c r="Q899" i="245"/>
  <c r="P899" i="245"/>
  <c r="R899" i="245"/>
  <c r="Q897" i="245"/>
  <c r="P897" i="245"/>
  <c r="R897" i="245"/>
  <c r="Q895" i="245"/>
  <c r="P895" i="245"/>
  <c r="R895" i="245"/>
  <c r="Q893" i="245"/>
  <c r="P893" i="245"/>
  <c r="R893" i="245"/>
  <c r="Q891" i="245"/>
  <c r="P891" i="245"/>
  <c r="R891" i="245"/>
  <c r="Q889" i="245"/>
  <c r="P889" i="245"/>
  <c r="R889" i="245"/>
  <c r="Q887" i="245"/>
  <c r="P887" i="245"/>
  <c r="R887" i="245"/>
  <c r="Q885" i="245"/>
  <c r="P885" i="245"/>
  <c r="R885" i="245"/>
  <c r="Q883" i="245"/>
  <c r="P883" i="245"/>
  <c r="R883" i="245"/>
  <c r="Q881" i="245"/>
  <c r="P881" i="245"/>
  <c r="R881" i="245"/>
  <c r="Q879" i="245"/>
  <c r="P879" i="245"/>
  <c r="R879" i="245"/>
  <c r="Q877" i="245"/>
  <c r="P877" i="245"/>
  <c r="R877" i="245"/>
  <c r="Q875" i="245"/>
  <c r="P875" i="245"/>
  <c r="R875" i="245"/>
  <c r="Q873" i="245"/>
  <c r="P873" i="245"/>
  <c r="R873" i="245"/>
  <c r="Q871" i="245"/>
  <c r="P871" i="245"/>
  <c r="R871" i="245"/>
  <c r="Q869" i="245"/>
  <c r="P869" i="245"/>
  <c r="R869" i="245"/>
  <c r="Q867" i="245"/>
  <c r="P867" i="245"/>
  <c r="R867" i="245"/>
  <c r="Q866" i="245"/>
  <c r="P866" i="245"/>
  <c r="R866" i="245"/>
  <c r="Q864" i="245"/>
  <c r="P864" i="245"/>
  <c r="R864" i="245"/>
  <c r="Q862" i="245"/>
  <c r="P862" i="245"/>
  <c r="R862" i="245"/>
  <c r="Q860" i="245"/>
  <c r="P860" i="245"/>
  <c r="R860" i="245"/>
  <c r="Q858" i="245"/>
  <c r="P858" i="245"/>
  <c r="R858" i="245"/>
  <c r="Q856" i="245"/>
  <c r="P856" i="245"/>
  <c r="R856" i="245"/>
  <c r="Q854" i="245"/>
  <c r="P854" i="245"/>
  <c r="R854" i="245"/>
  <c r="Q852" i="245"/>
  <c r="P852" i="245"/>
  <c r="R852" i="245"/>
  <c r="Q850" i="245"/>
  <c r="P850" i="245"/>
  <c r="R850" i="245"/>
  <c r="Q848" i="245"/>
  <c r="P848" i="245"/>
  <c r="R848" i="245"/>
  <c r="Q846" i="245"/>
  <c r="P846" i="245"/>
  <c r="R846" i="245"/>
  <c r="Q844" i="245"/>
  <c r="P844" i="245"/>
  <c r="R844" i="245"/>
  <c r="Q842" i="245"/>
  <c r="P842" i="245"/>
  <c r="R842" i="245"/>
  <c r="Q840" i="245"/>
  <c r="P840" i="245"/>
  <c r="R840" i="245"/>
  <c r="Q839" i="245"/>
  <c r="P839" i="245"/>
  <c r="R839" i="245"/>
  <c r="Q837" i="245"/>
  <c r="P837" i="245"/>
  <c r="R837" i="245"/>
  <c r="Q835" i="245"/>
  <c r="P835" i="245"/>
  <c r="R835" i="245"/>
  <c r="Q833" i="245"/>
  <c r="P833" i="245"/>
  <c r="R833" i="245"/>
  <c r="Q831" i="245"/>
  <c r="P831" i="245"/>
  <c r="R831" i="245"/>
  <c r="Q829" i="245"/>
  <c r="P829" i="245"/>
  <c r="R829" i="245"/>
  <c r="Q827" i="245"/>
  <c r="P827" i="245"/>
  <c r="R827" i="245"/>
  <c r="Q826" i="245"/>
  <c r="P826" i="245"/>
  <c r="R826" i="245"/>
  <c r="Q824" i="245"/>
  <c r="P824" i="245"/>
  <c r="R824" i="245"/>
  <c r="Q822" i="245"/>
  <c r="P822" i="245"/>
  <c r="R822" i="245"/>
  <c r="Q820" i="245"/>
  <c r="P820" i="245"/>
  <c r="R820" i="245"/>
  <c r="Q818" i="245"/>
  <c r="P818" i="245"/>
  <c r="R818" i="245"/>
  <c r="Q816" i="245"/>
  <c r="P816" i="245"/>
  <c r="R816" i="245"/>
  <c r="Q814" i="245"/>
  <c r="P814" i="245"/>
  <c r="R814" i="245"/>
  <c r="Q812" i="245"/>
  <c r="P812" i="245"/>
  <c r="R812" i="245"/>
  <c r="Q810" i="245"/>
  <c r="P810" i="245"/>
  <c r="R810" i="245"/>
  <c r="Q808" i="245"/>
  <c r="P808" i="245"/>
  <c r="R808" i="245"/>
  <c r="Q806" i="245"/>
  <c r="P806" i="245"/>
  <c r="R806" i="245"/>
  <c r="Q804" i="245"/>
  <c r="P804" i="245"/>
  <c r="R804" i="245"/>
  <c r="Q802" i="245"/>
  <c r="P802" i="245"/>
  <c r="R802" i="245"/>
  <c r="Q801" i="245"/>
  <c r="P801" i="245"/>
  <c r="R801" i="245"/>
  <c r="Q800" i="245"/>
  <c r="P800" i="245"/>
  <c r="R800" i="245"/>
  <c r="Q798" i="245"/>
  <c r="P798" i="245"/>
  <c r="R798" i="245"/>
  <c r="Q796" i="245"/>
  <c r="P796" i="245"/>
  <c r="R796" i="245"/>
  <c r="P795" i="245"/>
  <c r="Q795" i="245"/>
  <c r="R795" i="245"/>
  <c r="P793" i="245"/>
  <c r="Q793" i="245"/>
  <c r="R793" i="245"/>
  <c r="P791" i="245"/>
  <c r="Q791" i="245"/>
  <c r="R791" i="245"/>
  <c r="P789" i="245"/>
  <c r="Q789" i="245"/>
  <c r="R789" i="245"/>
  <c r="P787" i="245"/>
  <c r="Q787" i="245"/>
  <c r="R787" i="245"/>
  <c r="P785" i="245"/>
  <c r="Q785" i="245"/>
  <c r="R785" i="245"/>
  <c r="P783" i="245"/>
  <c r="Q783" i="245"/>
  <c r="R783" i="245"/>
  <c r="P781" i="245"/>
  <c r="Q781" i="245"/>
  <c r="R781" i="245"/>
  <c r="P779" i="245"/>
  <c r="Q779" i="245"/>
  <c r="R779" i="245"/>
  <c r="P777" i="245"/>
  <c r="Q777" i="245"/>
  <c r="R777" i="245"/>
  <c r="P775" i="245"/>
  <c r="Q775" i="245"/>
  <c r="R775" i="245"/>
  <c r="P773" i="245"/>
  <c r="Q773" i="245"/>
  <c r="R773" i="245"/>
  <c r="P771" i="245"/>
  <c r="Q771" i="245"/>
  <c r="R771" i="245"/>
  <c r="P769" i="245"/>
  <c r="Q769" i="245"/>
  <c r="R769" i="245"/>
  <c r="P767" i="245"/>
  <c r="Q767" i="245"/>
  <c r="R767" i="245"/>
  <c r="P765" i="245"/>
  <c r="Q765" i="245"/>
  <c r="R765" i="245"/>
  <c r="P763" i="245"/>
  <c r="Q763" i="245"/>
  <c r="R763" i="245"/>
  <c r="P761" i="245"/>
  <c r="Q761" i="245"/>
  <c r="R761" i="245"/>
  <c r="P759" i="245"/>
  <c r="Q759" i="245"/>
  <c r="R759" i="245"/>
  <c r="P757" i="245"/>
  <c r="Q757" i="245"/>
  <c r="R757" i="245"/>
  <c r="P755" i="245"/>
  <c r="Q755" i="245"/>
  <c r="R755" i="245"/>
  <c r="P753" i="245"/>
  <c r="Q753" i="245"/>
  <c r="R753" i="245"/>
  <c r="P751" i="245"/>
  <c r="Q751" i="245"/>
  <c r="R751" i="245"/>
  <c r="P749" i="245"/>
  <c r="Q749" i="245"/>
  <c r="R749" i="245"/>
  <c r="P747" i="245"/>
  <c r="Q747" i="245"/>
  <c r="R747" i="245"/>
  <c r="P745" i="245"/>
  <c r="Q745" i="245"/>
  <c r="R745" i="245"/>
  <c r="P743" i="245"/>
  <c r="Q743" i="245"/>
  <c r="R743" i="245"/>
  <c r="P741" i="245"/>
  <c r="Q741" i="245"/>
  <c r="R741" i="245"/>
  <c r="P739" i="245"/>
  <c r="Q739" i="245"/>
  <c r="R739" i="245"/>
  <c r="P737" i="245"/>
  <c r="Q737" i="245"/>
  <c r="R737" i="245"/>
  <c r="P735" i="245"/>
  <c r="Q735" i="245"/>
  <c r="R735" i="245"/>
  <c r="P733" i="245"/>
  <c r="Q733" i="245"/>
  <c r="R733" i="245"/>
  <c r="P731" i="245"/>
  <c r="Q731" i="245"/>
  <c r="R731" i="245"/>
  <c r="P729" i="245"/>
  <c r="Q729" i="245"/>
  <c r="R729" i="245"/>
  <c r="P727" i="245"/>
  <c r="Q727" i="245"/>
  <c r="R727" i="245"/>
  <c r="P725" i="245"/>
  <c r="Q725" i="245"/>
  <c r="R725" i="245"/>
  <c r="P723" i="245"/>
  <c r="Q723" i="245"/>
  <c r="R723" i="245"/>
  <c r="P721" i="245"/>
  <c r="Q721" i="245"/>
  <c r="R721" i="245"/>
  <c r="P719" i="245"/>
  <c r="Q719" i="245"/>
  <c r="R719" i="245"/>
  <c r="P717" i="245"/>
  <c r="Q717" i="245"/>
  <c r="R717" i="245"/>
  <c r="P715" i="245"/>
  <c r="Q715" i="245"/>
  <c r="R715" i="245"/>
  <c r="P713" i="245"/>
  <c r="Q713" i="245"/>
  <c r="R713" i="245"/>
  <c r="P711" i="245"/>
  <c r="Q711" i="245"/>
  <c r="R711" i="245"/>
  <c r="P709" i="245"/>
  <c r="Q709" i="245"/>
  <c r="R709" i="245"/>
  <c r="P707" i="245"/>
  <c r="Q707" i="245"/>
  <c r="R707" i="245"/>
  <c r="P705" i="245"/>
  <c r="Q705" i="245"/>
  <c r="R705" i="245"/>
  <c r="P703" i="245"/>
  <c r="Q703" i="245"/>
  <c r="R703" i="245"/>
  <c r="P701" i="245"/>
  <c r="Q701" i="245"/>
  <c r="R701" i="245"/>
  <c r="P699" i="245"/>
  <c r="Q699" i="245"/>
  <c r="R699" i="245"/>
  <c r="P697" i="245"/>
  <c r="Q697" i="245"/>
  <c r="R697" i="245"/>
  <c r="P695" i="245"/>
  <c r="Q695" i="245"/>
  <c r="R695" i="245"/>
  <c r="P693" i="245"/>
  <c r="Q693" i="245"/>
  <c r="R693" i="245"/>
  <c r="P691" i="245"/>
  <c r="Q691" i="245"/>
  <c r="R691" i="245"/>
  <c r="P689" i="245"/>
  <c r="Q689" i="245"/>
  <c r="R689" i="245"/>
  <c r="P687" i="245"/>
  <c r="Q687" i="245"/>
  <c r="R687" i="245"/>
  <c r="P685" i="245"/>
  <c r="Q685" i="245"/>
  <c r="R685" i="245"/>
  <c r="P683" i="245"/>
  <c r="Q683" i="245"/>
  <c r="R683" i="245"/>
  <c r="P681" i="245"/>
  <c r="Q681" i="245"/>
  <c r="R681" i="245"/>
  <c r="P679" i="245"/>
  <c r="Q679" i="245"/>
  <c r="R679" i="245"/>
  <c r="P677" i="245"/>
  <c r="Q677" i="245"/>
  <c r="R677" i="245"/>
  <c r="P675" i="245"/>
  <c r="Q675" i="245"/>
  <c r="R675" i="245"/>
  <c r="P673" i="245"/>
  <c r="Q673" i="245"/>
  <c r="R673" i="245"/>
  <c r="P671" i="245"/>
  <c r="Q671" i="245"/>
  <c r="R671" i="245"/>
  <c r="P669" i="245"/>
  <c r="Q669" i="245"/>
  <c r="R669" i="245"/>
  <c r="P667" i="245"/>
  <c r="Q667" i="245"/>
  <c r="R667" i="245"/>
  <c r="P665" i="245"/>
  <c r="Q665" i="245"/>
  <c r="R665" i="245"/>
  <c r="P663" i="245"/>
  <c r="Q663" i="245"/>
  <c r="R663" i="245"/>
  <c r="P661" i="245"/>
  <c r="Q661" i="245"/>
  <c r="R661" i="245"/>
  <c r="P659" i="245"/>
  <c r="Q659" i="245"/>
  <c r="R659" i="245"/>
  <c r="P657" i="245"/>
  <c r="Q657" i="245"/>
  <c r="R657" i="245"/>
  <c r="P655" i="245"/>
  <c r="Q655" i="245"/>
  <c r="R655" i="245"/>
  <c r="P653" i="245"/>
  <c r="Q653" i="245"/>
  <c r="R653" i="245"/>
  <c r="P651" i="245"/>
  <c r="Q651" i="245"/>
  <c r="R651" i="245"/>
  <c r="P649" i="245"/>
  <c r="Q649" i="245"/>
  <c r="R649" i="245"/>
  <c r="P647" i="245"/>
  <c r="Q647" i="245"/>
  <c r="R647" i="245"/>
  <c r="P645" i="245"/>
  <c r="Q645" i="245"/>
  <c r="R645" i="245"/>
  <c r="P643" i="245"/>
  <c r="Q643" i="245"/>
  <c r="R643" i="245"/>
  <c r="P641" i="245"/>
  <c r="Q641" i="245"/>
  <c r="R641" i="245"/>
  <c r="P639" i="245"/>
  <c r="Q639" i="245"/>
  <c r="R639" i="245"/>
  <c r="P637" i="245"/>
  <c r="Q637" i="245"/>
  <c r="R637" i="245"/>
  <c r="P635" i="245"/>
  <c r="Q635" i="245"/>
  <c r="R635" i="245"/>
  <c r="P633" i="245"/>
  <c r="Q633" i="245"/>
  <c r="R633" i="245"/>
  <c r="P631" i="245"/>
  <c r="Q631" i="245"/>
  <c r="R631" i="245"/>
  <c r="P629" i="245"/>
  <c r="Q629" i="245"/>
  <c r="R629" i="245"/>
  <c r="P627" i="245"/>
  <c r="Q627" i="245"/>
  <c r="R627" i="245"/>
  <c r="P625" i="245"/>
  <c r="Q625" i="245"/>
  <c r="R625" i="245"/>
  <c r="P623" i="245"/>
  <c r="Q623" i="245"/>
  <c r="R623" i="245"/>
  <c r="P621" i="245"/>
  <c r="Q621" i="245"/>
  <c r="R621" i="245"/>
  <c r="P619" i="245"/>
  <c r="Q619" i="245"/>
  <c r="R619" i="245"/>
  <c r="P617" i="245"/>
  <c r="Q617" i="245"/>
  <c r="R617" i="245"/>
  <c r="P615" i="245"/>
  <c r="Q615" i="245"/>
  <c r="R615" i="245"/>
  <c r="P613" i="245"/>
  <c r="Q613" i="245"/>
  <c r="R613" i="245"/>
  <c r="P611" i="245"/>
  <c r="Q611" i="245"/>
  <c r="R611" i="245"/>
  <c r="P609" i="245"/>
  <c r="Q609" i="245"/>
  <c r="R609" i="245"/>
  <c r="P607" i="245"/>
  <c r="Q607" i="245"/>
  <c r="R607" i="245"/>
  <c r="P605" i="245"/>
  <c r="Q605" i="245"/>
  <c r="R605" i="245"/>
  <c r="P603" i="245"/>
  <c r="Q603" i="245"/>
  <c r="R603" i="245"/>
  <c r="P601" i="245"/>
  <c r="Q601" i="245"/>
  <c r="R601" i="245"/>
  <c r="P599" i="245"/>
  <c r="Q599" i="245"/>
  <c r="R599" i="245"/>
  <c r="P597" i="245"/>
  <c r="Q597" i="245"/>
  <c r="R597" i="245"/>
  <c r="P595" i="245"/>
  <c r="Q595" i="245"/>
  <c r="R595" i="245"/>
  <c r="P593" i="245"/>
  <c r="Q593" i="245"/>
  <c r="R593" i="245"/>
  <c r="P591" i="245"/>
  <c r="Q591" i="245"/>
  <c r="R591" i="245"/>
  <c r="P589" i="245"/>
  <c r="Q589" i="245"/>
  <c r="R589" i="245"/>
  <c r="P587" i="245"/>
  <c r="Q587" i="245"/>
  <c r="R587" i="245"/>
  <c r="P585" i="245"/>
  <c r="Q585" i="245"/>
  <c r="R585" i="245"/>
  <c r="P583" i="245"/>
  <c r="Q583" i="245"/>
  <c r="R583" i="245"/>
  <c r="P581" i="245"/>
  <c r="Q581" i="245"/>
  <c r="R581" i="245"/>
  <c r="P579" i="245"/>
  <c r="Q579" i="245"/>
  <c r="R579" i="245"/>
  <c r="P577" i="245"/>
  <c r="Q577" i="245"/>
  <c r="R577" i="245"/>
  <c r="P575" i="245"/>
  <c r="Q575" i="245"/>
  <c r="R575" i="245"/>
  <c r="P573" i="245"/>
  <c r="Q573" i="245"/>
  <c r="R573" i="245"/>
  <c r="P571" i="245"/>
  <c r="Q571" i="245"/>
  <c r="R571" i="245"/>
  <c r="P569" i="245"/>
  <c r="Q569" i="245"/>
  <c r="R569" i="245"/>
  <c r="P567" i="245"/>
  <c r="Q567" i="245"/>
  <c r="R567" i="245"/>
  <c r="P565" i="245"/>
  <c r="Q565" i="245"/>
  <c r="R565" i="245"/>
  <c r="P563" i="245"/>
  <c r="Q563" i="245"/>
  <c r="R563" i="245"/>
  <c r="P561" i="245"/>
  <c r="Q561" i="245"/>
  <c r="R561" i="245"/>
  <c r="P559" i="245"/>
  <c r="Q559" i="245"/>
  <c r="R559" i="245"/>
  <c r="P557" i="245"/>
  <c r="Q557" i="245"/>
  <c r="R557" i="245"/>
  <c r="P555" i="245"/>
  <c r="Q555" i="245"/>
  <c r="R555" i="245"/>
  <c r="P553" i="245"/>
  <c r="Q553" i="245"/>
  <c r="R553" i="245"/>
  <c r="P551" i="245"/>
  <c r="Q551" i="245"/>
  <c r="R551" i="245"/>
  <c r="P549" i="245"/>
  <c r="Q549" i="245"/>
  <c r="R549" i="245"/>
  <c r="P547" i="245"/>
  <c r="Q547" i="245"/>
  <c r="R547" i="245"/>
  <c r="P545" i="245"/>
  <c r="Q545" i="245"/>
  <c r="R545" i="245"/>
  <c r="P543" i="245"/>
  <c r="Q543" i="245"/>
  <c r="R543" i="245"/>
  <c r="P541" i="245"/>
  <c r="Q541" i="245"/>
  <c r="R541" i="245"/>
  <c r="P539" i="245"/>
  <c r="Q539" i="245"/>
  <c r="R539" i="245"/>
  <c r="P537" i="245"/>
  <c r="Q537" i="245"/>
  <c r="R537" i="245"/>
  <c r="P535" i="245"/>
  <c r="Q535" i="245"/>
  <c r="R535" i="245"/>
  <c r="P533" i="245"/>
  <c r="Q533" i="245"/>
  <c r="R533" i="245"/>
  <c r="P531" i="245"/>
  <c r="Q531" i="245"/>
  <c r="R531" i="245"/>
  <c r="P529" i="245"/>
  <c r="Q529" i="245"/>
  <c r="R529" i="245"/>
  <c r="P527" i="245"/>
  <c r="Q527" i="245"/>
  <c r="R527" i="245"/>
  <c r="P525" i="245"/>
  <c r="Q525" i="245"/>
  <c r="R525" i="245"/>
  <c r="P523" i="245"/>
  <c r="Q523" i="245"/>
  <c r="R523" i="245"/>
  <c r="P521" i="245"/>
  <c r="Q521" i="245"/>
  <c r="R521" i="245"/>
  <c r="P519" i="245"/>
  <c r="Q519" i="245"/>
  <c r="R519" i="245"/>
  <c r="P517" i="245"/>
  <c r="Q517" i="245"/>
  <c r="R517" i="245"/>
  <c r="P515" i="245"/>
  <c r="Q515" i="245"/>
  <c r="R515" i="245"/>
  <c r="P513" i="245"/>
  <c r="Q513" i="245"/>
  <c r="R513" i="245"/>
  <c r="P511" i="245"/>
  <c r="Q511" i="245"/>
  <c r="R511" i="245"/>
  <c r="P509" i="245"/>
  <c r="Q509" i="245"/>
  <c r="R509" i="245"/>
  <c r="P507" i="245"/>
  <c r="Q507" i="245"/>
  <c r="R507" i="245"/>
  <c r="P505" i="245"/>
  <c r="Q505" i="245"/>
  <c r="R505" i="245"/>
  <c r="P503" i="245"/>
  <c r="Q503" i="245"/>
  <c r="R503" i="245"/>
  <c r="P501" i="245"/>
  <c r="Q501" i="245"/>
  <c r="R501" i="245"/>
  <c r="P499" i="245"/>
  <c r="Q499" i="245"/>
  <c r="R499" i="245"/>
  <c r="P497" i="245"/>
  <c r="Q497" i="245"/>
  <c r="R497" i="245"/>
  <c r="P495" i="245"/>
  <c r="Q495" i="245"/>
  <c r="R495" i="245"/>
  <c r="P493" i="245"/>
  <c r="Q493" i="245"/>
  <c r="R493" i="245"/>
  <c r="P491" i="245"/>
  <c r="Q491" i="245"/>
  <c r="R491" i="245"/>
  <c r="P489" i="245"/>
  <c r="Q489" i="245"/>
  <c r="R489" i="245"/>
  <c r="P487" i="245"/>
  <c r="Q487" i="245"/>
  <c r="R487" i="245"/>
  <c r="P485" i="245"/>
  <c r="Q485" i="245"/>
  <c r="R485" i="245"/>
  <c r="P483" i="245"/>
  <c r="Q483" i="245"/>
  <c r="R483" i="245"/>
  <c r="P481" i="245"/>
  <c r="Q481" i="245"/>
  <c r="R481" i="245"/>
  <c r="P479" i="245"/>
  <c r="Q479" i="245"/>
  <c r="R479" i="245"/>
  <c r="P477" i="245"/>
  <c r="Q477" i="245"/>
  <c r="R477" i="245"/>
  <c r="P475" i="245"/>
  <c r="Q475" i="245"/>
  <c r="R475" i="245"/>
  <c r="P473" i="245"/>
  <c r="Q473" i="245"/>
  <c r="R473" i="245"/>
  <c r="P471" i="245"/>
  <c r="Q471" i="245"/>
  <c r="R471" i="245"/>
  <c r="P469" i="245"/>
  <c r="Q469" i="245"/>
  <c r="R469" i="245"/>
  <c r="P467" i="245"/>
  <c r="Q467" i="245"/>
  <c r="R467" i="245"/>
  <c r="P465" i="245"/>
  <c r="Q465" i="245"/>
  <c r="R465" i="245"/>
  <c r="P463" i="245"/>
  <c r="Q463" i="245"/>
  <c r="R463" i="245"/>
  <c r="P461" i="245"/>
  <c r="Q461" i="245"/>
  <c r="R461" i="245"/>
  <c r="P459" i="245"/>
  <c r="Q459" i="245"/>
  <c r="R459" i="245"/>
  <c r="P457" i="245"/>
  <c r="Q457" i="245"/>
  <c r="R457" i="245"/>
  <c r="P455" i="245"/>
  <c r="Q455" i="245"/>
  <c r="R455" i="245"/>
  <c r="P453" i="245"/>
  <c r="Q453" i="245"/>
  <c r="R453" i="245"/>
  <c r="P451" i="245"/>
  <c r="Q451" i="245"/>
  <c r="R451" i="245"/>
  <c r="P449" i="245"/>
  <c r="Q449" i="245"/>
  <c r="R449" i="245"/>
  <c r="P447" i="245"/>
  <c r="Q447" i="245"/>
  <c r="R447" i="245"/>
  <c r="P445" i="245"/>
  <c r="Q445" i="245"/>
  <c r="R445" i="245"/>
  <c r="P443" i="245"/>
  <c r="Q443" i="245"/>
  <c r="R443" i="245"/>
  <c r="P441" i="245"/>
  <c r="Q441" i="245"/>
  <c r="R441" i="245"/>
  <c r="P439" i="245"/>
  <c r="Q439" i="245"/>
  <c r="R439" i="245"/>
  <c r="P437" i="245"/>
  <c r="Q437" i="245"/>
  <c r="R437" i="245"/>
  <c r="P435" i="245"/>
  <c r="Q435" i="245"/>
  <c r="R435" i="245"/>
  <c r="P433" i="245"/>
  <c r="Q433" i="245"/>
  <c r="R433" i="245"/>
  <c r="P431" i="245"/>
  <c r="Q431" i="245"/>
  <c r="R431" i="245"/>
  <c r="P429" i="245"/>
  <c r="Q429" i="245"/>
  <c r="R429" i="245"/>
  <c r="P427" i="245"/>
  <c r="Q427" i="245"/>
  <c r="R427" i="245"/>
  <c r="P425" i="245"/>
  <c r="Q425" i="245"/>
  <c r="R425" i="245"/>
  <c r="P423" i="245"/>
  <c r="Q423" i="245"/>
  <c r="R423" i="245"/>
  <c r="Q421" i="245"/>
  <c r="P421" i="245"/>
  <c r="R421" i="245"/>
  <c r="Q419" i="245"/>
  <c r="P419" i="245"/>
  <c r="R419" i="245"/>
  <c r="Q417" i="245"/>
  <c r="P417" i="245"/>
  <c r="R417" i="245"/>
  <c r="Q415" i="245"/>
  <c r="P415" i="245"/>
  <c r="R415" i="245"/>
  <c r="Q413" i="245"/>
  <c r="P413" i="245"/>
  <c r="R413" i="245"/>
  <c r="Q411" i="245"/>
  <c r="P411" i="245"/>
  <c r="R411" i="245"/>
  <c r="Q409" i="245"/>
  <c r="P409" i="245"/>
  <c r="R409" i="245"/>
  <c r="Q407" i="245"/>
  <c r="P407" i="245"/>
  <c r="R407" i="245"/>
  <c r="Q405" i="245"/>
  <c r="P405" i="245"/>
  <c r="R405" i="245"/>
  <c r="Q403" i="245"/>
  <c r="P403" i="245"/>
  <c r="R403" i="245"/>
  <c r="Q400" i="245"/>
  <c r="P400" i="245"/>
  <c r="R400" i="245"/>
  <c r="Q398" i="245"/>
  <c r="P398" i="245"/>
  <c r="R398" i="245"/>
  <c r="Q396" i="245"/>
  <c r="P396" i="245"/>
  <c r="R396" i="245"/>
  <c r="Q394" i="245"/>
  <c r="P394" i="245"/>
  <c r="R394" i="245"/>
  <c r="Q392" i="245"/>
  <c r="P392" i="245"/>
  <c r="R392" i="245"/>
  <c r="Q390" i="245"/>
  <c r="P390" i="245"/>
  <c r="R390" i="245"/>
  <c r="Q388" i="245"/>
  <c r="P388" i="245"/>
  <c r="R388" i="245"/>
  <c r="Q386" i="245"/>
  <c r="P386" i="245"/>
  <c r="R386" i="245"/>
  <c r="Q384" i="245"/>
  <c r="P384" i="245"/>
  <c r="R384" i="245"/>
  <c r="Q382" i="245"/>
  <c r="P382" i="245"/>
  <c r="R382" i="245"/>
  <c r="Q380" i="245"/>
  <c r="P380" i="245"/>
  <c r="R380" i="245"/>
  <c r="Q378" i="245"/>
  <c r="P378" i="245"/>
  <c r="R378" i="245"/>
  <c r="Q376" i="245"/>
  <c r="P376" i="245"/>
  <c r="R376" i="245"/>
  <c r="Q374" i="245"/>
  <c r="P374" i="245"/>
  <c r="R374" i="245"/>
  <c r="Q372" i="245"/>
  <c r="P372" i="245"/>
  <c r="R372" i="245"/>
  <c r="Q370" i="245"/>
  <c r="P370" i="245"/>
  <c r="R370" i="245"/>
  <c r="Q368" i="245"/>
  <c r="P368" i="245"/>
  <c r="R368" i="245"/>
  <c r="Q366" i="245"/>
  <c r="P366" i="245"/>
  <c r="R366" i="245"/>
  <c r="Q364" i="245"/>
  <c r="P364" i="245"/>
  <c r="R364" i="245"/>
  <c r="Q363" i="245"/>
  <c r="P363" i="245"/>
  <c r="R363" i="245"/>
  <c r="Q361" i="245"/>
  <c r="P361" i="245"/>
  <c r="R361" i="245"/>
  <c r="Q359" i="245"/>
  <c r="P359" i="245"/>
  <c r="R359" i="245"/>
  <c r="Q357" i="245"/>
  <c r="P357" i="245"/>
  <c r="R357" i="245"/>
  <c r="Q355" i="245"/>
  <c r="P355" i="245"/>
  <c r="R355" i="245"/>
  <c r="Q353" i="245"/>
  <c r="P353" i="245"/>
  <c r="R353" i="245"/>
  <c r="Q351" i="245"/>
  <c r="P351" i="245"/>
  <c r="R351" i="245"/>
  <c r="Q349" i="245"/>
  <c r="P349" i="245"/>
  <c r="R349" i="245"/>
  <c r="Q347" i="245"/>
  <c r="P347" i="245"/>
  <c r="R347" i="245"/>
  <c r="Q345" i="245"/>
  <c r="P345" i="245"/>
  <c r="R345" i="245"/>
  <c r="Q343" i="245"/>
  <c r="P343" i="245"/>
  <c r="R343" i="245"/>
  <c r="Q341" i="245"/>
  <c r="P341" i="245"/>
  <c r="R341" i="245"/>
  <c r="Q339" i="245"/>
  <c r="P339" i="245"/>
  <c r="R339" i="245"/>
  <c r="Q337" i="245"/>
  <c r="P337" i="245"/>
  <c r="R337" i="245"/>
  <c r="Q335" i="245"/>
  <c r="P335" i="245"/>
  <c r="R335" i="245"/>
  <c r="Q333" i="245"/>
  <c r="P333" i="245"/>
  <c r="R333" i="245"/>
  <c r="Q331" i="245"/>
  <c r="P331" i="245"/>
  <c r="R331" i="245"/>
  <c r="Q329" i="245"/>
  <c r="P329" i="245"/>
  <c r="R329" i="245"/>
  <c r="Q327" i="245"/>
  <c r="P327" i="245"/>
  <c r="R327" i="245"/>
  <c r="Q325" i="245"/>
  <c r="P325" i="245"/>
  <c r="R325" i="245"/>
  <c r="Q323" i="245"/>
  <c r="P323" i="245"/>
  <c r="R323" i="245"/>
  <c r="Q321" i="245"/>
  <c r="P321" i="245"/>
  <c r="R321" i="245"/>
  <c r="Q319" i="245"/>
  <c r="P319" i="245"/>
  <c r="R319" i="245"/>
  <c r="Q317" i="245"/>
  <c r="P317" i="245"/>
  <c r="R317" i="245"/>
  <c r="Q315" i="245"/>
  <c r="P315" i="245"/>
  <c r="R315" i="245"/>
  <c r="Q313" i="245"/>
  <c r="P313" i="245"/>
  <c r="R313" i="245"/>
  <c r="Q311" i="245"/>
  <c r="P311" i="245"/>
  <c r="R311" i="245"/>
  <c r="Q309" i="245"/>
  <c r="P309" i="245"/>
  <c r="R309" i="245"/>
  <c r="Q307" i="245"/>
  <c r="P307" i="245"/>
  <c r="R307" i="245"/>
  <c r="Q305" i="245"/>
  <c r="P305" i="245"/>
  <c r="R305" i="245"/>
  <c r="Q303" i="245"/>
  <c r="P303" i="245"/>
  <c r="R303" i="245"/>
  <c r="Q301" i="245"/>
  <c r="P301" i="245"/>
  <c r="R301" i="245"/>
  <c r="Q299" i="245"/>
  <c r="P299" i="245"/>
  <c r="R299" i="245"/>
  <c r="Q297" i="245"/>
  <c r="P297" i="245"/>
  <c r="R297" i="245"/>
  <c r="Q295" i="245"/>
  <c r="P295" i="245"/>
  <c r="R295" i="245"/>
  <c r="Q293" i="245"/>
  <c r="P293" i="245"/>
  <c r="R293" i="245"/>
  <c r="Q291" i="245"/>
  <c r="P291" i="245"/>
  <c r="R291" i="245"/>
  <c r="Q289" i="245"/>
  <c r="P289" i="245"/>
  <c r="R289" i="245"/>
  <c r="Q287" i="245"/>
  <c r="P287" i="245"/>
  <c r="R287" i="245"/>
  <c r="Q284" i="245"/>
  <c r="P284" i="245"/>
  <c r="R284" i="245"/>
  <c r="Q282" i="245"/>
  <c r="P282" i="245"/>
  <c r="R282" i="245"/>
  <c r="Q280" i="245"/>
  <c r="P280" i="245"/>
  <c r="R280" i="245"/>
  <c r="Q278" i="245"/>
  <c r="P278" i="245"/>
  <c r="R278" i="245"/>
  <c r="Q276" i="245"/>
  <c r="P276" i="245"/>
  <c r="R276" i="245"/>
  <c r="Q274" i="245"/>
  <c r="P274" i="245"/>
  <c r="R274" i="245"/>
  <c r="Q272" i="245"/>
  <c r="P272" i="245"/>
  <c r="R272" i="245"/>
  <c r="Q270" i="245"/>
  <c r="P270" i="245"/>
  <c r="R270" i="245"/>
  <c r="Q268" i="245"/>
  <c r="P268" i="245"/>
  <c r="R268" i="245"/>
  <c r="Q266" i="245"/>
  <c r="P266" i="245"/>
  <c r="R266" i="245"/>
  <c r="Q264" i="245"/>
  <c r="P264" i="245"/>
  <c r="R264" i="245"/>
  <c r="Q262" i="245"/>
  <c r="P262" i="245"/>
  <c r="R262" i="245"/>
  <c r="Q260" i="245"/>
  <c r="P260" i="245"/>
  <c r="R260" i="245"/>
  <c r="Q258" i="245"/>
  <c r="P258" i="245"/>
  <c r="R258" i="245"/>
  <c r="Q256" i="245"/>
  <c r="P256" i="245"/>
  <c r="R256" i="245"/>
  <c r="Q254" i="245"/>
  <c r="P254" i="245"/>
  <c r="R254" i="245"/>
  <c r="Q252" i="245"/>
  <c r="P252" i="245"/>
  <c r="R252" i="245"/>
  <c r="Q250" i="245"/>
  <c r="P250" i="245"/>
  <c r="R250" i="245"/>
  <c r="Q248" i="245"/>
  <c r="P248" i="245"/>
  <c r="R248" i="245"/>
  <c r="Q246" i="245"/>
  <c r="P246" i="245"/>
  <c r="R246" i="245"/>
  <c r="Q244" i="245"/>
  <c r="P244" i="245"/>
  <c r="R244" i="245"/>
  <c r="Q242" i="245"/>
  <c r="P242" i="245"/>
  <c r="R242" i="245"/>
  <c r="Q240" i="245"/>
  <c r="P240" i="245"/>
  <c r="R240" i="245"/>
  <c r="Q238" i="245"/>
  <c r="P238" i="245"/>
  <c r="R238" i="245"/>
  <c r="Q236" i="245"/>
  <c r="P236" i="245"/>
  <c r="R236" i="245"/>
  <c r="Q234" i="245"/>
  <c r="P234" i="245"/>
  <c r="R234" i="245"/>
  <c r="Q232" i="245"/>
  <c r="P232" i="245"/>
  <c r="R232" i="245"/>
  <c r="Q230" i="245"/>
  <c r="P230" i="245"/>
  <c r="R230" i="245"/>
  <c r="Q228" i="245"/>
  <c r="P228" i="245"/>
  <c r="R228" i="245"/>
  <c r="Q226" i="245"/>
  <c r="P226" i="245"/>
  <c r="R226" i="245"/>
  <c r="Q224" i="245"/>
  <c r="P224" i="245"/>
  <c r="R224" i="245"/>
  <c r="Q222" i="245"/>
  <c r="P222" i="245"/>
  <c r="R222" i="245"/>
  <c r="Q220" i="245"/>
  <c r="P220" i="245"/>
  <c r="R220" i="245"/>
  <c r="Q218" i="245"/>
  <c r="P218" i="245"/>
  <c r="R218" i="245"/>
  <c r="Q216" i="245"/>
  <c r="P216" i="245"/>
  <c r="R216" i="245"/>
  <c r="Q214" i="245"/>
  <c r="P214" i="245"/>
  <c r="R214" i="245"/>
  <c r="Q212" i="245"/>
  <c r="P212" i="245"/>
  <c r="R212" i="245"/>
  <c r="Q210" i="245"/>
  <c r="P210" i="245"/>
  <c r="R210" i="245"/>
  <c r="Q208" i="245"/>
  <c r="P208" i="245"/>
  <c r="R208" i="245"/>
  <c r="Q206" i="245"/>
  <c r="P206" i="245"/>
  <c r="R206" i="245"/>
  <c r="Q204" i="245"/>
  <c r="P204" i="245"/>
  <c r="R204" i="245"/>
  <c r="Q202" i="245"/>
  <c r="P202" i="245"/>
  <c r="R202" i="245"/>
  <c r="Q200" i="245"/>
  <c r="P200" i="245"/>
  <c r="R200" i="245"/>
  <c r="Q198" i="245"/>
  <c r="P198" i="245"/>
  <c r="R198" i="245"/>
  <c r="Q196" i="245"/>
  <c r="P196" i="245"/>
  <c r="R196" i="245"/>
  <c r="Q1623" i="245"/>
  <c r="P1623" i="245"/>
  <c r="R1623" i="245"/>
  <c r="P193" i="245"/>
  <c r="Q193" i="245"/>
  <c r="R193" i="245"/>
  <c r="P191" i="245"/>
  <c r="Q191" i="245"/>
  <c r="R191" i="245"/>
  <c r="P189" i="245"/>
  <c r="Q189" i="245"/>
  <c r="R189" i="245"/>
  <c r="P187" i="245"/>
  <c r="Q187" i="245"/>
  <c r="R187" i="245"/>
  <c r="P185" i="245"/>
  <c r="Q185" i="245"/>
  <c r="R185" i="245"/>
  <c r="P183" i="245"/>
  <c r="Q183" i="245"/>
  <c r="R183" i="245"/>
  <c r="P181" i="245"/>
  <c r="Q181" i="245"/>
  <c r="R181" i="245"/>
  <c r="P179" i="245"/>
  <c r="Q179" i="245"/>
  <c r="R179" i="245"/>
  <c r="P177" i="245"/>
  <c r="Q177" i="245"/>
  <c r="R177" i="245"/>
  <c r="P174" i="245"/>
  <c r="Q174" i="245"/>
  <c r="R174" i="245"/>
  <c r="P172" i="245"/>
  <c r="Q172" i="245"/>
  <c r="R172" i="245"/>
  <c r="P170" i="245"/>
  <c r="Q170" i="245"/>
  <c r="R170" i="245"/>
  <c r="P168" i="245"/>
  <c r="Q168" i="245"/>
  <c r="R168" i="245"/>
  <c r="P166" i="245"/>
  <c r="Q166" i="245"/>
  <c r="R166" i="245"/>
  <c r="P164" i="245"/>
  <c r="Q164" i="245"/>
  <c r="R164" i="245"/>
  <c r="P162" i="245"/>
  <c r="Q162" i="245"/>
  <c r="R162" i="245"/>
  <c r="P160" i="245"/>
  <c r="Q160" i="245"/>
  <c r="R160" i="245"/>
  <c r="P158" i="245"/>
  <c r="Q158" i="245"/>
  <c r="R158" i="245"/>
  <c r="P156" i="245"/>
  <c r="Q156" i="245"/>
  <c r="R156" i="245"/>
  <c r="P154" i="245"/>
  <c r="Q154" i="245"/>
  <c r="R154" i="245"/>
  <c r="P152" i="245"/>
  <c r="Q152" i="245"/>
  <c r="R152" i="245"/>
  <c r="P150" i="245"/>
  <c r="Q150" i="245"/>
  <c r="R150" i="245"/>
  <c r="P148" i="245"/>
  <c r="Q148" i="245"/>
  <c r="R148" i="245"/>
  <c r="P146" i="245"/>
  <c r="Q146" i="245"/>
  <c r="R146" i="245"/>
  <c r="P144" i="245"/>
  <c r="Q144" i="245"/>
  <c r="R144" i="245"/>
  <c r="P142" i="245"/>
  <c r="Q142" i="245"/>
  <c r="R142" i="245"/>
  <c r="P140" i="245"/>
  <c r="Q140" i="245"/>
  <c r="R140" i="245"/>
  <c r="P138" i="245"/>
  <c r="Q138" i="245"/>
  <c r="R138" i="245"/>
  <c r="P136" i="245"/>
  <c r="Q136" i="245"/>
  <c r="R136" i="245"/>
  <c r="P134" i="245"/>
  <c r="Q134" i="245"/>
  <c r="R134" i="245"/>
  <c r="P132" i="245"/>
  <c r="Q132" i="245"/>
  <c r="R132" i="245"/>
  <c r="P130" i="245"/>
  <c r="Q130" i="245"/>
  <c r="R130" i="245"/>
  <c r="P128" i="245"/>
  <c r="Q128" i="245"/>
  <c r="R128" i="245"/>
  <c r="P126" i="245"/>
  <c r="Q126" i="245"/>
  <c r="R126" i="245"/>
  <c r="P125" i="245"/>
  <c r="Q125" i="245"/>
  <c r="R125" i="245"/>
  <c r="P123" i="245"/>
  <c r="Q123" i="245"/>
  <c r="R123" i="245"/>
  <c r="Q120" i="245"/>
  <c r="P120" i="245"/>
  <c r="R120" i="245"/>
  <c r="Q118" i="245"/>
  <c r="P118" i="245"/>
  <c r="R118" i="245"/>
  <c r="Q116" i="245"/>
  <c r="P116" i="245"/>
  <c r="R116" i="245"/>
  <c r="Q114" i="245"/>
  <c r="P114" i="245"/>
  <c r="R114" i="245"/>
  <c r="Q112" i="245"/>
  <c r="P112" i="245"/>
  <c r="R112" i="245"/>
  <c r="Q110" i="245"/>
  <c r="P110" i="245"/>
  <c r="R110" i="245"/>
  <c r="Q108" i="245"/>
  <c r="P108" i="245"/>
  <c r="R108" i="245"/>
  <c r="Q107" i="245"/>
  <c r="P107" i="245"/>
  <c r="R107" i="245"/>
  <c r="Q105" i="245"/>
  <c r="P105" i="245"/>
  <c r="R105" i="245"/>
  <c r="Q103" i="245"/>
  <c r="P103" i="245"/>
  <c r="R103" i="245"/>
  <c r="Q101" i="245"/>
  <c r="P101" i="245"/>
  <c r="R101" i="245"/>
  <c r="Q99" i="245"/>
  <c r="P99" i="245"/>
  <c r="R99" i="245"/>
  <c r="Q97" i="245"/>
  <c r="P97" i="245"/>
  <c r="R97" i="245"/>
  <c r="Q95" i="245"/>
  <c r="P95" i="245"/>
  <c r="R95" i="245"/>
  <c r="Q93" i="245"/>
  <c r="P93" i="245"/>
  <c r="R93" i="245"/>
  <c r="Q91" i="245"/>
  <c r="P91" i="245"/>
  <c r="R91" i="245"/>
  <c r="Q89" i="245"/>
  <c r="P89" i="245"/>
  <c r="R89" i="245"/>
  <c r="Q87" i="245"/>
  <c r="P87" i="245"/>
  <c r="R87" i="245"/>
  <c r="Q85" i="245"/>
  <c r="P85" i="245"/>
  <c r="R85" i="245"/>
  <c r="Q83" i="245"/>
  <c r="P83" i="245"/>
  <c r="R83" i="245"/>
  <c r="Q81" i="245"/>
  <c r="P81" i="245"/>
  <c r="R81" i="245"/>
  <c r="Q79" i="245"/>
  <c r="P79" i="245"/>
  <c r="R79" i="245"/>
  <c r="Q77" i="245"/>
  <c r="P77" i="245"/>
  <c r="R77" i="245"/>
  <c r="Q76" i="245"/>
  <c r="P76" i="245"/>
  <c r="R76" i="245"/>
  <c r="Q74" i="245"/>
  <c r="P74" i="245"/>
  <c r="R74" i="245"/>
  <c r="Q72" i="245"/>
  <c r="P72" i="245"/>
  <c r="R72" i="245"/>
  <c r="Q70" i="245"/>
  <c r="P70" i="245"/>
  <c r="R70" i="245"/>
  <c r="Q68" i="245"/>
  <c r="P68" i="245"/>
  <c r="R68" i="245"/>
  <c r="Q66" i="245"/>
  <c r="P66" i="245"/>
  <c r="R66" i="245"/>
  <c r="Q64" i="245"/>
  <c r="P64" i="245"/>
  <c r="R64" i="245"/>
  <c r="Q62" i="245"/>
  <c r="P62" i="245"/>
  <c r="R62" i="245"/>
  <c r="Q60" i="245"/>
  <c r="P60" i="245"/>
  <c r="R60" i="245"/>
  <c r="Q58" i="245"/>
  <c r="P58" i="245"/>
  <c r="R58" i="245"/>
  <c r="Q56" i="245"/>
  <c r="P56" i="245"/>
  <c r="R56" i="245"/>
  <c r="Q54" i="245"/>
  <c r="P54" i="245"/>
  <c r="R54" i="245"/>
  <c r="Q52" i="245"/>
  <c r="P52" i="245"/>
  <c r="R52" i="245"/>
  <c r="Q50" i="245"/>
  <c r="P50" i="245"/>
  <c r="R50" i="245"/>
  <c r="Q47" i="245"/>
  <c r="P47" i="245"/>
  <c r="R47" i="245"/>
  <c r="Q45" i="245"/>
  <c r="P45" i="245"/>
  <c r="R45" i="245"/>
  <c r="Q43" i="245"/>
  <c r="P43" i="245"/>
  <c r="R43" i="245"/>
  <c r="Q41" i="245"/>
  <c r="P41" i="245"/>
  <c r="R41" i="245"/>
  <c r="Q39" i="245"/>
  <c r="P39" i="245"/>
  <c r="R39" i="245"/>
  <c r="Q37" i="245"/>
  <c r="P37" i="245"/>
  <c r="R37" i="245"/>
  <c r="Q36" i="245"/>
  <c r="P36" i="245"/>
  <c r="R36" i="245"/>
  <c r="Q34" i="245"/>
  <c r="P34" i="245"/>
  <c r="R34" i="245"/>
  <c r="Q32" i="245"/>
  <c r="P32" i="245"/>
  <c r="R32" i="245"/>
  <c r="Q30" i="245"/>
  <c r="P30" i="245"/>
  <c r="R30" i="245"/>
  <c r="Q28" i="245"/>
  <c r="P28" i="245"/>
  <c r="R28" i="245"/>
  <c r="Q26" i="245"/>
  <c r="P26" i="245"/>
  <c r="R26" i="245"/>
  <c r="Q24" i="245"/>
  <c r="P24" i="245"/>
  <c r="R24" i="245"/>
  <c r="Q22" i="245"/>
  <c r="P22" i="245"/>
  <c r="R22" i="245"/>
  <c r="Q20" i="245"/>
  <c r="P20" i="245"/>
  <c r="R20" i="245"/>
  <c r="Q18" i="245"/>
  <c r="P18" i="245"/>
  <c r="R18" i="245"/>
  <c r="Q16" i="245"/>
  <c r="P16" i="245"/>
  <c r="R16" i="245"/>
  <c r="Q14" i="245"/>
  <c r="P14" i="245"/>
  <c r="R14" i="245"/>
  <c r="Q12" i="245"/>
  <c r="P12" i="245"/>
  <c r="R12" i="245"/>
  <c r="Q10" i="245"/>
  <c r="P10" i="245"/>
  <c r="R10" i="245"/>
  <c r="P7" i="245"/>
  <c r="Q7" i="245"/>
  <c r="R7" i="245"/>
  <c r="P5" i="245"/>
  <c r="Q5" i="245"/>
  <c r="R5" i="245"/>
  <c r="P1620" i="245"/>
  <c r="Q1620" i="245"/>
  <c r="R1620" i="245"/>
  <c r="Q1629" i="245"/>
  <c r="P1629" i="245"/>
  <c r="R1629" i="245"/>
  <c r="Q1627" i="245"/>
  <c r="P1627" i="245"/>
  <c r="R1627" i="245"/>
  <c r="P1622" i="245"/>
  <c r="Q1622" i="245"/>
  <c r="R1622" i="245"/>
  <c r="R1632" i="245" l="1"/>
  <c r="Q1632" i="245"/>
  <c r="P1632" i="2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34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user:Not Clear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5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1-8-1980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94" authorId="0" shapeId="0" xr:uid="{00000000-0006-0000-0000-000004000000}">
      <text>
        <r>
          <rPr>
            <sz val="9"/>
            <color indexed="81"/>
            <rFont val="宋体"/>
            <family val="3"/>
            <charset val="134"/>
          </rPr>
          <t xml:space="preserve">ផ្លាសប្តូរឯកសារ
</t>
        </r>
      </text>
    </comment>
    <comment ref="D203" authorId="0" shapeId="0" xr:uid="{00000000-0006-0000-0000-000005000000}">
      <text>
        <r>
          <rPr>
            <sz val="9"/>
            <color indexed="81"/>
            <rFont val="宋体"/>
            <family val="3"/>
            <charset val="134"/>
          </rPr>
          <t>050657461</t>
        </r>
        <r>
          <rPr>
            <sz val="9"/>
            <color indexed="81"/>
            <rFont val="宋体"/>
            <family val="3"/>
            <charset val="134"/>
          </rPr>
          <t>ចាស់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ប្តូថ្ងៃទី16-10-2023</t>
        </r>
      </text>
    </comment>
    <comment ref="H203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08-03-1990 ចាស់</t>
        </r>
        <r>
          <rPr>
            <sz val="9"/>
            <color indexed="81"/>
            <rFont val="宋体"/>
            <family val="3"/>
            <charset val="134"/>
          </rPr>
          <t xml:space="preserve">
08-06-1990 ថ្មី</t>
        </r>
      </text>
    </comment>
    <comment ref="H25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17-5-1984</t>
        </r>
      </text>
    </comment>
    <comment ref="H264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30-7-1989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85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ច្បាប់ត១ខែ
</t>
        </r>
      </text>
    </comment>
    <comment ref="B513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ច្បាប់ត១ខែ (10)
</t>
        </r>
      </text>
    </comment>
    <comment ref="B603" authorId="0" shapeId="0" xr:uid="{00000000-0006-0000-0000-00000D000000}">
      <text>
        <r>
          <rPr>
            <sz val="9"/>
            <color indexed="81"/>
            <rFont val="Tahoma"/>
            <family val="2"/>
          </rPr>
          <t>ច្បាប់ត១ខែ (១០)</t>
        </r>
      </text>
    </comment>
    <comment ref="D955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050771906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<sst xmlns="http://schemas.openxmlformats.org/spreadsheetml/2006/main" count="14361" uniqueCount="8154">
  <si>
    <t>ល.រ</t>
  </si>
  <si>
    <t>អត្ត.នៅសហគ្រាស</t>
  </si>
  <si>
    <t>លេខអត្ត.ខ្មែរ ឬលិខិតឆ្លងដែន</t>
  </si>
  <si>
    <t>ភេទ</t>
  </si>
  <si>
    <t>ថ្ងៃខែឆ្នាំកំណើត</t>
  </si>
  <si>
    <t>សញ្ជាតិ</t>
  </si>
  <si>
    <t>តួនាទី</t>
  </si>
  <si>
    <t>ស្ថានភាព</t>
  </si>
  <si>
    <t>ប្រុស</t>
  </si>
  <si>
    <t>កំពុងធ្វើការ</t>
  </si>
  <si>
    <t>ស្រី</t>
  </si>
  <si>
    <t>ខ្មែរ</t>
  </si>
  <si>
    <t>ស្រី</t>
    <phoneticPr fontId="1" type="noConversion"/>
  </si>
  <si>
    <t>អត្ត. ប.ស.ស</t>
  </si>
  <si>
    <t>កាលបរិ.ចូលធ្វើការ</t>
  </si>
  <si>
    <t>ស្រី</t>
    <phoneticPr fontId="4" type="noConversion"/>
  </si>
  <si>
    <t>ប្រុស</t>
    <phoneticPr fontId="4" type="noConversion"/>
  </si>
  <si>
    <t>USD Wage</t>
  </si>
  <si>
    <t>ប្រាក់បៀវត្ស(រៀល/ដុល្លា)</t>
  </si>
  <si>
    <t>ខ្មែរ</t>
    <phoneticPr fontId="4" type="noConversion"/>
  </si>
  <si>
    <t>Exchange Rate</t>
    <phoneticPr fontId="4" type="noConversion"/>
  </si>
  <si>
    <t>អ៊ុត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</si>
  <si>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</si>
  <si>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</si>
  <si>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</si>
  <si>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</si>
  <si>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</si>
  <si>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</si>
  <si>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</si>
  <si>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</si>
  <si>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</si>
  <si>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</si>
  <si>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</si>
  <si>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</si>
  <si>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</si>
  <si>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</si>
  <si>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</si>
  <si>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</si>
  <si>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</si>
  <si>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</si>
  <si>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</si>
  <si>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</si>
  <si>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</si>
  <si>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</si>
  <si>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</si>
  <si>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ប្រុស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</si>
  <si>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</si>
  <si>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</si>
  <si>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</si>
  <si>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</si>
  <si>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</si>
  <si>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</si>
  <si>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</si>
  <si>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</si>
  <si>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</si>
  <si>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</si>
  <si>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</si>
  <si>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</si>
  <si>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</si>
  <si>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</si>
  <si>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</si>
  <si>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</si>
  <si>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</si>
  <si>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</si>
  <si>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</si>
  <si>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</si>
  <si>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</si>
  <si>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</si>
  <si>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</si>
  <si>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</si>
  <si>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</si>
  <si>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</si>
  <si>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</si>
  <si>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</si>
  <si>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</si>
  <si>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</si>
  <si>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ប្រុស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</si>
  <si>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</si>
  <si>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</si>
  <si>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</si>
  <si>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</si>
  <si>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</si>
  <si>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</si>
  <si>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</si>
  <si>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</si>
  <si>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</si>
  <si>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</si>
  <si>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</si>
  <si>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</si>
  <si>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</si>
  <si>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</si>
  <si>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</si>
  <si>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</si>
  <si>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</si>
  <si>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</si>
  <si>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</si>
  <si>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</si>
  <si>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</si>
  <si>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</si>
  <si>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</si>
  <si>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</si>
  <si>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</si>
  <si>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1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</si>
  <si>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</si>
  <si>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</si>
  <si>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</si>
  <si>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1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</si>
  <si>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</si>
  <si>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</si>
  <si>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</si>
  <si>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</si>
  <si>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</si>
  <si>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</si>
  <si>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</si>
  <si>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</si>
  <si>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</si>
  <si>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</si>
  <si>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</si>
  <si>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</si>
  <si>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</si>
  <si>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</si>
  <si>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</si>
  <si>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</si>
  <si>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ប្រុស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</si>
  <si>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</si>
  <si>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</si>
  <si>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</si>
  <si>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</si>
  <si>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</si>
  <si>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</si>
  <si>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</si>
  <si>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</si>
  <si>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</si>
  <si>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</si>
  <si>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</si>
  <si>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</si>
  <si>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</si>
  <si>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</si>
  <si>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</si>
  <si>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</si>
  <si>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</si>
  <si>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</si>
  <si>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</si>
  <si>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</si>
  <si>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</si>
  <si>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</si>
  <si>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</si>
  <si>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</si>
  <si>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</si>
  <si>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</si>
  <si>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</si>
  <si>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</si>
  <si>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</si>
  <si>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</si>
  <si>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</si>
  <si>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</si>
  <si>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</si>
  <si>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</si>
  <si>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</si>
  <si>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</si>
  <si>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</si>
  <si>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</si>
  <si>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</si>
  <si>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</si>
  <si>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</si>
  <si>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</si>
  <si>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</si>
  <si>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</si>
  <si>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</si>
  <si>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</si>
  <si>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</si>
  <si>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</si>
  <si>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</si>
  <si>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</si>
  <si>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</si>
  <si>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ស្រី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</si>
  <si>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</si>
  <si>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</si>
  <si>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</si>
  <si>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</si>
  <si>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</si>
  <si>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</si>
  <si>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</si>
  <si>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</si>
  <si>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ឃ្លាំង</t>
    <phoneticPr fontId="4" type="noConversion"/>
  </si>
  <si>
    <t>ស្រី</t>
    <phoneticPr fontId="4" type="noConversion"/>
  </si>
  <si>
    <t>ខ្មែរ</t>
    <phoneticPr fontId="4" type="noConversion"/>
  </si>
  <si>
    <t>ប្រុស</t>
    <phoneticPr fontId="4" type="noConversion"/>
  </si>
  <si>
    <t>ស្រី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</si>
  <si>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</si>
  <si>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</si>
  <si>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</si>
  <si>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</si>
  <si>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</si>
  <si>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</si>
  <si>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</si>
  <si>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</si>
  <si>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</si>
  <si>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</si>
  <si>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ប្រុស</t>
    <phoneticPr fontId="4" type="noConversion"/>
  </si>
  <si>
    <t>ខ្មែរ</t>
    <phoneticPr fontId="4" type="noConversion"/>
  </si>
  <si>
    <t>ប្រុស</t>
    <phoneticPr fontId="4" type="noConversion"/>
  </si>
  <si>
    <t>ខ្មែរ</t>
    <phoneticPr fontId="4" type="noConversion"/>
  </si>
  <si>
    <t>ស្រី</t>
    <phoneticPr fontId="4" type="noConversion"/>
  </si>
  <si>
    <t>ប្រុស</t>
    <phoneticPr fontId="4" type="noConversion"/>
  </si>
  <si>
    <t>ខ្មែរ</t>
    <phoneticPr fontId="4" type="noConversion"/>
  </si>
  <si>
    <t>ខ្មែរ</t>
    <phoneticPr fontId="4" type="noConversion"/>
  </si>
  <si>
    <t>ឃ្លាំង-អនាម័យ</t>
    <phoneticPr fontId="4" type="noConversion"/>
  </si>
  <si>
    <t>ម៉ុក-អនាម័យ</t>
    <phoneticPr fontId="4" type="noConversion"/>
  </si>
  <si>
    <t>ឆែកផុង</t>
    <phoneticPr fontId="4" type="noConversion"/>
  </si>
  <si>
    <t>ម៉ុក</t>
    <phoneticPr fontId="4" type="noConversion"/>
  </si>
  <si>
    <t>ទាញក</t>
    <phoneticPr fontId="4" type="noConversion"/>
  </si>
  <si>
    <t>ម៉ុក-ប្រធាន</t>
    <phoneticPr fontId="4" type="noConversion"/>
  </si>
  <si>
    <t>ទាញក-ប្រធាន</t>
    <phoneticPr fontId="4" type="noConversion"/>
  </si>
  <si>
    <t>ផុង-ជាងម៉ាស៊ីន</t>
    <phoneticPr fontId="4" type="noConversion"/>
  </si>
  <si>
    <t>ផុង-កត់ឡូតិ៍</t>
    <phoneticPr fontId="4" type="noConversion"/>
  </si>
  <si>
    <t>ផុង-ប្រណះធំ</t>
    <phoneticPr fontId="4" type="noConversion"/>
  </si>
  <si>
    <t>ម៉ុក-ប្រណះធំ</t>
    <phoneticPr fontId="4" type="noConversion"/>
  </si>
  <si>
    <t>ផុង-ឆែក</t>
    <phoneticPr fontId="4" type="noConversion"/>
  </si>
  <si>
    <t>ម៉ុក-ឆែក</t>
    <phoneticPr fontId="4" type="noConversion"/>
  </si>
  <si>
    <t>ផុង-ដូផ្ទាំង</t>
    <phoneticPr fontId="4" type="noConversion"/>
  </si>
  <si>
    <t>ម៉ុក-កត់ឡូតិ៍</t>
    <phoneticPr fontId="4" type="noConversion"/>
  </si>
  <si>
    <t>ផុង-ម៉ាស៊ីនម្ជុល១</t>
    <phoneticPr fontId="4" type="noConversion"/>
  </si>
  <si>
    <t>ឆែកផុង-A</t>
    <phoneticPr fontId="4" type="noConversion"/>
  </si>
  <si>
    <t>ឆែកផុង-B</t>
    <phoneticPr fontId="4" type="noConversion"/>
  </si>
  <si>
    <t>ផុង-ប្រធាន-B</t>
    <phoneticPr fontId="4" type="noConversion"/>
  </si>
  <si>
    <t>ផុង-ប្រធាន-A</t>
    <phoneticPr fontId="4" type="noConversion"/>
  </si>
  <si>
    <t>ផុង-កត់ឡូតិ៍-B</t>
    <phoneticPr fontId="4" type="noConversion"/>
  </si>
  <si>
    <t>ផុង-ឆែក-B</t>
    <phoneticPr fontId="4" type="noConversion"/>
  </si>
  <si>
    <t>ផុង-ជាងម៉ាស៊ីន-B</t>
    <phoneticPr fontId="4" type="noConversion"/>
  </si>
  <si>
    <t>ផុង-អនាម័យ</t>
    <phoneticPr fontId="4" type="noConversion"/>
  </si>
  <si>
    <t>ប៉ះ</t>
    <phoneticPr fontId="4" type="noConversion"/>
  </si>
  <si>
    <t>វិចខ្ចប់</t>
    <phoneticPr fontId="4" type="noConversion"/>
  </si>
  <si>
    <t>ប៉ះ</t>
    <phoneticPr fontId="4" type="noConversion"/>
  </si>
  <si>
    <t>ឆែក</t>
    <phoneticPr fontId="4" type="noConversion"/>
  </si>
  <si>
    <t>ឆ្លុះ</t>
    <phoneticPr fontId="4" type="noConversion"/>
  </si>
  <si>
    <t>ប៉ះ.ឆែក.ឆ្លុះ-ប្រធាន</t>
    <phoneticPr fontId="4" type="noConversion"/>
  </si>
  <si>
    <t>ឆែក</t>
    <phoneticPr fontId="4" type="noConversion"/>
  </si>
  <si>
    <t>កត់ឡូតិ៍</t>
    <phoneticPr fontId="4" type="noConversion"/>
  </si>
  <si>
    <t>ដេរស្លាកក</t>
    <phoneticPr fontId="4" type="noConversion"/>
  </si>
  <si>
    <t>វាស់</t>
    <phoneticPr fontId="4" type="noConversion"/>
  </si>
  <si>
    <t>ជាងភ្លើង</t>
    <phoneticPr fontId="4" type="noConversion"/>
  </si>
  <si>
    <t>ជាងភ្លើង-ប្រុធាន</t>
    <phoneticPr fontId="4" type="noConversion"/>
  </si>
  <si>
    <t>ស្រេះឡេវ</t>
    <phoneticPr fontId="4" type="noConversion"/>
  </si>
  <si>
    <t>ឃ្លាំង</t>
    <phoneticPr fontId="4" type="noConversion"/>
  </si>
  <si>
    <t>ឃ្លាំង-ប្រធាន</t>
    <phoneticPr fontId="4" type="noConversion"/>
  </si>
  <si>
    <t>ឆែកសារទី២</t>
    <phoneticPr fontId="4" type="noConversion"/>
  </si>
  <si>
    <t>ឡរ</t>
    <phoneticPr fontId="4" type="noConversion"/>
  </si>
  <si>
    <t>ថែរសួន</t>
    <phoneticPr fontId="4" type="noConversion"/>
  </si>
  <si>
    <t>អនាម័យ</t>
    <phoneticPr fontId="4" type="noConversion"/>
  </si>
  <si>
    <t>ថែរសួន-ប្រធាន</t>
    <phoneticPr fontId="4" type="noConversion"/>
  </si>
  <si>
    <t>ចុងភៅ</t>
    <phoneticPr fontId="4" type="noConversion"/>
  </si>
  <si>
    <t>បុគ្គលិក​-រដ្ឋបាល</t>
    <phoneticPr fontId="4" type="noConversion"/>
  </si>
  <si>
    <t>បុគ្គលិក​-ពេទ្យ</t>
    <phoneticPr fontId="4" type="noConversion"/>
  </si>
  <si>
    <t>បុគ្គលិក​-អ្នកបញ្ចូលឡូតិ៍</t>
    <phoneticPr fontId="4" type="noConversion"/>
  </si>
  <si>
    <t>បុគ្គលិក​-គណនេយ្យ</t>
    <phoneticPr fontId="4" type="noConversion"/>
  </si>
  <si>
    <t>បុគ្គលិក​-តៃកុងឡាន</t>
    <phoneticPr fontId="4" type="noConversion"/>
  </si>
  <si>
    <t>បុគ្គលិក​-ប្រធានរដ្ឋបាល</t>
    <phoneticPr fontId="4" type="noConversion"/>
  </si>
  <si>
    <t>បុគ្គលិក​-ប្រធានគណនេយ្យ</t>
    <phoneticPr fontId="4" type="noConversion"/>
  </si>
  <si>
    <t>ឆែកសម្រេច</t>
    <phoneticPr fontId="4" type="noConversion"/>
  </si>
  <si>
    <t>ឆែកសារទី១</t>
    <phoneticPr fontId="4" type="noConversion"/>
  </si>
  <si>
    <t>អ៊ុត</t>
    <phoneticPr fontId="4" type="noConversion"/>
  </si>
  <si>
    <t>បោកគក</t>
    <phoneticPr fontId="4" type="noConversion"/>
  </si>
  <si>
    <t>ចល័ត</t>
    <phoneticPr fontId="4" type="noConversion"/>
  </si>
  <si>
    <t>ឆែកសារទី១-ប្រធាន</t>
    <phoneticPr fontId="4" type="noConversion"/>
  </si>
  <si>
    <t>អ៊ុត-ប្រធាន</t>
    <phoneticPr fontId="4" type="noConversion"/>
  </si>
  <si>
    <t>ឆែកសារទី១-ប្រធានធំ</t>
    <phoneticPr fontId="4" type="noConversion"/>
  </si>
  <si>
    <t>វិចខ្ចប់-ប្រធាន</t>
    <phoneticPr fontId="4" type="noConversion"/>
  </si>
  <si>
    <t>វិចខ្ចប់-ប្រធានធំ</t>
    <phoneticPr fontId="4" type="noConversion"/>
  </si>
  <si>
    <t>ប៉ះ-ប្រធាន</t>
    <phoneticPr fontId="4" type="noConversion"/>
  </si>
  <si>
    <t>ឆែកសារទី២-ប្រធាន</t>
    <phoneticPr fontId="4" type="noConversion"/>
  </si>
  <si>
    <t>ឆ្លុះ-ប្រធាន</t>
    <phoneticPr fontId="4" type="noConversion"/>
  </si>
  <si>
    <t>ស្រេះឡេវ-ប្រធាន</t>
    <phoneticPr fontId="4" type="noConversion"/>
  </si>
  <si>
    <t>វាស់-ប្រធាន</t>
    <phoneticPr fontId="4" type="noConversion"/>
  </si>
  <si>
    <t>បោកគក-ប្រធាន</t>
    <phoneticPr fontId="4" type="noConversion"/>
  </si>
  <si>
    <t>ផុង-ម៉ាស៊ីនថាស-A</t>
    <phoneticPr fontId="4" type="noConversion"/>
  </si>
  <si>
    <t>វាស់</t>
    <phoneticPr fontId="4" type="noConversion"/>
  </si>
  <si>
    <t>ដេរស្លាកក-កត់ឡូតិ៍</t>
    <phoneticPr fontId="4" type="noConversion"/>
  </si>
  <si>
    <t>ឆែកសារទី១</t>
    <phoneticPr fontId="4" type="noConversion"/>
  </si>
  <si>
    <t>ឆែកសារទី១-កត់ឡូតិ៍</t>
    <phoneticPr fontId="4" type="noConversion"/>
  </si>
  <si>
    <t>អ៊ុត-កត់ឡូតិ៍</t>
    <phoneticPr fontId="4" type="noConversion"/>
  </si>
  <si>
    <t>ប៉ះ-កត់ឡូតិ៍</t>
    <phoneticPr fontId="4" type="noConversion"/>
  </si>
  <si>
    <t>វិចខ្ចប់-កត់ឡូតិ៍</t>
    <phoneticPr fontId="4" type="noConversion"/>
  </si>
  <si>
    <t>ស្រេះឡេវ-កត់ឡូតិ៍</t>
    <phoneticPr fontId="4" type="noConversion"/>
  </si>
  <si>
    <t>ឆែកសារទី២-កត់ឡូតិ៍</t>
    <phoneticPr fontId="4" type="noConversion"/>
  </si>
  <si>
    <t>ផុង-ម៉ាស៊ីនថាស-A</t>
    <phoneticPr fontId="4" type="noConversion"/>
  </si>
  <si>
    <t>19410181729119ផ</t>
    <phoneticPr fontId="4" type="noConversion"/>
  </si>
  <si>
    <t>19505222836931ភ</t>
    <phoneticPr fontId="4" type="noConversion"/>
  </si>
  <si>
    <t>ខ្មែរ</t>
    <phoneticPr fontId="4" type="noConversion"/>
  </si>
  <si>
    <t>ខ្មែរ</t>
    <phoneticPr fontId="4" type="noConversion"/>
  </si>
  <si>
    <t>ខ្មែរ</t>
    <phoneticPr fontId="4" type="noConversion"/>
  </si>
  <si>
    <t>ប្រុស</t>
    <phoneticPr fontId="4" type="noConversion"/>
  </si>
  <si>
    <t>ស្រី</t>
    <phoneticPr fontId="4" type="noConversion"/>
  </si>
  <si>
    <t>វិចខ្ចប់</t>
    <phoneticPr fontId="4" type="noConversion"/>
  </si>
  <si>
    <t>28205170740443ណ</t>
    <phoneticPr fontId="4" type="noConversion"/>
  </si>
  <si>
    <t>051162557</t>
    <phoneticPr fontId="4" type="noConversion"/>
  </si>
  <si>
    <t>27905170742120ណ</t>
    <phoneticPr fontId="4" type="noConversion"/>
  </si>
  <si>
    <t>29906181421636យ</t>
    <phoneticPr fontId="4" type="noConversion"/>
  </si>
  <si>
    <t>051200820</t>
    <phoneticPr fontId="4" type="noConversion"/>
  </si>
  <si>
    <t>20010181772005ខ</t>
    <phoneticPr fontId="4" type="noConversion"/>
  </si>
  <si>
    <t>051569736</t>
    <phoneticPr fontId="4" type="noConversion"/>
  </si>
  <si>
    <t>A1-003</t>
    <phoneticPr fontId="4" type="noConversion"/>
  </si>
  <si>
    <t>29605170739663ឡ</t>
    <phoneticPr fontId="4" type="noConversion"/>
  </si>
  <si>
    <t>051118272</t>
    <phoneticPr fontId="4" type="noConversion"/>
  </si>
  <si>
    <t>29705170739724ហ</t>
    <phoneticPr fontId="4" type="noConversion"/>
  </si>
  <si>
    <t>051320365</t>
    <phoneticPr fontId="4" type="noConversion"/>
  </si>
  <si>
    <t>29705170739606ស</t>
    <phoneticPr fontId="4" type="noConversion"/>
  </si>
  <si>
    <t>051320231</t>
    <phoneticPr fontId="4" type="noConversion"/>
  </si>
  <si>
    <t>29805170739570ហ</t>
    <phoneticPr fontId="4" type="noConversion"/>
  </si>
  <si>
    <t>051354498</t>
    <phoneticPr fontId="4" type="noConversion"/>
  </si>
  <si>
    <t>29005170739669ឡ</t>
    <phoneticPr fontId="4" type="noConversion"/>
  </si>
  <si>
    <t>050960139</t>
    <phoneticPr fontId="4" type="noConversion"/>
  </si>
  <si>
    <t>29405170739691ហ</t>
    <phoneticPr fontId="4" type="noConversion"/>
  </si>
  <si>
    <t>050844539</t>
    <phoneticPr fontId="4" type="noConversion"/>
  </si>
  <si>
    <t>28605170739600ផ</t>
    <phoneticPr fontId="4" type="noConversion"/>
  </si>
  <si>
    <t>29406170785918ខ</t>
    <phoneticPr fontId="4" type="noConversion"/>
  </si>
  <si>
    <t>090537978</t>
    <phoneticPr fontId="4" type="noConversion"/>
  </si>
  <si>
    <t>29805170739624ហ</t>
    <phoneticPr fontId="4" type="noConversion"/>
  </si>
  <si>
    <t>051117123</t>
    <phoneticPr fontId="4" type="noConversion"/>
  </si>
  <si>
    <t>29305170740257ន</t>
    <phoneticPr fontId="4" type="noConversion"/>
  </si>
  <si>
    <t>090544223</t>
    <phoneticPr fontId="4" type="noConversion"/>
  </si>
  <si>
    <t>29508192172414ព</t>
    <phoneticPr fontId="4" type="noConversion"/>
  </si>
  <si>
    <t>29605170739778ច</t>
    <phoneticPr fontId="4" type="noConversion"/>
  </si>
  <si>
    <t>051294357</t>
    <phoneticPr fontId="4" type="noConversion"/>
  </si>
  <si>
    <t>29605170739571ស</t>
    <phoneticPr fontId="4" type="noConversion"/>
  </si>
  <si>
    <t>051401729</t>
    <phoneticPr fontId="4" type="noConversion"/>
  </si>
  <si>
    <t>29605170739773ក</t>
    <phoneticPr fontId="4" type="noConversion"/>
  </si>
  <si>
    <t>29705170739631ល</t>
    <phoneticPr fontId="4" type="noConversion"/>
  </si>
  <si>
    <t>051354157</t>
    <phoneticPr fontId="4" type="noConversion"/>
  </si>
  <si>
    <t>29705170740105ត</t>
    <phoneticPr fontId="4" type="noConversion"/>
  </si>
  <si>
    <t>051218906</t>
    <phoneticPr fontId="4" type="noConversion"/>
  </si>
  <si>
    <t>28712171098748អ</t>
    <phoneticPr fontId="4" type="noConversion"/>
  </si>
  <si>
    <t>051173345</t>
    <phoneticPr fontId="4" type="noConversion"/>
  </si>
  <si>
    <t>29610192222358ន</t>
    <phoneticPr fontId="4" type="noConversion"/>
  </si>
  <si>
    <t>051354846</t>
    <phoneticPr fontId="4" type="noConversion"/>
  </si>
  <si>
    <t>29605170740076ផ</t>
    <phoneticPr fontId="4" type="noConversion"/>
  </si>
  <si>
    <t>051355411</t>
    <phoneticPr fontId="4" type="noConversion"/>
  </si>
  <si>
    <t>A1-054</t>
    <phoneticPr fontId="4" type="noConversion"/>
  </si>
  <si>
    <t>29012171098888ឡ</t>
    <phoneticPr fontId="4" type="noConversion"/>
  </si>
  <si>
    <t>29907181466640ហ</t>
    <phoneticPr fontId="4" type="noConversion"/>
  </si>
  <si>
    <t>051174715</t>
    <phoneticPr fontId="4" type="noConversion"/>
  </si>
  <si>
    <t>29705170739998ដ</t>
    <phoneticPr fontId="4" type="noConversion"/>
  </si>
  <si>
    <t>051403823</t>
    <phoneticPr fontId="4" type="noConversion"/>
  </si>
  <si>
    <t>29505170739991ខ</t>
    <phoneticPr fontId="4" type="noConversion"/>
  </si>
  <si>
    <t>050808339</t>
    <phoneticPr fontId="4" type="noConversion"/>
  </si>
  <si>
    <t>29505170740088ភ</t>
    <phoneticPr fontId="4" type="noConversion"/>
  </si>
  <si>
    <t>051009322</t>
    <phoneticPr fontId="4" type="noConversion"/>
  </si>
  <si>
    <t>28009202453999ស</t>
    <phoneticPr fontId="4" type="noConversion"/>
  </si>
  <si>
    <t>090842721</t>
    <phoneticPr fontId="4" type="noConversion"/>
  </si>
  <si>
    <t>29910181772021ទ</t>
    <phoneticPr fontId="4" type="noConversion"/>
  </si>
  <si>
    <t>051179907</t>
    <phoneticPr fontId="4" type="noConversion"/>
  </si>
  <si>
    <t>29705170740059ភ</t>
    <phoneticPr fontId="4" type="noConversion"/>
  </si>
  <si>
    <t>050783216</t>
    <phoneticPr fontId="4" type="noConversion"/>
  </si>
  <si>
    <t>29912171098759ង</t>
    <phoneticPr fontId="4" type="noConversion"/>
  </si>
  <si>
    <t>051445283</t>
    <phoneticPr fontId="4" type="noConversion"/>
  </si>
  <si>
    <t>29403160092214ដ</t>
    <phoneticPr fontId="4" type="noConversion"/>
  </si>
  <si>
    <t>050830769</t>
    <phoneticPr fontId="4" type="noConversion"/>
  </si>
  <si>
    <t>29405170740012ញ</t>
    <phoneticPr fontId="4" type="noConversion"/>
  </si>
  <si>
    <t>090562848</t>
    <phoneticPr fontId="4" type="noConversion"/>
  </si>
  <si>
    <t>29905170739731ហ</t>
    <phoneticPr fontId="4" type="noConversion"/>
  </si>
  <si>
    <t>051137433</t>
    <phoneticPr fontId="4" type="noConversion"/>
  </si>
  <si>
    <t>29108212606143ឌ</t>
    <phoneticPr fontId="4" type="noConversion"/>
  </si>
  <si>
    <t>051635880</t>
    <phoneticPr fontId="4" type="noConversion"/>
  </si>
  <si>
    <t>29605170739836ក</t>
    <phoneticPr fontId="4" type="noConversion"/>
  </si>
  <si>
    <t>050829040</t>
    <phoneticPr fontId="4" type="noConversion"/>
  </si>
  <si>
    <t>29104181348341ថ</t>
    <phoneticPr fontId="4" type="noConversion"/>
  </si>
  <si>
    <t>051299543</t>
    <phoneticPr fontId="4" type="noConversion"/>
  </si>
  <si>
    <t>29705170740912ផ</t>
    <phoneticPr fontId="4" type="noConversion"/>
  </si>
  <si>
    <t>051330467</t>
    <phoneticPr fontId="4" type="noConversion"/>
  </si>
  <si>
    <t>29305170739906វ</t>
    <phoneticPr fontId="4" type="noConversion"/>
  </si>
  <si>
    <t>29805170739665គ</t>
    <phoneticPr fontId="4" type="noConversion"/>
  </si>
  <si>
    <t>050905739</t>
    <phoneticPr fontId="4" type="noConversion"/>
  </si>
  <si>
    <t>29505170739559ខ</t>
    <phoneticPr fontId="4" type="noConversion"/>
  </si>
  <si>
    <t>050783475</t>
    <phoneticPr fontId="4" type="noConversion"/>
  </si>
  <si>
    <t>29905170739542ហ</t>
    <phoneticPr fontId="4" type="noConversion"/>
  </si>
  <si>
    <t>051173298</t>
    <phoneticPr fontId="4" type="noConversion"/>
  </si>
  <si>
    <t>29904181348307រ</t>
    <phoneticPr fontId="4" type="noConversion"/>
  </si>
  <si>
    <t>051300343</t>
    <phoneticPr fontId="4" type="noConversion"/>
  </si>
  <si>
    <t>28005170740258ថ</t>
    <phoneticPr fontId="4" type="noConversion"/>
  </si>
  <si>
    <t>051369199</t>
    <phoneticPr fontId="4" type="noConversion"/>
  </si>
  <si>
    <t>29205170739651ម</t>
    <phoneticPr fontId="4" type="noConversion"/>
  </si>
  <si>
    <t>29805170739634ឡ</t>
    <phoneticPr fontId="4" type="noConversion"/>
  </si>
  <si>
    <t>250018353</t>
    <phoneticPr fontId="4" type="noConversion"/>
  </si>
  <si>
    <t>29412171098156ភ</t>
    <phoneticPr fontId="4" type="noConversion"/>
  </si>
  <si>
    <t>050808323</t>
    <phoneticPr fontId="4" type="noConversion"/>
  </si>
  <si>
    <t>29905170741952វ</t>
    <phoneticPr fontId="4" type="noConversion"/>
  </si>
  <si>
    <t>090704098</t>
    <phoneticPr fontId="4" type="noConversion"/>
  </si>
  <si>
    <t>28405170740235ត</t>
    <phoneticPr fontId="4" type="noConversion"/>
  </si>
  <si>
    <t>051492769</t>
    <phoneticPr fontId="4" type="noConversion"/>
  </si>
  <si>
    <t>29105170740126ឌ</t>
    <phoneticPr fontId="4" type="noConversion"/>
  </si>
  <si>
    <t>051355493</t>
    <phoneticPr fontId="4" type="noConversion"/>
  </si>
  <si>
    <t>28505170739529ហ</t>
    <phoneticPr fontId="4" type="noConversion"/>
  </si>
  <si>
    <t>090861842</t>
    <phoneticPr fontId="4" type="noConversion"/>
  </si>
  <si>
    <t>28605170739758គ</t>
    <phoneticPr fontId="4" type="noConversion"/>
  </si>
  <si>
    <t>051295077</t>
    <phoneticPr fontId="4" type="noConversion"/>
  </si>
  <si>
    <t>20005170740329ជ</t>
    <phoneticPr fontId="4" type="noConversion"/>
  </si>
  <si>
    <t>051319571</t>
    <phoneticPr fontId="4" type="noConversion"/>
  </si>
  <si>
    <t>28805170739577ឃ</t>
    <phoneticPr fontId="4" type="noConversion"/>
  </si>
  <si>
    <t>051422560</t>
    <phoneticPr fontId="4" type="noConversion"/>
  </si>
  <si>
    <t>20104192045399ថ</t>
    <phoneticPr fontId="4" type="noConversion"/>
  </si>
  <si>
    <t>051529105</t>
    <phoneticPr fontId="4" type="noConversion"/>
  </si>
  <si>
    <t>29205170741072ណ</t>
    <phoneticPr fontId="4" type="noConversion"/>
  </si>
  <si>
    <t>050814722</t>
    <phoneticPr fontId="4" type="noConversion"/>
  </si>
  <si>
    <t>28105170740212ជ</t>
    <phoneticPr fontId="4" type="noConversion"/>
  </si>
  <si>
    <t>090630916</t>
    <phoneticPr fontId="4" type="noConversion"/>
  </si>
  <si>
    <t>051667184</t>
    <phoneticPr fontId="4" type="noConversion"/>
  </si>
  <si>
    <t>29705170740132ត</t>
    <phoneticPr fontId="4" type="noConversion"/>
  </si>
  <si>
    <t>29005170740320ជ</t>
    <phoneticPr fontId="4" type="noConversion"/>
  </si>
  <si>
    <t>050807640</t>
    <phoneticPr fontId="4" type="noConversion"/>
  </si>
  <si>
    <t>29705170740201ឌ</t>
    <phoneticPr fontId="4" type="noConversion"/>
  </si>
  <si>
    <t>29805170740183ព</t>
    <phoneticPr fontId="4" type="noConversion"/>
  </si>
  <si>
    <t>090628908</t>
    <phoneticPr fontId="4" type="noConversion"/>
  </si>
  <si>
    <t>29212171098375ម</t>
    <phoneticPr fontId="4" type="noConversion"/>
  </si>
  <si>
    <t>090784456</t>
    <phoneticPr fontId="4" type="noConversion"/>
  </si>
  <si>
    <t>29805170739748ង</t>
    <phoneticPr fontId="4" type="noConversion"/>
  </si>
  <si>
    <t>050950015</t>
    <phoneticPr fontId="4" type="noConversion"/>
  </si>
  <si>
    <t>28705170740121ឌ</t>
    <phoneticPr fontId="4" type="noConversion"/>
  </si>
  <si>
    <t>051444938</t>
    <phoneticPr fontId="4" type="noConversion"/>
  </si>
  <si>
    <t>20202202321169អ</t>
    <phoneticPr fontId="4" type="noConversion"/>
  </si>
  <si>
    <t>29104243506567ផ</t>
    <phoneticPr fontId="4" type="noConversion"/>
  </si>
  <si>
    <t>250228969</t>
    <phoneticPr fontId="4" type="noConversion"/>
  </si>
  <si>
    <t>29912171098317ល</t>
    <phoneticPr fontId="4" type="noConversion"/>
  </si>
  <si>
    <t>051146807</t>
    <phoneticPr fontId="4" type="noConversion"/>
  </si>
  <si>
    <t>29605170740152ថ</t>
    <phoneticPr fontId="4" type="noConversion"/>
  </si>
  <si>
    <t>050843424</t>
    <phoneticPr fontId="4" type="noConversion"/>
  </si>
  <si>
    <t>29302181262977រ</t>
    <phoneticPr fontId="4" type="noConversion"/>
  </si>
  <si>
    <t>050882052</t>
    <phoneticPr fontId="4" type="noConversion"/>
  </si>
  <si>
    <t>29505170740168ព</t>
    <phoneticPr fontId="4" type="noConversion"/>
  </si>
  <si>
    <t>090534097</t>
    <phoneticPr fontId="4" type="noConversion"/>
  </si>
  <si>
    <t>28505170740149ប</t>
    <phoneticPr fontId="4" type="noConversion"/>
  </si>
  <si>
    <t>051371740</t>
    <phoneticPr fontId="4" type="noConversion"/>
  </si>
  <si>
    <t>29705170740178យ</t>
    <phoneticPr fontId="4" type="noConversion"/>
  </si>
  <si>
    <t>051137482</t>
    <phoneticPr fontId="4" type="noConversion"/>
  </si>
  <si>
    <t>29505170739907ឡ</t>
    <phoneticPr fontId="4" type="noConversion"/>
  </si>
  <si>
    <t>050814350</t>
    <phoneticPr fontId="4" type="noConversion"/>
  </si>
  <si>
    <t>28012171099058ប</t>
    <phoneticPr fontId="4" type="noConversion"/>
  </si>
  <si>
    <t>090675365</t>
    <phoneticPr fontId="4" type="noConversion"/>
  </si>
  <si>
    <t>29605170740202ឌ</t>
    <phoneticPr fontId="4" type="noConversion"/>
  </si>
  <si>
    <t>051056749</t>
    <phoneticPr fontId="4" type="noConversion"/>
  </si>
  <si>
    <t>29305170739878ឃ</t>
    <phoneticPr fontId="4" type="noConversion"/>
  </si>
  <si>
    <t>250014644</t>
    <phoneticPr fontId="4" type="noConversion"/>
  </si>
  <si>
    <t>28505170739850ល</t>
    <phoneticPr fontId="4" type="noConversion"/>
  </si>
  <si>
    <t>051098136</t>
    <phoneticPr fontId="4" type="noConversion"/>
  </si>
  <si>
    <t>29705170740160ថ</t>
    <phoneticPr fontId="4" type="noConversion"/>
  </si>
  <si>
    <t>050843440</t>
    <phoneticPr fontId="4" type="noConversion"/>
  </si>
  <si>
    <t>28305170739903ម</t>
    <phoneticPr fontId="4" type="noConversion"/>
  </si>
  <si>
    <t>051179989</t>
    <phoneticPr fontId="4" type="noConversion"/>
  </si>
  <si>
    <t>29705170740133ថ</t>
    <phoneticPr fontId="4" type="noConversion"/>
  </si>
  <si>
    <t>051369245</t>
    <phoneticPr fontId="4" type="noConversion"/>
  </si>
  <si>
    <t>18905170740207ធ</t>
    <phoneticPr fontId="4" type="noConversion"/>
  </si>
  <si>
    <t>090700447</t>
    <phoneticPr fontId="4" type="noConversion"/>
  </si>
  <si>
    <t>29905170739936ង</t>
    <phoneticPr fontId="4" type="noConversion"/>
  </si>
  <si>
    <t>051173450</t>
    <phoneticPr fontId="4" type="noConversion"/>
  </si>
  <si>
    <t>28806181437058វ</t>
    <phoneticPr fontId="4" type="noConversion"/>
  </si>
  <si>
    <t>051522878</t>
    <phoneticPr fontId="4" type="noConversion"/>
  </si>
  <si>
    <t>29305170741202ដ</t>
    <phoneticPr fontId="4" type="noConversion"/>
  </si>
  <si>
    <t>051090844</t>
    <phoneticPr fontId="4" type="noConversion"/>
  </si>
  <si>
    <t>28805170739866ង</t>
    <phoneticPr fontId="4" type="noConversion"/>
  </si>
  <si>
    <t>051294520</t>
    <phoneticPr fontId="4" type="noConversion"/>
  </si>
  <si>
    <t>29805170740222ថ</t>
    <phoneticPr fontId="4" type="noConversion"/>
  </si>
  <si>
    <t>051118314</t>
    <phoneticPr fontId="4" type="noConversion"/>
  </si>
  <si>
    <t>29805170740196រ</t>
    <phoneticPr fontId="4" type="noConversion"/>
  </si>
  <si>
    <t>051212358</t>
    <phoneticPr fontId="4" type="noConversion"/>
  </si>
  <si>
    <t>28305222831151ដ</t>
    <phoneticPr fontId="4" type="noConversion"/>
  </si>
  <si>
    <t>051005246</t>
    <phoneticPr fontId="4" type="noConversion"/>
  </si>
  <si>
    <t>29805170739753ក</t>
    <phoneticPr fontId="4" type="noConversion"/>
  </si>
  <si>
    <t>051320119</t>
    <phoneticPr fontId="4" type="noConversion"/>
  </si>
  <si>
    <t>28507160161103ឈ</t>
    <phoneticPr fontId="4" type="noConversion"/>
  </si>
  <si>
    <t>051644066</t>
    <phoneticPr fontId="4" type="noConversion"/>
  </si>
  <si>
    <t>29805170739840ហ</t>
    <phoneticPr fontId="4" type="noConversion"/>
  </si>
  <si>
    <t>051062170</t>
    <phoneticPr fontId="4" type="noConversion"/>
  </si>
  <si>
    <t>29805170739913ឡ</t>
    <phoneticPr fontId="4" type="noConversion"/>
  </si>
  <si>
    <t>051146701</t>
    <phoneticPr fontId="4" type="noConversion"/>
  </si>
  <si>
    <t>29809222939026ហ</t>
    <phoneticPr fontId="4" type="noConversion"/>
  </si>
  <si>
    <t>051371544</t>
    <phoneticPr fontId="4" type="noConversion"/>
  </si>
  <si>
    <t>28305170739831ម</t>
    <phoneticPr fontId="4" type="noConversion"/>
  </si>
  <si>
    <t>050906358</t>
    <phoneticPr fontId="4" type="noConversion"/>
  </si>
  <si>
    <t>29805170739911ស</t>
    <phoneticPr fontId="4" type="noConversion"/>
  </si>
  <si>
    <t>051146434</t>
    <phoneticPr fontId="4" type="noConversion"/>
  </si>
  <si>
    <t>28401160037399ប</t>
    <phoneticPr fontId="4" type="noConversion"/>
  </si>
  <si>
    <t>051363118</t>
    <phoneticPr fontId="4" type="noConversion"/>
  </si>
  <si>
    <t>29005170739884ហ</t>
    <phoneticPr fontId="4" type="noConversion"/>
  </si>
  <si>
    <t>051402484</t>
    <phoneticPr fontId="4" type="noConversion"/>
  </si>
  <si>
    <t>29505170741427ផ</t>
    <phoneticPr fontId="4" type="noConversion"/>
  </si>
  <si>
    <t>051319572</t>
    <phoneticPr fontId="4" type="noConversion"/>
  </si>
  <si>
    <t>29705170739648គ</t>
    <phoneticPr fontId="4" type="noConversion"/>
  </si>
  <si>
    <t>051355019</t>
    <phoneticPr fontId="4" type="noConversion"/>
  </si>
  <si>
    <t>28805170739851ឡ</t>
    <phoneticPr fontId="4" type="noConversion"/>
  </si>
  <si>
    <t>090629206</t>
    <phoneticPr fontId="4" type="noConversion"/>
  </si>
  <si>
    <t>29105170739591រ</t>
    <phoneticPr fontId="4" type="noConversion"/>
  </si>
  <si>
    <t>050999601</t>
    <phoneticPr fontId="4" type="noConversion"/>
  </si>
  <si>
    <t>28305170739865ឡ</t>
    <phoneticPr fontId="4" type="noConversion"/>
  </si>
  <si>
    <t>051089055</t>
    <phoneticPr fontId="4" type="noConversion"/>
  </si>
  <si>
    <t>28312171098575រ</t>
    <phoneticPr fontId="4" type="noConversion"/>
  </si>
  <si>
    <t>090562853</t>
    <phoneticPr fontId="4" type="noConversion"/>
  </si>
  <si>
    <t>29605170739811រ</t>
    <phoneticPr fontId="4" type="noConversion"/>
  </si>
  <si>
    <t>050822564</t>
    <phoneticPr fontId="4" type="noConversion"/>
  </si>
  <si>
    <t>A1-484</t>
    <phoneticPr fontId="4" type="noConversion"/>
  </si>
  <si>
    <t>29605170739881ក</t>
    <phoneticPr fontId="4" type="noConversion"/>
  </si>
  <si>
    <t>050808521</t>
    <phoneticPr fontId="4" type="noConversion"/>
  </si>
  <si>
    <t>28205170739953វ</t>
    <phoneticPr fontId="4" type="noConversion"/>
  </si>
  <si>
    <t>051294298</t>
    <phoneticPr fontId="4" type="noConversion"/>
  </si>
  <si>
    <t>28001160028784ណ</t>
    <phoneticPr fontId="4" type="noConversion"/>
  </si>
  <si>
    <t>051447396</t>
    <phoneticPr fontId="4" type="noConversion"/>
  </si>
  <si>
    <t>29205170740010ច</t>
    <phoneticPr fontId="4" type="noConversion"/>
  </si>
  <si>
    <t>050953557</t>
    <phoneticPr fontId="4" type="noConversion"/>
  </si>
  <si>
    <t>29705170740097យ</t>
    <phoneticPr fontId="4" type="noConversion"/>
  </si>
  <si>
    <t>050808201</t>
    <phoneticPr fontId="4" type="noConversion"/>
  </si>
  <si>
    <t>29205170739973ឡ</t>
    <phoneticPr fontId="4" type="noConversion"/>
  </si>
  <si>
    <t>050808202</t>
    <phoneticPr fontId="4" type="noConversion"/>
  </si>
  <si>
    <t>27605170740091ថ</t>
    <phoneticPr fontId="4" type="noConversion"/>
  </si>
  <si>
    <t>051106066</t>
    <phoneticPr fontId="4" type="noConversion"/>
  </si>
  <si>
    <t>28405170740032ដ</t>
    <phoneticPr fontId="4" type="noConversion"/>
  </si>
  <si>
    <t>051074386</t>
    <phoneticPr fontId="4" type="noConversion"/>
  </si>
  <si>
    <t>28105170739988គ</t>
    <phoneticPr fontId="4" type="noConversion"/>
  </si>
  <si>
    <t>090699534</t>
    <phoneticPr fontId="4" type="noConversion"/>
  </si>
  <si>
    <t>28205170740044ឋ</t>
    <phoneticPr fontId="4" type="noConversion"/>
  </si>
  <si>
    <t>051060575</t>
    <phoneticPr fontId="4" type="noConversion"/>
  </si>
  <si>
    <t>28005170740439ទ</t>
    <phoneticPr fontId="4" type="noConversion"/>
  </si>
  <si>
    <t>050950061</t>
    <phoneticPr fontId="4" type="noConversion"/>
  </si>
  <si>
    <t>27805170740080ថ</t>
    <phoneticPr fontId="4" type="noConversion"/>
  </si>
  <si>
    <t>051421866</t>
    <phoneticPr fontId="4" type="noConversion"/>
  </si>
  <si>
    <t>28105170740534ណ</t>
    <phoneticPr fontId="4" type="noConversion"/>
  </si>
  <si>
    <t>051403000</t>
    <phoneticPr fontId="4" type="noConversion"/>
  </si>
  <si>
    <t>28805170739994ឆ</t>
    <phoneticPr fontId="4" type="noConversion"/>
  </si>
  <si>
    <t>090676628</t>
    <phoneticPr fontId="4" type="noConversion"/>
  </si>
  <si>
    <t>28805170740374ភ</t>
    <phoneticPr fontId="4" type="noConversion"/>
  </si>
  <si>
    <t>090680944</t>
    <phoneticPr fontId="4" type="noConversion"/>
  </si>
  <si>
    <t>29505170740397រ</t>
    <phoneticPr fontId="4" type="noConversion"/>
  </si>
  <si>
    <t>050808133</t>
    <phoneticPr fontId="4" type="noConversion"/>
  </si>
  <si>
    <t>29112171098874ល</t>
    <phoneticPr fontId="4" type="noConversion"/>
  </si>
  <si>
    <t>050810317</t>
    <phoneticPr fontId="4" type="noConversion"/>
  </si>
  <si>
    <t>29906181436957ង</t>
    <phoneticPr fontId="4" type="noConversion"/>
  </si>
  <si>
    <t>051060765</t>
    <phoneticPr fontId="4" type="noConversion"/>
  </si>
  <si>
    <t>29605170740964ល</t>
    <phoneticPr fontId="4" type="noConversion"/>
  </si>
  <si>
    <t>050814316</t>
    <phoneticPr fontId="4" type="noConversion"/>
  </si>
  <si>
    <t>28804192029584វ</t>
    <phoneticPr fontId="4" type="noConversion"/>
  </si>
  <si>
    <t>050808497</t>
    <phoneticPr fontId="4" type="noConversion"/>
  </si>
  <si>
    <t>29808181545538ខ</t>
    <phoneticPr fontId="4" type="noConversion"/>
  </si>
  <si>
    <t>050949403</t>
    <phoneticPr fontId="4" type="noConversion"/>
  </si>
  <si>
    <t>28807170827627អ</t>
    <phoneticPr fontId="4" type="noConversion"/>
  </si>
  <si>
    <t>28305170741208ត</t>
    <phoneticPr fontId="4" type="noConversion"/>
  </si>
  <si>
    <t>090557037</t>
    <phoneticPr fontId="4" type="noConversion"/>
  </si>
  <si>
    <t>28805170741288វ</t>
    <phoneticPr fontId="4" type="noConversion"/>
  </si>
  <si>
    <t>051312121</t>
    <phoneticPr fontId="4" type="noConversion"/>
  </si>
  <si>
    <t>29505170741260ថ</t>
    <phoneticPr fontId="4" type="noConversion"/>
  </si>
  <si>
    <t>050830690</t>
    <phoneticPr fontId="4" type="noConversion"/>
  </si>
  <si>
    <t>29706192087963ឃ</t>
    <phoneticPr fontId="4" type="noConversion"/>
  </si>
  <si>
    <t>051401608</t>
    <phoneticPr fontId="4" type="noConversion"/>
  </si>
  <si>
    <t>28706192088005ភ</t>
    <phoneticPr fontId="4" type="noConversion"/>
  </si>
  <si>
    <t>051599469</t>
    <phoneticPr fontId="4" type="noConversion"/>
  </si>
  <si>
    <t>28812171098870ស</t>
    <phoneticPr fontId="4" type="noConversion"/>
  </si>
  <si>
    <t>051319990</t>
    <phoneticPr fontId="4" type="noConversion"/>
  </si>
  <si>
    <t>28005170741236ឍ</t>
    <phoneticPr fontId="4" type="noConversion"/>
  </si>
  <si>
    <t>051308339</t>
    <phoneticPr fontId="4" type="noConversion"/>
  </si>
  <si>
    <t>28906192088003ភ</t>
    <phoneticPr fontId="4" type="noConversion"/>
  </si>
  <si>
    <t>090842472</t>
    <phoneticPr fontId="4" type="noConversion"/>
  </si>
  <si>
    <t>28405170741965រ</t>
    <phoneticPr fontId="4" type="noConversion"/>
  </si>
  <si>
    <t>28512171098680យ</t>
    <phoneticPr fontId="4" type="noConversion"/>
  </si>
  <si>
    <t>29510160381547ន</t>
    <phoneticPr fontId="4" type="noConversion"/>
  </si>
  <si>
    <t>051052481</t>
    <phoneticPr fontId="4" type="noConversion"/>
  </si>
  <si>
    <t>28005170741123ឈ</t>
    <phoneticPr fontId="4" type="noConversion"/>
  </si>
  <si>
    <t>28705170742088រ</t>
    <phoneticPr fontId="4" type="noConversion"/>
  </si>
  <si>
    <t>051246253</t>
    <phoneticPr fontId="4" type="noConversion"/>
  </si>
  <si>
    <t>28605170742144ធ</t>
    <phoneticPr fontId="4" type="noConversion"/>
  </si>
  <si>
    <t>28711202505066ឌ</t>
    <phoneticPr fontId="4" type="noConversion"/>
  </si>
  <si>
    <t>051616783</t>
    <phoneticPr fontId="4" type="noConversion"/>
  </si>
  <si>
    <t>28605170741955ល</t>
    <phoneticPr fontId="4" type="noConversion"/>
  </si>
  <si>
    <t>051092266</t>
    <phoneticPr fontId="4" type="noConversion"/>
  </si>
  <si>
    <t>29205170740820ណ</t>
    <phoneticPr fontId="4" type="noConversion"/>
  </si>
  <si>
    <t>050829066</t>
    <phoneticPr fontId="4" type="noConversion"/>
  </si>
  <si>
    <t>27505170741266ប</t>
    <phoneticPr fontId="4" type="noConversion"/>
  </si>
  <si>
    <t>051171642</t>
    <phoneticPr fontId="4" type="noConversion"/>
  </si>
  <si>
    <t>27805170741217ន</t>
    <phoneticPr fontId="4" type="noConversion"/>
  </si>
  <si>
    <t>051403008</t>
    <phoneticPr fontId="4" type="noConversion"/>
  </si>
  <si>
    <t>27905170740860ភ</t>
    <phoneticPr fontId="4" type="noConversion"/>
  </si>
  <si>
    <t>051445257</t>
    <phoneticPr fontId="4" type="noConversion"/>
  </si>
  <si>
    <t>28205170741157ទ</t>
    <phoneticPr fontId="4" type="noConversion"/>
  </si>
  <si>
    <t>051402590</t>
    <phoneticPr fontId="4" type="noConversion"/>
  </si>
  <si>
    <t>29406181436944វ</t>
    <phoneticPr fontId="4" type="noConversion"/>
  </si>
  <si>
    <t>050783502</t>
    <phoneticPr fontId="4" type="noConversion"/>
  </si>
  <si>
    <t>29705170741425ផ</t>
    <phoneticPr fontId="4" type="noConversion"/>
  </si>
  <si>
    <t>050842835</t>
    <phoneticPr fontId="4" type="noConversion"/>
  </si>
  <si>
    <t>29404192029577វ</t>
    <phoneticPr fontId="4" type="noConversion"/>
  </si>
  <si>
    <t>050971619</t>
    <phoneticPr fontId="4" type="noConversion"/>
  </si>
  <si>
    <t>29806181420687ស</t>
    <phoneticPr fontId="4" type="noConversion"/>
  </si>
  <si>
    <t>051098305</t>
    <phoneticPr fontId="4" type="noConversion"/>
  </si>
  <si>
    <t>28005170741192ណ</t>
    <phoneticPr fontId="4" type="noConversion"/>
  </si>
  <si>
    <t>051118260</t>
    <phoneticPr fontId="4" type="noConversion"/>
  </si>
  <si>
    <t>28605170741016ត</t>
    <phoneticPr fontId="4" type="noConversion"/>
  </si>
  <si>
    <t>050925779</t>
    <phoneticPr fontId="4" type="noConversion"/>
  </si>
  <si>
    <t>A3-036</t>
    <phoneticPr fontId="4" type="noConversion"/>
  </si>
  <si>
    <t>20006192088022ជ</t>
    <phoneticPr fontId="4" type="noConversion"/>
  </si>
  <si>
    <t>051355546</t>
    <phoneticPr fontId="4" type="noConversion"/>
  </si>
  <si>
    <t>29508181598392ង</t>
    <phoneticPr fontId="4" type="noConversion"/>
  </si>
  <si>
    <t>051186029</t>
    <phoneticPr fontId="4" type="noConversion"/>
  </si>
  <si>
    <t>20106192088023ញ</t>
    <phoneticPr fontId="4" type="noConversion"/>
  </si>
  <si>
    <t>051490628</t>
    <phoneticPr fontId="4" type="noConversion"/>
  </si>
  <si>
    <t>28305170741035ឍ</t>
    <phoneticPr fontId="4" type="noConversion"/>
  </si>
  <si>
    <t>051319224</t>
    <phoneticPr fontId="4" type="noConversion"/>
  </si>
  <si>
    <t>20205243553128ញ</t>
    <phoneticPr fontId="4" type="noConversion"/>
  </si>
  <si>
    <t>051569495</t>
    <phoneticPr fontId="4" type="noConversion"/>
  </si>
  <si>
    <t>28005170741173ឍ</t>
    <phoneticPr fontId="4" type="noConversion"/>
  </si>
  <si>
    <t>051032178</t>
    <phoneticPr fontId="4" type="noConversion"/>
  </si>
  <si>
    <t>29505160100167ដ</t>
    <phoneticPr fontId="4" type="noConversion"/>
  </si>
  <si>
    <t>050807877</t>
    <phoneticPr fontId="4" type="noConversion"/>
  </si>
  <si>
    <t>20505243552770ណ</t>
    <phoneticPr fontId="4" type="noConversion"/>
  </si>
  <si>
    <t>051662300</t>
    <phoneticPr fontId="4" type="noConversion"/>
  </si>
  <si>
    <t>27905170741723ព</t>
    <phoneticPr fontId="4" type="noConversion"/>
  </si>
  <si>
    <t>090635325</t>
    <phoneticPr fontId="4" type="noConversion"/>
  </si>
  <si>
    <t>28105170741758ភ</t>
    <phoneticPr fontId="4" type="noConversion"/>
  </si>
  <si>
    <t>051060346</t>
    <phoneticPr fontId="4" type="noConversion"/>
  </si>
  <si>
    <t>28705170741360ធ</t>
    <phoneticPr fontId="4" type="noConversion"/>
  </si>
  <si>
    <t>051424652</t>
    <phoneticPr fontId="4" type="noConversion"/>
  </si>
  <si>
    <t>28205170741506ត</t>
    <phoneticPr fontId="4" type="noConversion"/>
  </si>
  <si>
    <t>051309793</t>
    <phoneticPr fontId="4" type="noConversion"/>
  </si>
  <si>
    <t>28105170741403ដ</t>
    <phoneticPr fontId="4" type="noConversion"/>
  </si>
  <si>
    <t>090819102</t>
    <phoneticPr fontId="4" type="noConversion"/>
  </si>
  <si>
    <t>27905170741416ផ</t>
    <phoneticPr fontId="4" type="noConversion"/>
  </si>
  <si>
    <t>051546111</t>
    <phoneticPr fontId="4" type="noConversion"/>
  </si>
  <si>
    <t>28205170741474ន</t>
    <phoneticPr fontId="4" type="noConversion"/>
  </si>
  <si>
    <t>051032176</t>
    <phoneticPr fontId="4" type="noConversion"/>
  </si>
  <si>
    <t>27605170740607ន</t>
    <phoneticPr fontId="4" type="noConversion"/>
  </si>
  <si>
    <t>051319080</t>
    <phoneticPr fontId="4" type="noConversion"/>
  </si>
  <si>
    <t>27805170741645ម</t>
    <phoneticPr fontId="4" type="noConversion"/>
  </si>
  <si>
    <t>050950041</t>
    <phoneticPr fontId="4" type="noConversion"/>
  </si>
  <si>
    <t>28012171098757យ</t>
    <phoneticPr fontId="4" type="noConversion"/>
  </si>
  <si>
    <t>090636959</t>
    <phoneticPr fontId="4" type="noConversion"/>
  </si>
  <si>
    <t>28205170740436ថ</t>
    <phoneticPr fontId="4" type="noConversion"/>
  </si>
  <si>
    <t>051237835</t>
    <phoneticPr fontId="4" type="noConversion"/>
  </si>
  <si>
    <t>28005170741545ថ</t>
    <phoneticPr fontId="4" type="noConversion"/>
  </si>
  <si>
    <t>050773998</t>
    <phoneticPr fontId="4" type="noConversion"/>
  </si>
  <si>
    <t>27705170741453ប</t>
    <phoneticPr fontId="4" type="noConversion"/>
  </si>
  <si>
    <t>050779332</t>
    <phoneticPr fontId="4" type="noConversion"/>
  </si>
  <si>
    <t>28005170740578ផ</t>
    <phoneticPr fontId="4" type="noConversion"/>
  </si>
  <si>
    <t>051319555</t>
    <phoneticPr fontId="4" type="noConversion"/>
  </si>
  <si>
    <t>28405170741678ល</t>
    <phoneticPr fontId="4" type="noConversion"/>
  </si>
  <si>
    <t>051330930</t>
    <phoneticPr fontId="4" type="noConversion"/>
  </si>
  <si>
    <t>28105170741513ឌ</t>
    <phoneticPr fontId="4" type="noConversion"/>
  </si>
  <si>
    <t>29705170740592យ</t>
    <phoneticPr fontId="4" type="noConversion"/>
  </si>
  <si>
    <t>051331008</t>
    <phoneticPr fontId="4" type="noConversion"/>
  </si>
  <si>
    <t>29705170742008ន</t>
    <phoneticPr fontId="4" type="noConversion"/>
  </si>
  <si>
    <t>051403452</t>
    <phoneticPr fontId="4" type="noConversion"/>
  </si>
  <si>
    <t>28405170741757យ</t>
    <phoneticPr fontId="4" type="noConversion"/>
  </si>
  <si>
    <t>051371598</t>
    <phoneticPr fontId="4" type="noConversion"/>
  </si>
  <si>
    <t>29705170740643ព</t>
    <phoneticPr fontId="4" type="noConversion"/>
  </si>
  <si>
    <t>051330950</t>
    <phoneticPr fontId="4" type="noConversion"/>
  </si>
  <si>
    <t>29305170742127ទ</t>
    <phoneticPr fontId="4" type="noConversion"/>
  </si>
  <si>
    <t>051060405</t>
    <phoneticPr fontId="4" type="noConversion"/>
  </si>
  <si>
    <t>29305170740867រ</t>
    <phoneticPr fontId="4" type="noConversion"/>
  </si>
  <si>
    <t>051355108</t>
    <phoneticPr fontId="4" type="noConversion"/>
  </si>
  <si>
    <t>28705170742042ថ</t>
    <phoneticPr fontId="4" type="noConversion"/>
  </si>
  <si>
    <t>051492663</t>
    <phoneticPr fontId="4" type="noConversion"/>
  </si>
  <si>
    <t>29605170740771ភ</t>
    <phoneticPr fontId="4" type="noConversion"/>
  </si>
  <si>
    <t>050808049</t>
    <phoneticPr fontId="4" type="noConversion"/>
  </si>
  <si>
    <t>28505170742063ទ</t>
    <phoneticPr fontId="4" type="noConversion"/>
  </si>
  <si>
    <t>051032191</t>
    <phoneticPr fontId="4" type="noConversion"/>
  </si>
  <si>
    <t>29005170741971ប</t>
    <phoneticPr fontId="4" type="noConversion"/>
  </si>
  <si>
    <t>051697422</t>
    <phoneticPr fontId="4" type="noConversion"/>
  </si>
  <si>
    <t>29205170741951ប</t>
    <phoneticPr fontId="4" type="noConversion"/>
  </si>
  <si>
    <t>050971620</t>
    <phoneticPr fontId="4" type="noConversion"/>
  </si>
  <si>
    <t>28605170741969អ</t>
    <phoneticPr fontId="4" type="noConversion"/>
  </si>
  <si>
    <t>090640196</t>
    <phoneticPr fontId="4" type="noConversion"/>
  </si>
  <si>
    <t>28605170741925ម</t>
    <phoneticPr fontId="4" type="noConversion"/>
  </si>
  <si>
    <t>051146680</t>
    <phoneticPr fontId="4" type="noConversion"/>
  </si>
  <si>
    <t>28305170740464ធ</t>
    <phoneticPr fontId="4" type="noConversion"/>
  </si>
  <si>
    <t>28405170740703ត</t>
    <phoneticPr fontId="4" type="noConversion"/>
  </si>
  <si>
    <t>051354597</t>
    <phoneticPr fontId="4" type="noConversion"/>
  </si>
  <si>
    <t>29005170740470ឍ</t>
    <phoneticPr fontId="4" type="noConversion"/>
  </si>
  <si>
    <t>050639118</t>
    <phoneticPr fontId="4" type="noConversion"/>
  </si>
  <si>
    <t>28005170742001ង</t>
    <phoneticPr fontId="4" type="noConversion"/>
  </si>
  <si>
    <t>090636244</t>
    <phoneticPr fontId="4" type="noConversion"/>
  </si>
  <si>
    <t>28905170742034ន</t>
    <phoneticPr fontId="4" type="noConversion"/>
  </si>
  <si>
    <t>051424303</t>
    <phoneticPr fontId="4" type="noConversion"/>
  </si>
  <si>
    <t>28105170742116ឌ</t>
    <phoneticPr fontId="4" type="noConversion"/>
  </si>
  <si>
    <t>051061773</t>
    <phoneticPr fontId="4" type="noConversion"/>
  </si>
  <si>
    <t>28205170740557ប</t>
    <phoneticPr fontId="4" type="noConversion"/>
  </si>
  <si>
    <t>050964102</t>
    <phoneticPr fontId="4" type="noConversion"/>
  </si>
  <si>
    <t>28605170741795ស</t>
    <phoneticPr fontId="4" type="noConversion"/>
  </si>
  <si>
    <t>090866166</t>
    <phoneticPr fontId="4" type="noConversion"/>
  </si>
  <si>
    <t>28505170740664ព</t>
    <phoneticPr fontId="4" type="noConversion"/>
  </si>
  <si>
    <t>051308338</t>
    <phoneticPr fontId="4" type="noConversion"/>
  </si>
  <si>
    <t>20004181348288ថ</t>
    <phoneticPr fontId="4" type="noConversion"/>
  </si>
  <si>
    <t>051319262</t>
    <phoneticPr fontId="4" type="noConversion"/>
  </si>
  <si>
    <t>29712171098631ម</t>
    <phoneticPr fontId="4" type="noConversion"/>
  </si>
  <si>
    <t>051559326</t>
    <phoneticPr fontId="4" type="noConversion"/>
  </si>
  <si>
    <t>28005170740617ត</t>
    <phoneticPr fontId="4" type="noConversion"/>
  </si>
  <si>
    <t>090701497</t>
    <phoneticPr fontId="4" type="noConversion"/>
  </si>
  <si>
    <t>29805170740763រ</t>
    <phoneticPr fontId="4" type="noConversion"/>
  </si>
  <si>
    <t>051424878</t>
    <phoneticPr fontId="4" type="noConversion"/>
  </si>
  <si>
    <t>28305170740863ផ</t>
    <phoneticPr fontId="4" type="noConversion"/>
  </si>
  <si>
    <t>051421967</t>
    <phoneticPr fontId="4" type="noConversion"/>
  </si>
  <si>
    <t>28312171098801ធ</t>
    <phoneticPr fontId="4" type="noConversion"/>
  </si>
  <si>
    <t>090676482</t>
    <phoneticPr fontId="4" type="noConversion"/>
  </si>
  <si>
    <t>29005170740569ព</t>
    <phoneticPr fontId="4" type="noConversion"/>
  </si>
  <si>
    <t>051060699</t>
    <phoneticPr fontId="4" type="noConversion"/>
  </si>
  <si>
    <t>29505170740986ហ</t>
    <phoneticPr fontId="4" type="noConversion"/>
  </si>
  <si>
    <t>29605170742072ន</t>
    <phoneticPr fontId="4" type="noConversion"/>
  </si>
  <si>
    <t>28805170741708យ</t>
    <phoneticPr fontId="4" type="noConversion"/>
  </si>
  <si>
    <t>051090857</t>
    <phoneticPr fontId="4" type="noConversion"/>
  </si>
  <si>
    <t>28605170741261ទ</t>
    <phoneticPr fontId="4" type="noConversion"/>
  </si>
  <si>
    <t>051447722</t>
    <phoneticPr fontId="4" type="noConversion"/>
  </si>
  <si>
    <t>28705170740432ទ</t>
    <phoneticPr fontId="4" type="noConversion"/>
  </si>
  <si>
    <t>050958418</t>
    <phoneticPr fontId="4" type="noConversion"/>
  </si>
  <si>
    <t>28505170741781ភ</t>
    <phoneticPr fontId="4" type="noConversion"/>
  </si>
  <si>
    <t>090675303</t>
    <phoneticPr fontId="4" type="noConversion"/>
  </si>
  <si>
    <t>28105170740604ឌ</t>
    <phoneticPr fontId="4" type="noConversion"/>
  </si>
  <si>
    <t>050842275</t>
    <phoneticPr fontId="4" type="noConversion"/>
  </si>
  <si>
    <t>29805170740785ហ</t>
    <phoneticPr fontId="4" type="noConversion"/>
  </si>
  <si>
    <t>051137396</t>
    <phoneticPr fontId="4" type="noConversion"/>
  </si>
  <si>
    <t>28005170741181ឌ</t>
    <phoneticPr fontId="4" type="noConversion"/>
  </si>
  <si>
    <t>090784434</t>
    <phoneticPr fontId="4" type="noConversion"/>
  </si>
  <si>
    <t>A3-213</t>
    <phoneticPr fontId="4" type="noConversion"/>
  </si>
  <si>
    <t>29805170740716ម</t>
    <phoneticPr fontId="4" type="noConversion"/>
  </si>
  <si>
    <t>050958360</t>
    <phoneticPr fontId="4" type="noConversion"/>
  </si>
  <si>
    <t>29805170740654យ</t>
    <phoneticPr fontId="4" type="noConversion"/>
  </si>
  <si>
    <t>051529075</t>
    <phoneticPr fontId="4" type="noConversion"/>
  </si>
  <si>
    <t>28312171098688ឡ</t>
    <phoneticPr fontId="4" type="noConversion"/>
  </si>
  <si>
    <t>050958402</t>
    <phoneticPr fontId="4" type="noConversion"/>
  </si>
  <si>
    <t>28105170741496ព</t>
    <phoneticPr fontId="4" type="noConversion"/>
  </si>
  <si>
    <t>051202506</t>
    <phoneticPr fontId="4" type="noConversion"/>
  </si>
  <si>
    <t>29405170741787ស</t>
    <phoneticPr fontId="4" type="noConversion"/>
  </si>
  <si>
    <t>050953889</t>
    <phoneticPr fontId="4" type="noConversion"/>
  </si>
  <si>
    <t>28505170741815ផ</t>
    <phoneticPr fontId="4" type="noConversion"/>
  </si>
  <si>
    <t>051056689</t>
    <phoneticPr fontId="4" type="noConversion"/>
  </si>
  <si>
    <t>28905170740811ប</t>
    <phoneticPr fontId="4" type="noConversion"/>
  </si>
  <si>
    <t>050999834</t>
    <phoneticPr fontId="4" type="noConversion"/>
  </si>
  <si>
    <t>28505170740608ប</t>
    <phoneticPr fontId="4" type="noConversion"/>
  </si>
  <si>
    <t>051098130</t>
    <phoneticPr fontId="4" type="noConversion"/>
  </si>
  <si>
    <t>100639780</t>
    <phoneticPr fontId="4" type="noConversion"/>
  </si>
  <si>
    <t>28005170741764ន</t>
    <phoneticPr fontId="4" type="noConversion"/>
  </si>
  <si>
    <t>090701442</t>
    <phoneticPr fontId="4" type="noConversion"/>
  </si>
  <si>
    <t>29905170740447ម</t>
    <phoneticPr fontId="4" type="noConversion"/>
  </si>
  <si>
    <t>051118004</t>
    <phoneticPr fontId="4" type="noConversion"/>
  </si>
  <si>
    <t>28605170740875ល</t>
    <phoneticPr fontId="4" type="noConversion"/>
  </si>
  <si>
    <t>051446912</t>
    <phoneticPr fontId="4" type="noConversion"/>
  </si>
  <si>
    <t>28605170740732ន</t>
    <phoneticPr fontId="4" type="noConversion"/>
  </si>
  <si>
    <t>051320387</t>
    <phoneticPr fontId="4" type="noConversion"/>
  </si>
  <si>
    <t>29005170740709ធ</t>
    <phoneticPr fontId="4" type="noConversion"/>
  </si>
  <si>
    <t>051032196</t>
    <phoneticPr fontId="4" type="noConversion"/>
  </si>
  <si>
    <t>28505170740798ហ</t>
    <phoneticPr fontId="4" type="noConversion"/>
  </si>
  <si>
    <t>051368534</t>
    <phoneticPr fontId="4" type="noConversion"/>
  </si>
  <si>
    <t>28505170740788ស</t>
    <phoneticPr fontId="4" type="noConversion"/>
  </si>
  <si>
    <t>090700829</t>
    <phoneticPr fontId="4" type="noConversion"/>
  </si>
  <si>
    <t>28105170740933ទ</t>
    <phoneticPr fontId="4" type="noConversion"/>
  </si>
  <si>
    <t>050905933</t>
    <phoneticPr fontId="4" type="noConversion"/>
  </si>
  <si>
    <t>29005170740634ត</t>
    <phoneticPr fontId="4" type="noConversion"/>
  </si>
  <si>
    <t>050822795</t>
    <phoneticPr fontId="4" type="noConversion"/>
  </si>
  <si>
    <t>29305170740710ដ</t>
    <phoneticPr fontId="4" type="noConversion"/>
  </si>
  <si>
    <t>29105170740853ន</t>
    <phoneticPr fontId="4" type="noConversion"/>
  </si>
  <si>
    <t>050808282</t>
    <phoneticPr fontId="4" type="noConversion"/>
  </si>
  <si>
    <t>29205170740391ទ</t>
    <phoneticPr fontId="4" type="noConversion"/>
  </si>
  <si>
    <t>050842983</t>
    <phoneticPr fontId="4" type="noConversion"/>
  </si>
  <si>
    <t>28205170740824ទ</t>
    <phoneticPr fontId="4" type="noConversion"/>
  </si>
  <si>
    <t>050950075</t>
    <phoneticPr fontId="4" type="noConversion"/>
  </si>
  <si>
    <t>28805170740752ភ</t>
    <phoneticPr fontId="4" type="noConversion"/>
  </si>
  <si>
    <t>060880907</t>
    <phoneticPr fontId="4" type="noConversion"/>
  </si>
  <si>
    <t>28305170742106ឍ</t>
    <phoneticPr fontId="4" type="noConversion"/>
  </si>
  <si>
    <t>051447539</t>
    <phoneticPr fontId="4" type="noConversion"/>
  </si>
  <si>
    <t>28405170740942ប</t>
    <phoneticPr fontId="4" type="noConversion"/>
  </si>
  <si>
    <t>051135158</t>
    <phoneticPr fontId="4" type="noConversion"/>
  </si>
  <si>
    <t>29105170742175ធ</t>
    <phoneticPr fontId="4" type="noConversion"/>
  </si>
  <si>
    <t>28505170740551ទ</t>
    <phoneticPr fontId="4" type="noConversion"/>
  </si>
  <si>
    <t>19405170740839យ</t>
    <phoneticPr fontId="4" type="noConversion"/>
  </si>
  <si>
    <t>050971593</t>
    <phoneticPr fontId="4" type="noConversion"/>
  </si>
  <si>
    <t>18905170742249រ</t>
    <phoneticPr fontId="4" type="noConversion"/>
  </si>
  <si>
    <t>051320427</t>
    <phoneticPr fontId="4" type="noConversion"/>
  </si>
  <si>
    <t>27905170740767ស</t>
    <phoneticPr fontId="4" type="noConversion"/>
  </si>
  <si>
    <t>090636958</t>
    <phoneticPr fontId="4" type="noConversion"/>
  </si>
  <si>
    <t>18905170741055ប</t>
    <phoneticPr fontId="4" type="noConversion"/>
  </si>
  <si>
    <t>28105170740910ឌ</t>
    <phoneticPr fontId="4" type="noConversion"/>
  </si>
  <si>
    <t>051057071</t>
    <phoneticPr fontId="4" type="noConversion"/>
  </si>
  <si>
    <t>19205170740920ណ</t>
    <phoneticPr fontId="4" type="noConversion"/>
  </si>
  <si>
    <t>050827418</t>
    <phoneticPr fontId="4" type="noConversion"/>
  </si>
  <si>
    <t>29705170740892វ</t>
    <phoneticPr fontId="4" type="noConversion"/>
  </si>
  <si>
    <t>051447017</t>
    <phoneticPr fontId="4" type="noConversion"/>
  </si>
  <si>
    <t>29805170740579ឡ</t>
    <phoneticPr fontId="4" type="noConversion"/>
  </si>
  <si>
    <t>051162587</t>
    <phoneticPr fontId="4" type="noConversion"/>
  </si>
  <si>
    <t>27905170740687ហ</t>
    <phoneticPr fontId="4" type="noConversion"/>
  </si>
  <si>
    <t>050963968</t>
    <phoneticPr fontId="4" type="noConversion"/>
  </si>
  <si>
    <t>28005170740889រ</t>
    <phoneticPr fontId="4" type="noConversion"/>
  </si>
  <si>
    <t>051352071</t>
    <phoneticPr fontId="4" type="noConversion"/>
  </si>
  <si>
    <t>29605170740653ព</t>
    <phoneticPr fontId="4" type="noConversion"/>
  </si>
  <si>
    <t>050808325</t>
    <phoneticPr fontId="4" type="noConversion"/>
  </si>
  <si>
    <t>29805170740489ឡ</t>
    <phoneticPr fontId="4" type="noConversion"/>
  </si>
  <si>
    <t>051146729</t>
    <phoneticPr fontId="4" type="noConversion"/>
  </si>
  <si>
    <t>29705170740498ហ</t>
    <phoneticPr fontId="4" type="noConversion"/>
  </si>
  <si>
    <t>051401716</t>
    <phoneticPr fontId="4" type="noConversion"/>
  </si>
  <si>
    <t>18705170740660ន</t>
    <phoneticPr fontId="4" type="noConversion"/>
  </si>
  <si>
    <t>051422224</t>
    <phoneticPr fontId="4" type="noConversion"/>
  </si>
  <si>
    <t>19605170740441ថ</t>
    <phoneticPr fontId="4" type="noConversion"/>
  </si>
  <si>
    <t>050822635</t>
    <phoneticPr fontId="4" type="noConversion"/>
  </si>
  <si>
    <t>27705170742087ភ</t>
    <phoneticPr fontId="4" type="noConversion"/>
  </si>
  <si>
    <t>051032129</t>
    <phoneticPr fontId="4" type="noConversion"/>
  </si>
  <si>
    <t>18105170740504ដ</t>
    <phoneticPr fontId="4" type="noConversion"/>
  </si>
  <si>
    <t>050950074</t>
    <phoneticPr fontId="4" type="noConversion"/>
  </si>
  <si>
    <t>17305170741068ទ</t>
    <phoneticPr fontId="4" type="noConversion"/>
  </si>
  <si>
    <t>29805170740642ព</t>
    <phoneticPr fontId="4" type="noConversion"/>
  </si>
  <si>
    <t>051179927</t>
    <phoneticPr fontId="4" type="noConversion"/>
  </si>
  <si>
    <t>29505170741191ន</t>
    <phoneticPr fontId="4" type="noConversion"/>
  </si>
  <si>
    <t>28509160310814ត</t>
    <phoneticPr fontId="4" type="noConversion"/>
  </si>
  <si>
    <t>090537678</t>
    <phoneticPr fontId="4" type="noConversion"/>
  </si>
  <si>
    <t>28308160226521ឍ</t>
    <phoneticPr fontId="4" type="noConversion"/>
  </si>
  <si>
    <t>29005170740351ឋ</t>
    <phoneticPr fontId="4" type="noConversion"/>
  </si>
  <si>
    <t>051369308</t>
    <phoneticPr fontId="4" type="noConversion"/>
  </si>
  <si>
    <t>29710160360143ដ</t>
    <phoneticPr fontId="4" type="noConversion"/>
  </si>
  <si>
    <t>29706192088000ន</t>
    <phoneticPr fontId="4" type="noConversion"/>
  </si>
  <si>
    <t>051425114</t>
    <phoneticPr fontId="4" type="noConversion"/>
  </si>
  <si>
    <t>29605170740382ផ</t>
    <phoneticPr fontId="4" type="noConversion"/>
  </si>
  <si>
    <t>050844214</t>
    <phoneticPr fontId="4" type="noConversion"/>
  </si>
  <si>
    <t>29205170740225ឍ</t>
    <phoneticPr fontId="4" type="noConversion"/>
  </si>
  <si>
    <t>29709222938676ឆ</t>
    <phoneticPr fontId="4" type="noConversion"/>
  </si>
  <si>
    <t>29405170740652ន</t>
    <phoneticPr fontId="4" type="noConversion"/>
  </si>
  <si>
    <t>050826137</t>
    <phoneticPr fontId="4" type="noConversion"/>
  </si>
  <si>
    <t>28805170740630ធ</t>
    <phoneticPr fontId="4" type="noConversion"/>
  </si>
  <si>
    <t>051297709</t>
    <phoneticPr fontId="4" type="noConversion"/>
  </si>
  <si>
    <t>29805170740679អ</t>
    <phoneticPr fontId="4" type="noConversion"/>
  </si>
  <si>
    <t>29805170741369ស</t>
    <phoneticPr fontId="4" type="noConversion"/>
  </si>
  <si>
    <t>050914664</t>
    <phoneticPr fontId="4" type="noConversion"/>
  </si>
  <si>
    <t>29505170741362ន</t>
    <phoneticPr fontId="4" type="noConversion"/>
  </si>
  <si>
    <t>090537949</t>
    <phoneticPr fontId="4" type="noConversion"/>
  </si>
  <si>
    <t>29202202308304ង</t>
    <phoneticPr fontId="4" type="noConversion"/>
  </si>
  <si>
    <t>051614275</t>
    <phoneticPr fontId="4" type="noConversion"/>
  </si>
  <si>
    <t>29912171099123ភ</t>
    <phoneticPr fontId="4" type="noConversion"/>
  </si>
  <si>
    <t>20005170740282ច</t>
    <phoneticPr fontId="4" type="noConversion"/>
  </si>
  <si>
    <t>051319162</t>
    <phoneticPr fontId="4" type="noConversion"/>
  </si>
  <si>
    <t>29605170740605ន</t>
    <phoneticPr fontId="4" type="noConversion"/>
  </si>
  <si>
    <t>051320476</t>
    <phoneticPr fontId="4" type="noConversion"/>
  </si>
  <si>
    <t>29908181545562អ</t>
    <phoneticPr fontId="4" type="noConversion"/>
  </si>
  <si>
    <t>28205170739873ស</t>
    <phoneticPr fontId="4" type="noConversion"/>
  </si>
  <si>
    <t>051179848</t>
    <phoneticPr fontId="4" type="noConversion"/>
  </si>
  <si>
    <t>29305170740566ព</t>
    <phoneticPr fontId="4" type="noConversion"/>
  </si>
  <si>
    <t>050734291</t>
    <phoneticPr fontId="4" type="noConversion"/>
  </si>
  <si>
    <t>20006192087996រ</t>
    <phoneticPr fontId="4" type="noConversion"/>
  </si>
  <si>
    <t>051318922</t>
    <phoneticPr fontId="4" type="noConversion"/>
  </si>
  <si>
    <t>B1-033</t>
    <phoneticPr fontId="4" type="noConversion"/>
  </si>
  <si>
    <t>29905170740263ព</t>
    <phoneticPr fontId="4" type="noConversion"/>
  </si>
  <si>
    <t>051173296</t>
    <phoneticPr fontId="4" type="noConversion"/>
  </si>
  <si>
    <t>29505170740407ធ</t>
    <phoneticPr fontId="4" type="noConversion"/>
  </si>
  <si>
    <t>051403915</t>
    <phoneticPr fontId="4" type="noConversion"/>
  </si>
  <si>
    <t>29012181945488ស</t>
    <phoneticPr fontId="4" type="noConversion"/>
  </si>
  <si>
    <t>051174734</t>
    <phoneticPr fontId="4" type="noConversion"/>
  </si>
  <si>
    <t>28705170742162ន</t>
    <phoneticPr fontId="4" type="noConversion"/>
  </si>
  <si>
    <t>28305170740317ត</t>
    <phoneticPr fontId="4" type="noConversion"/>
  </si>
  <si>
    <t>090702132</t>
    <phoneticPr fontId="4" type="noConversion"/>
  </si>
  <si>
    <t>29305170740174ទ</t>
    <phoneticPr fontId="4" type="noConversion"/>
  </si>
  <si>
    <t>051524718</t>
    <phoneticPr fontId="4" type="noConversion"/>
  </si>
  <si>
    <t>28205170740199ព</t>
    <phoneticPr fontId="4" type="noConversion"/>
  </si>
  <si>
    <t>090636118</t>
    <phoneticPr fontId="4" type="noConversion"/>
  </si>
  <si>
    <t>29705170740182ប</t>
    <phoneticPr fontId="4" type="noConversion"/>
  </si>
  <si>
    <t>051371532</t>
    <phoneticPr fontId="4" type="noConversion"/>
  </si>
  <si>
    <t>29805170740223ទ</t>
    <phoneticPr fontId="4" type="noConversion"/>
  </si>
  <si>
    <t>051179852</t>
    <phoneticPr fontId="4" type="noConversion"/>
  </si>
  <si>
    <t>28001181158706ត</t>
    <phoneticPr fontId="4" type="noConversion"/>
  </si>
  <si>
    <t>050944033</t>
    <phoneticPr fontId="4" type="noConversion"/>
  </si>
  <si>
    <t>28905170740186យ</t>
    <phoneticPr fontId="4" type="noConversion"/>
  </si>
  <si>
    <t>051570931</t>
    <phoneticPr fontId="4" type="noConversion"/>
  </si>
  <si>
    <t>29505170740142ណ</t>
    <phoneticPr fontId="4" type="noConversion"/>
  </si>
  <si>
    <t>050826589</t>
    <phoneticPr fontId="4" type="noConversion"/>
  </si>
  <si>
    <t>28305170740328ទ</t>
    <phoneticPr fontId="4" type="noConversion"/>
  </si>
  <si>
    <t>051304980</t>
    <phoneticPr fontId="4" type="noConversion"/>
  </si>
  <si>
    <t>29605170740350ថ</t>
    <phoneticPr fontId="4" type="noConversion"/>
  </si>
  <si>
    <t>050807813</t>
    <phoneticPr fontId="4" type="noConversion"/>
  </si>
  <si>
    <t>29204181348068ភ</t>
    <phoneticPr fontId="4" type="noConversion"/>
  </si>
  <si>
    <t>050821537</t>
    <phoneticPr fontId="4" type="noConversion"/>
  </si>
  <si>
    <t>29812171098916ហ</t>
    <phoneticPr fontId="4" type="noConversion"/>
  </si>
  <si>
    <t>051299340</t>
    <phoneticPr fontId="4" type="noConversion"/>
  </si>
  <si>
    <t>28505170740675យ</t>
    <phoneticPr fontId="4" type="noConversion"/>
  </si>
  <si>
    <t>090915731</t>
    <phoneticPr fontId="4" type="noConversion"/>
  </si>
  <si>
    <t>29505170740299ល</t>
    <phoneticPr fontId="4" type="noConversion"/>
  </si>
  <si>
    <t>090702137</t>
    <phoneticPr fontId="4" type="noConversion"/>
  </si>
  <si>
    <t>29705170740075ផ</t>
    <phoneticPr fontId="4" type="noConversion"/>
  </si>
  <si>
    <t>051338187</t>
    <phoneticPr fontId="4" type="noConversion"/>
  </si>
  <si>
    <t>29805170742102ត</t>
    <phoneticPr fontId="4" type="noConversion"/>
  </si>
  <si>
    <t>250120496</t>
    <phoneticPr fontId="4" type="noConversion"/>
  </si>
  <si>
    <t>29405170740118ថ</t>
    <phoneticPr fontId="4" type="noConversion"/>
  </si>
  <si>
    <t>29705170740161ទ</t>
    <phoneticPr fontId="4" type="noConversion"/>
  </si>
  <si>
    <t>051093201</t>
    <phoneticPr fontId="4" type="noConversion"/>
  </si>
  <si>
    <t>29805170740055ប</t>
    <phoneticPr fontId="4" type="noConversion"/>
  </si>
  <si>
    <t>090676405</t>
    <phoneticPr fontId="4" type="noConversion"/>
  </si>
  <si>
    <t>29905170740339រ</t>
    <phoneticPr fontId="4" type="noConversion"/>
  </si>
  <si>
    <t>051031869</t>
    <phoneticPr fontId="4" type="noConversion"/>
  </si>
  <si>
    <t>29404181348309ភ</t>
    <phoneticPr fontId="4" type="noConversion"/>
  </si>
  <si>
    <t>050938417</t>
    <phoneticPr fontId="4" type="noConversion"/>
  </si>
  <si>
    <t>20605243521253ជ</t>
    <phoneticPr fontId="4" type="noConversion"/>
  </si>
  <si>
    <t>051678491</t>
    <phoneticPr fontId="4" type="noConversion"/>
  </si>
  <si>
    <t>28505170740246ធ</t>
    <phoneticPr fontId="4" type="noConversion"/>
  </si>
  <si>
    <t>090701553</t>
    <phoneticPr fontId="4" type="noConversion"/>
  </si>
  <si>
    <t>29505170741222ណ</t>
    <phoneticPr fontId="4" type="noConversion"/>
  </si>
  <si>
    <t>050814827</t>
    <phoneticPr fontId="4" type="noConversion"/>
  </si>
  <si>
    <t>29705170741400ណ</t>
    <phoneticPr fontId="4" type="noConversion"/>
  </si>
  <si>
    <t>050828833</t>
    <phoneticPr fontId="4" type="noConversion"/>
  </si>
  <si>
    <t>29305170741415ថ</t>
    <phoneticPr fontId="4" type="noConversion"/>
  </si>
  <si>
    <t>050831076</t>
    <phoneticPr fontId="4" type="noConversion"/>
  </si>
  <si>
    <t>29205170742967វ</t>
    <phoneticPr fontId="4" type="noConversion"/>
  </si>
  <si>
    <t>050843291</t>
    <phoneticPr fontId="4" type="noConversion"/>
  </si>
  <si>
    <t>29712171098962ឡ</t>
    <phoneticPr fontId="4" type="noConversion"/>
  </si>
  <si>
    <t>051312151</t>
    <phoneticPr fontId="4" type="noConversion"/>
  </si>
  <si>
    <t>29904181348334រ</t>
    <phoneticPr fontId="4" type="noConversion"/>
  </si>
  <si>
    <t>29705170740005ណ</t>
    <phoneticPr fontId="4" type="noConversion"/>
  </si>
  <si>
    <t>050830917</t>
    <phoneticPr fontId="4" type="noConversion"/>
  </si>
  <si>
    <t>29912171065531ន</t>
    <phoneticPr fontId="4" type="noConversion"/>
  </si>
  <si>
    <t>051572250</t>
    <phoneticPr fontId="4" type="noConversion"/>
  </si>
  <si>
    <t>29605170740011ដ</t>
    <phoneticPr fontId="4" type="noConversion"/>
  </si>
  <si>
    <t>051080896</t>
    <phoneticPr fontId="4" type="noConversion"/>
  </si>
  <si>
    <t>29905170740321ណ</t>
    <phoneticPr fontId="4" type="noConversion"/>
  </si>
  <si>
    <t>051200342</t>
    <phoneticPr fontId="4" type="noConversion"/>
  </si>
  <si>
    <t>29602160074433ណ</t>
    <phoneticPr fontId="4" type="noConversion"/>
  </si>
  <si>
    <t>051171610</t>
    <phoneticPr fontId="4" type="noConversion"/>
  </si>
  <si>
    <t>29405170740275ប</t>
    <phoneticPr fontId="4" type="noConversion"/>
  </si>
  <si>
    <t>090630253</t>
    <phoneticPr fontId="4" type="noConversion"/>
  </si>
  <si>
    <t>20403222792380ឋ</t>
    <phoneticPr fontId="4" type="noConversion"/>
  </si>
  <si>
    <t>051659804</t>
    <phoneticPr fontId="4" type="noConversion"/>
  </si>
  <si>
    <t>29905170740029ព</t>
    <phoneticPr fontId="4" type="noConversion"/>
  </si>
  <si>
    <t>29205170740112ឈ</t>
    <phoneticPr fontId="4" type="noConversion"/>
  </si>
  <si>
    <t>051614403</t>
    <phoneticPr fontId="4" type="noConversion"/>
  </si>
  <si>
    <t>29610181845018ផ</t>
    <phoneticPr fontId="4" type="noConversion"/>
  </si>
  <si>
    <t>090558127</t>
    <phoneticPr fontId="4" type="noConversion"/>
  </si>
  <si>
    <t>28806181436794ខ</t>
    <phoneticPr fontId="4" type="noConversion"/>
  </si>
  <si>
    <t>28105170741121ជ</t>
    <phoneticPr fontId="4" type="noConversion"/>
  </si>
  <si>
    <t>051318878</t>
    <phoneticPr fontId="4" type="noConversion"/>
  </si>
  <si>
    <t>20006192087997ល</t>
    <phoneticPr fontId="4" type="noConversion"/>
  </si>
  <si>
    <t>051605935</t>
    <phoneticPr fontId="4" type="noConversion"/>
  </si>
  <si>
    <t>20604243506399ប</t>
    <phoneticPr fontId="4" type="noConversion"/>
  </si>
  <si>
    <t>051673233</t>
    <phoneticPr fontId="4" type="noConversion"/>
  </si>
  <si>
    <t>29905170740106ធ</t>
    <phoneticPr fontId="4" type="noConversion"/>
  </si>
  <si>
    <t>051047887</t>
    <phoneticPr fontId="4" type="noConversion"/>
  </si>
  <si>
    <t>20006192088002ច</t>
    <phoneticPr fontId="4" type="noConversion"/>
  </si>
  <si>
    <t>051604317</t>
    <phoneticPr fontId="4" type="noConversion"/>
  </si>
  <si>
    <t>20406233120354គ</t>
    <phoneticPr fontId="4" type="noConversion"/>
  </si>
  <si>
    <t>29705170740100ដ</t>
    <phoneticPr fontId="4" type="noConversion"/>
  </si>
  <si>
    <t>20006181436823ឋ</t>
    <phoneticPr fontId="4" type="noConversion"/>
  </si>
  <si>
    <t>051330878</t>
    <phoneticPr fontId="4" type="noConversion"/>
  </si>
  <si>
    <t>29508181545694ខ</t>
    <phoneticPr fontId="4" type="noConversion"/>
  </si>
  <si>
    <t>050830837</t>
    <phoneticPr fontId="4" type="noConversion"/>
  </si>
  <si>
    <t>29705170740244ន</t>
    <phoneticPr fontId="4" type="noConversion"/>
  </si>
  <si>
    <t>050807585</t>
    <phoneticPr fontId="4" type="noConversion"/>
  </si>
  <si>
    <t>20106192088001ច</t>
    <phoneticPr fontId="4" type="noConversion"/>
  </si>
  <si>
    <t>29605170740158ព</t>
    <phoneticPr fontId="4" type="noConversion"/>
  </si>
  <si>
    <t>051371863</t>
    <phoneticPr fontId="4" type="noConversion"/>
  </si>
  <si>
    <t>29503202333435ឋ</t>
    <phoneticPr fontId="4" type="noConversion"/>
  </si>
  <si>
    <t>051056656</t>
    <phoneticPr fontId="4" type="noConversion"/>
  </si>
  <si>
    <t>050829047</t>
    <phoneticPr fontId="4" type="noConversion"/>
  </si>
  <si>
    <t>29405170741713ធ</t>
    <phoneticPr fontId="4" type="noConversion"/>
  </si>
  <si>
    <t>050814587</t>
    <phoneticPr fontId="4" type="noConversion"/>
  </si>
  <si>
    <t>29705170741153ន</t>
    <phoneticPr fontId="4" type="noConversion"/>
  </si>
  <si>
    <t>050822799</t>
    <phoneticPr fontId="4" type="noConversion"/>
  </si>
  <si>
    <t>28305170741113ដ</t>
    <phoneticPr fontId="4" type="noConversion"/>
  </si>
  <si>
    <t>051118220</t>
    <phoneticPr fontId="4" type="noConversion"/>
  </si>
  <si>
    <t>29405170741170ត</t>
    <phoneticPr fontId="4" type="noConversion"/>
  </si>
  <si>
    <t>050814708</t>
    <phoneticPr fontId="4" type="noConversion"/>
  </si>
  <si>
    <t>29312171099199ហ</t>
    <phoneticPr fontId="4" type="noConversion"/>
  </si>
  <si>
    <t>050993367</t>
    <phoneticPr fontId="4" type="noConversion"/>
  </si>
  <si>
    <t>29605170741163ន</t>
    <phoneticPr fontId="4" type="noConversion"/>
  </si>
  <si>
    <t>050814731</t>
    <phoneticPr fontId="4" type="noConversion"/>
  </si>
  <si>
    <t>29601202286699ស</t>
    <phoneticPr fontId="4" type="noConversion"/>
  </si>
  <si>
    <t>050808374</t>
    <phoneticPr fontId="4" type="noConversion"/>
  </si>
  <si>
    <t>29805170741748ហ</t>
    <phoneticPr fontId="4" type="noConversion"/>
  </si>
  <si>
    <t>29508192180049យ</t>
    <phoneticPr fontId="4" type="noConversion"/>
  </si>
  <si>
    <t>050807390</t>
    <phoneticPr fontId="4" type="noConversion"/>
  </si>
  <si>
    <t>29705170741918វ</t>
    <phoneticPr fontId="4" type="noConversion"/>
  </si>
  <si>
    <t>050958429</t>
    <phoneticPr fontId="4" type="noConversion"/>
  </si>
  <si>
    <t>28905170741791វ</t>
    <phoneticPr fontId="4" type="noConversion"/>
  </si>
  <si>
    <t>090699706</t>
    <phoneticPr fontId="4" type="noConversion"/>
  </si>
  <si>
    <t>29708192180028ម</t>
    <phoneticPr fontId="4" type="noConversion"/>
  </si>
  <si>
    <t>051403555</t>
    <phoneticPr fontId="4" type="noConversion"/>
  </si>
  <si>
    <t>29705170741799គ</t>
    <phoneticPr fontId="4" type="noConversion"/>
  </si>
  <si>
    <t>20204212582338ញ</t>
    <phoneticPr fontId="4" type="noConversion"/>
  </si>
  <si>
    <t>051633998</t>
    <phoneticPr fontId="4" type="noConversion"/>
  </si>
  <si>
    <t>29908181578962ញ</t>
    <phoneticPr fontId="4" type="noConversion"/>
  </si>
  <si>
    <t>051137703</t>
    <phoneticPr fontId="4" type="noConversion"/>
  </si>
  <si>
    <t>29806181436853ឡ</t>
    <phoneticPr fontId="4" type="noConversion"/>
  </si>
  <si>
    <t>051135134</t>
    <phoneticPr fontId="4" type="noConversion"/>
  </si>
  <si>
    <t>28806181436814ល</t>
    <phoneticPr fontId="4" type="noConversion"/>
  </si>
  <si>
    <t>090676357</t>
    <phoneticPr fontId="4" type="noConversion"/>
  </si>
  <si>
    <t>29402160078505ថ</t>
    <phoneticPr fontId="4" type="noConversion"/>
  </si>
  <si>
    <t>050826829</t>
    <phoneticPr fontId="4" type="noConversion"/>
  </si>
  <si>
    <t>29705170741535ភ</t>
    <phoneticPr fontId="4" type="noConversion"/>
  </si>
  <si>
    <t>051368652</t>
    <phoneticPr fontId="4" type="noConversion"/>
  </si>
  <si>
    <t>29005170740780ទ</t>
    <phoneticPr fontId="4" type="noConversion"/>
  </si>
  <si>
    <t>28805222851787អ</t>
    <phoneticPr fontId="4" type="noConversion"/>
  </si>
  <si>
    <t>051352118</t>
    <phoneticPr fontId="4" type="noConversion"/>
  </si>
  <si>
    <t>29812181940527រ</t>
    <phoneticPr fontId="4" type="noConversion"/>
  </si>
  <si>
    <t>29611160444408ទ</t>
    <phoneticPr fontId="4" type="noConversion"/>
  </si>
  <si>
    <t>20005170740948ណ</t>
    <phoneticPr fontId="4" type="noConversion"/>
  </si>
  <si>
    <t>051490066</t>
    <phoneticPr fontId="4" type="noConversion"/>
  </si>
  <si>
    <t>29812171099144យ</t>
    <phoneticPr fontId="4" type="noConversion"/>
  </si>
  <si>
    <t>29505170740563ផ</t>
    <phoneticPr fontId="4" type="noConversion"/>
  </si>
  <si>
    <t>250022524</t>
    <phoneticPr fontId="4" type="noConversion"/>
  </si>
  <si>
    <t>29505170741589ហ</t>
    <phoneticPr fontId="4" type="noConversion"/>
  </si>
  <si>
    <t>050783321</t>
    <phoneticPr fontId="4" type="noConversion"/>
  </si>
  <si>
    <t>29905170741215ប</t>
    <phoneticPr fontId="4" type="noConversion"/>
  </si>
  <si>
    <t>090635178</t>
    <phoneticPr fontId="4" type="noConversion"/>
  </si>
  <si>
    <t>B1-276</t>
    <phoneticPr fontId="4" type="noConversion"/>
  </si>
  <si>
    <t>29212171099189វ</t>
    <phoneticPr fontId="4" type="noConversion"/>
  </si>
  <si>
    <t>28706192087992ង</t>
    <phoneticPr fontId="4" type="noConversion"/>
  </si>
  <si>
    <t>051067937</t>
    <phoneticPr fontId="4" type="noConversion"/>
  </si>
  <si>
    <t>29708181545524វ</t>
    <phoneticPr fontId="4" type="noConversion"/>
  </si>
  <si>
    <t>050783181</t>
    <phoneticPr fontId="4" type="noConversion"/>
  </si>
  <si>
    <t>29605170742028ប</t>
    <phoneticPr fontId="4" type="noConversion"/>
  </si>
  <si>
    <t>050814824</t>
    <phoneticPr fontId="4" type="noConversion"/>
  </si>
  <si>
    <t>20505243527452ឍ</t>
    <phoneticPr fontId="4" type="noConversion"/>
  </si>
  <si>
    <t>051668438</t>
    <phoneticPr fontId="4" type="noConversion"/>
  </si>
  <si>
    <t>28605170741780ភ</t>
    <phoneticPr fontId="4" type="noConversion"/>
  </si>
  <si>
    <t>050958513</t>
    <phoneticPr fontId="4" type="noConversion"/>
  </si>
  <si>
    <t>29811160470599ស</t>
    <phoneticPr fontId="4" type="noConversion"/>
  </si>
  <si>
    <t>051319074</t>
    <phoneticPr fontId="4" type="noConversion"/>
  </si>
  <si>
    <t>29906181436837ខ</t>
    <phoneticPr fontId="4" type="noConversion"/>
  </si>
  <si>
    <t>29508160233225ត</t>
    <phoneticPr fontId="4" type="noConversion"/>
  </si>
  <si>
    <t>050843392</t>
    <phoneticPr fontId="4" type="noConversion"/>
  </si>
  <si>
    <t>28812171098800ព</t>
    <phoneticPr fontId="4" type="noConversion"/>
  </si>
  <si>
    <t>051549939</t>
    <phoneticPr fontId="4" type="noConversion"/>
  </si>
  <si>
    <t>29905170741327ម</t>
    <phoneticPr fontId="4" type="noConversion"/>
  </si>
  <si>
    <t>051146394</t>
    <phoneticPr fontId="4" type="noConversion"/>
  </si>
  <si>
    <t>29805170741911ព</t>
    <phoneticPr fontId="4" type="noConversion"/>
  </si>
  <si>
    <t>090636127</t>
    <phoneticPr fontId="4" type="noConversion"/>
  </si>
  <si>
    <t>29805170741194យ</t>
    <phoneticPr fontId="4" type="noConversion"/>
  </si>
  <si>
    <t>28305170741997ហ</t>
    <phoneticPr fontId="4" type="noConversion"/>
  </si>
  <si>
    <t>090634989</t>
    <phoneticPr fontId="4" type="noConversion"/>
  </si>
  <si>
    <t>29305170739740ម</t>
    <phoneticPr fontId="4" type="noConversion"/>
  </si>
  <si>
    <t>051492120</t>
    <phoneticPr fontId="4" type="noConversion"/>
  </si>
  <si>
    <t>28805170742038ព</t>
    <phoneticPr fontId="4" type="noConversion"/>
  </si>
  <si>
    <t>090636131</t>
    <phoneticPr fontId="4" type="noConversion"/>
  </si>
  <si>
    <t>28505170741143ធ</t>
    <phoneticPr fontId="4" type="noConversion"/>
  </si>
  <si>
    <t>20006192088055ឍ</t>
    <phoneticPr fontId="4" type="noConversion"/>
  </si>
  <si>
    <t>29605170741882ល</t>
    <phoneticPr fontId="4" type="noConversion"/>
  </si>
  <si>
    <t>051330781</t>
    <phoneticPr fontId="4" type="noConversion"/>
  </si>
  <si>
    <t>29606181436832រ</t>
    <phoneticPr fontId="4" type="noConversion"/>
  </si>
  <si>
    <t>050826941</t>
    <phoneticPr fontId="4" type="noConversion"/>
  </si>
  <si>
    <t>28706181436978ង</t>
    <phoneticPr fontId="4" type="noConversion"/>
  </si>
  <si>
    <t>29205170741981ភ</t>
    <phoneticPr fontId="4" type="noConversion"/>
  </si>
  <si>
    <t>29808181578968ណ</t>
    <phoneticPr fontId="4" type="noConversion"/>
  </si>
  <si>
    <t>050938427</t>
    <phoneticPr fontId="4" type="noConversion"/>
  </si>
  <si>
    <t>29005170741897ល</t>
    <phoneticPr fontId="4" type="noConversion"/>
  </si>
  <si>
    <t>051615512</t>
    <phoneticPr fontId="4" type="noConversion"/>
  </si>
  <si>
    <t>20012181945481ឍ</t>
    <phoneticPr fontId="4" type="noConversion"/>
  </si>
  <si>
    <t>051320296</t>
    <phoneticPr fontId="4" type="noConversion"/>
  </si>
  <si>
    <t>29405170741894វ</t>
    <phoneticPr fontId="4" type="noConversion"/>
  </si>
  <si>
    <t>050842940</t>
    <phoneticPr fontId="4" type="noConversion"/>
  </si>
  <si>
    <t>28805170741332ធ</t>
    <phoneticPr fontId="4" type="noConversion"/>
  </si>
  <si>
    <t>051330211</t>
    <phoneticPr fontId="4" type="noConversion"/>
  </si>
  <si>
    <t>28505170741875ល</t>
    <phoneticPr fontId="4" type="noConversion"/>
  </si>
  <si>
    <t>090635199</t>
    <phoneticPr fontId="4" type="noConversion"/>
  </si>
  <si>
    <t>20103222792382ដ</t>
    <phoneticPr fontId="4" type="noConversion"/>
  </si>
  <si>
    <t>29905170739694ច</t>
    <phoneticPr fontId="4" type="noConversion"/>
  </si>
  <si>
    <t>051319977</t>
    <phoneticPr fontId="4" type="noConversion"/>
  </si>
  <si>
    <t>29005170742004ឈ</t>
    <phoneticPr fontId="4" type="noConversion"/>
  </si>
  <si>
    <t>090704135</t>
    <phoneticPr fontId="4" type="noConversion"/>
  </si>
  <si>
    <t>29705170741886អ</t>
    <phoneticPr fontId="4" type="noConversion"/>
  </si>
  <si>
    <t>051117899</t>
    <phoneticPr fontId="4" type="noConversion"/>
  </si>
  <si>
    <t>20406233113827ញ</t>
    <phoneticPr fontId="4" type="noConversion"/>
  </si>
  <si>
    <t>090980050</t>
    <phoneticPr fontId="4" type="noConversion"/>
  </si>
  <si>
    <t>28312171098503ទ</t>
    <phoneticPr fontId="4" type="noConversion"/>
  </si>
  <si>
    <t>051295096</t>
    <phoneticPr fontId="4" type="noConversion"/>
  </si>
  <si>
    <t>29204181359468ស</t>
    <phoneticPr fontId="4" type="noConversion"/>
  </si>
  <si>
    <t>050826062</t>
    <phoneticPr fontId="4" type="noConversion"/>
  </si>
  <si>
    <t>20409233208635ណ</t>
    <phoneticPr fontId="4" type="noConversion"/>
  </si>
  <si>
    <t>051756305</t>
    <phoneticPr fontId="4" type="noConversion"/>
  </si>
  <si>
    <t>29506170797570អ</t>
    <phoneticPr fontId="4" type="noConversion"/>
  </si>
  <si>
    <t>090636232</t>
    <phoneticPr fontId="4" type="noConversion"/>
  </si>
  <si>
    <t>29605170740071ថ</t>
    <phoneticPr fontId="4" type="noConversion"/>
  </si>
  <si>
    <t>050783252</t>
    <phoneticPr fontId="4" type="noConversion"/>
  </si>
  <si>
    <t>17705170740170ណ</t>
    <phoneticPr fontId="4" type="noConversion"/>
  </si>
  <si>
    <t>28112171098984វ</t>
    <phoneticPr fontId="4" type="noConversion"/>
  </si>
  <si>
    <t>050814559</t>
    <phoneticPr fontId="4" type="noConversion"/>
  </si>
  <si>
    <t>29605170740331ត</t>
    <phoneticPr fontId="4" type="noConversion"/>
  </si>
  <si>
    <t>090636852</t>
    <phoneticPr fontId="4" type="noConversion"/>
  </si>
  <si>
    <t>28205170740035ឋ</t>
    <phoneticPr fontId="4" type="noConversion"/>
  </si>
  <si>
    <t>051447630</t>
    <phoneticPr fontId="4" type="noConversion"/>
  </si>
  <si>
    <t>29508160223706ធ</t>
    <phoneticPr fontId="4" type="noConversion"/>
  </si>
  <si>
    <t>050808506</t>
    <phoneticPr fontId="4" type="noConversion"/>
  </si>
  <si>
    <t>28005170740284ត</t>
    <phoneticPr fontId="4" type="noConversion"/>
  </si>
  <si>
    <t>28505170740283ន</t>
    <phoneticPr fontId="4" type="noConversion"/>
  </si>
  <si>
    <t>090818936</t>
    <phoneticPr fontId="4" type="noConversion"/>
  </si>
  <si>
    <t>28802160043639ន</t>
    <phoneticPr fontId="4" type="noConversion"/>
  </si>
  <si>
    <t>090676212</t>
    <phoneticPr fontId="4" type="noConversion"/>
  </si>
  <si>
    <t>28805170740102ឌ</t>
    <phoneticPr fontId="4" type="noConversion"/>
  </si>
  <si>
    <t>090636380</t>
    <phoneticPr fontId="4" type="noConversion"/>
  </si>
  <si>
    <t>28807222891429ឡ</t>
    <phoneticPr fontId="4" type="noConversion"/>
  </si>
  <si>
    <t>28501160026278ត</t>
    <phoneticPr fontId="4" type="noConversion"/>
  </si>
  <si>
    <t>090788754</t>
    <phoneticPr fontId="4" type="noConversion"/>
  </si>
  <si>
    <t>28805170740260ទ</t>
    <phoneticPr fontId="4" type="noConversion"/>
  </si>
  <si>
    <t>090676346</t>
    <phoneticPr fontId="4" type="noConversion"/>
  </si>
  <si>
    <t>28505170740315ត</t>
    <phoneticPr fontId="4" type="noConversion"/>
  </si>
  <si>
    <t>090628956</t>
    <phoneticPr fontId="4" type="noConversion"/>
  </si>
  <si>
    <t>28605170740267ព</t>
    <phoneticPr fontId="4" type="noConversion"/>
  </si>
  <si>
    <t>090675210</t>
    <phoneticPr fontId="4" type="noConversion"/>
  </si>
  <si>
    <t>29005170740131ជ</t>
    <phoneticPr fontId="4" type="noConversion"/>
  </si>
  <si>
    <t>051464946</t>
    <phoneticPr fontId="4" type="noConversion"/>
  </si>
  <si>
    <t>28805170740251ទ</t>
    <phoneticPr fontId="4" type="noConversion"/>
  </si>
  <si>
    <t>090700991</t>
    <phoneticPr fontId="4" type="noConversion"/>
  </si>
  <si>
    <t>28301191973094ម</t>
    <phoneticPr fontId="4" type="noConversion"/>
  </si>
  <si>
    <t>051447370</t>
    <phoneticPr fontId="4" type="noConversion"/>
  </si>
  <si>
    <t>29205170740553ទ</t>
    <phoneticPr fontId="4" type="noConversion"/>
  </si>
  <si>
    <t>051408298</t>
    <phoneticPr fontId="4" type="noConversion"/>
  </si>
  <si>
    <t>29512171098532ព</t>
    <phoneticPr fontId="4" type="noConversion"/>
  </si>
  <si>
    <t>090673249</t>
    <phoneticPr fontId="4" type="noConversion"/>
  </si>
  <si>
    <t>29305170740303ឋ</t>
    <phoneticPr fontId="4" type="noConversion"/>
  </si>
  <si>
    <t>29005170740332ដ</t>
    <phoneticPr fontId="4" type="noConversion"/>
  </si>
  <si>
    <t>051371357</t>
    <phoneticPr fontId="4" type="noConversion"/>
  </si>
  <si>
    <t>28805170740318ផ</t>
    <phoneticPr fontId="4" type="noConversion"/>
  </si>
  <si>
    <t>090676257</t>
    <phoneticPr fontId="4" type="noConversion"/>
  </si>
  <si>
    <t>28005170740769ភ</t>
    <phoneticPr fontId="4" type="noConversion"/>
  </si>
  <si>
    <t>090706661</t>
    <phoneticPr fontId="4" type="noConversion"/>
  </si>
  <si>
    <t>28505170740704ទ</t>
    <phoneticPr fontId="4" type="noConversion"/>
  </si>
  <si>
    <t>090676451</t>
    <phoneticPr fontId="4" type="noConversion"/>
  </si>
  <si>
    <t>28505170740270ត</t>
    <phoneticPr fontId="4" type="noConversion"/>
  </si>
  <si>
    <t>051368876</t>
    <phoneticPr fontId="4" type="noConversion"/>
  </si>
  <si>
    <t>28205170744325ទ</t>
    <phoneticPr fontId="4" type="noConversion"/>
  </si>
  <si>
    <t>051371742</t>
    <phoneticPr fontId="4" type="noConversion"/>
  </si>
  <si>
    <t>28005170740754ទ</t>
    <phoneticPr fontId="4" type="noConversion"/>
  </si>
  <si>
    <t>090635169</t>
    <phoneticPr fontId="4" type="noConversion"/>
  </si>
  <si>
    <t>28705170740505ធ</t>
    <phoneticPr fontId="4" type="noConversion"/>
  </si>
  <si>
    <t>28505170740528ផ</t>
    <phoneticPr fontId="4" type="noConversion"/>
  </si>
  <si>
    <t>051202085</t>
    <phoneticPr fontId="4" type="noConversion"/>
  </si>
  <si>
    <t>28505170740466ព</t>
    <phoneticPr fontId="4" type="noConversion"/>
  </si>
  <si>
    <t>051403265</t>
    <phoneticPr fontId="4" type="noConversion"/>
  </si>
  <si>
    <t>28005170740843ថ</t>
    <phoneticPr fontId="4" type="noConversion"/>
  </si>
  <si>
    <t>051005319</t>
    <phoneticPr fontId="4" type="noConversion"/>
  </si>
  <si>
    <t>28505170740460ថ</t>
    <phoneticPr fontId="4" type="noConversion"/>
  </si>
  <si>
    <t>050842773</t>
    <phoneticPr fontId="4" type="noConversion"/>
  </si>
  <si>
    <t>28505170740442ថ</t>
    <phoneticPr fontId="4" type="noConversion"/>
  </si>
  <si>
    <t>051423916</t>
    <phoneticPr fontId="4" type="noConversion"/>
  </si>
  <si>
    <t>27805170740591ភ</t>
    <phoneticPr fontId="4" type="noConversion"/>
  </si>
  <si>
    <t>051179985</t>
    <phoneticPr fontId="4" type="noConversion"/>
  </si>
  <si>
    <t>28405170740537ប</t>
    <phoneticPr fontId="4" type="noConversion"/>
  </si>
  <si>
    <t>051009386</t>
    <phoneticPr fontId="4" type="noConversion"/>
  </si>
  <si>
    <t>29105170740869រ</t>
    <phoneticPr fontId="4" type="noConversion"/>
  </si>
  <si>
    <t>050953562</t>
    <phoneticPr fontId="4" type="noConversion"/>
  </si>
  <si>
    <t>29605170741567ល</t>
    <phoneticPr fontId="4" type="noConversion"/>
  </si>
  <si>
    <t>050808327</t>
    <phoneticPr fontId="4" type="noConversion"/>
  </si>
  <si>
    <t>28205170740228ត</t>
    <phoneticPr fontId="4" type="noConversion"/>
  </si>
  <si>
    <t>090640201</t>
    <phoneticPr fontId="4" type="noConversion"/>
  </si>
  <si>
    <t>29305170741459ម</t>
    <phoneticPr fontId="4" type="noConversion"/>
  </si>
  <si>
    <t>051301350</t>
    <phoneticPr fontId="4" type="noConversion"/>
  </si>
  <si>
    <t>28305170740137ត</t>
    <phoneticPr fontId="4" type="noConversion"/>
  </si>
  <si>
    <t>090630836</t>
    <phoneticPr fontId="4" type="noConversion"/>
  </si>
  <si>
    <t>28305170742026ណ</t>
    <phoneticPr fontId="4" type="noConversion"/>
  </si>
  <si>
    <t>28505170740620ណ</t>
    <phoneticPr fontId="4" type="noConversion"/>
  </si>
  <si>
    <t>051117209</t>
    <phoneticPr fontId="4" type="noConversion"/>
  </si>
  <si>
    <t>28005170740229ណ</t>
    <phoneticPr fontId="4" type="noConversion"/>
  </si>
  <si>
    <t>18105170741526ត</t>
    <phoneticPr fontId="4" type="noConversion"/>
  </si>
  <si>
    <t>090640205</t>
    <phoneticPr fontId="4" type="noConversion"/>
  </si>
  <si>
    <t>29505170740606ន</t>
    <phoneticPr fontId="4" type="noConversion"/>
  </si>
  <si>
    <t>050953220</t>
    <phoneticPr fontId="4" type="noConversion"/>
  </si>
  <si>
    <t>19106192087441ប</t>
    <phoneticPr fontId="4" type="noConversion"/>
  </si>
  <si>
    <t>051320495</t>
    <phoneticPr fontId="4" type="noConversion"/>
  </si>
  <si>
    <t>19512171100000វ</t>
    <phoneticPr fontId="4" type="noConversion"/>
  </si>
  <si>
    <t>051368986</t>
    <phoneticPr fontId="4" type="noConversion"/>
  </si>
  <si>
    <t>19908181545603ល</t>
    <phoneticPr fontId="4" type="noConversion"/>
  </si>
  <si>
    <t>090676204</t>
    <phoneticPr fontId="4" type="noConversion"/>
  </si>
  <si>
    <t>10106233131842គ</t>
    <phoneticPr fontId="4" type="noConversion"/>
  </si>
  <si>
    <t>051608910</t>
    <phoneticPr fontId="4" type="noConversion"/>
  </si>
  <si>
    <t>29308192180029ផ</t>
    <phoneticPr fontId="4" type="noConversion"/>
  </si>
  <si>
    <t>090827586</t>
    <phoneticPr fontId="4" type="noConversion"/>
  </si>
  <si>
    <t>10405233104334ក</t>
    <phoneticPr fontId="4" type="noConversion"/>
  </si>
  <si>
    <t>19205170742043ឌ</t>
    <phoneticPr fontId="4" type="noConversion"/>
  </si>
  <si>
    <t>051545805</t>
    <phoneticPr fontId="4" type="noConversion"/>
  </si>
  <si>
    <t>27005170741100គ</t>
    <phoneticPr fontId="4" type="noConversion"/>
  </si>
  <si>
    <t>051318861</t>
    <phoneticPr fontId="4" type="noConversion"/>
  </si>
  <si>
    <t>28305170740533ត</t>
    <phoneticPr fontId="4" type="noConversion"/>
  </si>
  <si>
    <t>090558137</t>
    <phoneticPr fontId="4" type="noConversion"/>
  </si>
  <si>
    <t>20111202503142ម</t>
    <phoneticPr fontId="4" type="noConversion"/>
  </si>
  <si>
    <t>250238812</t>
    <phoneticPr fontId="4" type="noConversion"/>
  </si>
  <si>
    <t>29806212587978ឈ</t>
    <phoneticPr fontId="4" type="noConversion"/>
  </si>
  <si>
    <t>051212345</t>
    <phoneticPr fontId="4" type="noConversion"/>
  </si>
  <si>
    <t>29805170742256យ</t>
    <phoneticPr fontId="4" type="noConversion"/>
  </si>
  <si>
    <t>051032024</t>
    <phoneticPr fontId="4" type="noConversion"/>
  </si>
  <si>
    <t>28205170740776ភ</t>
    <phoneticPr fontId="4" type="noConversion"/>
  </si>
  <si>
    <t>051123041</t>
    <phoneticPr fontId="4" type="noConversion"/>
  </si>
  <si>
    <t>20008212606188ឋ</t>
    <phoneticPr fontId="4" type="noConversion"/>
  </si>
  <si>
    <t>051606439</t>
    <phoneticPr fontId="4" type="noConversion"/>
  </si>
  <si>
    <t>20210202488845ឍ</t>
    <phoneticPr fontId="4" type="noConversion"/>
  </si>
  <si>
    <t>090920969</t>
    <phoneticPr fontId="4" type="noConversion"/>
  </si>
  <si>
    <t>29405170743384ម</t>
    <phoneticPr fontId="4" type="noConversion"/>
  </si>
  <si>
    <t>050953716</t>
    <phoneticPr fontId="4" type="noConversion"/>
  </si>
  <si>
    <t>28812171099758គ</t>
    <phoneticPr fontId="4" type="noConversion"/>
  </si>
  <si>
    <t>051425058</t>
    <phoneticPr fontId="4" type="noConversion"/>
  </si>
  <si>
    <t>29803170665791ឡ</t>
    <phoneticPr fontId="4" type="noConversion"/>
  </si>
  <si>
    <t>050960140</t>
    <phoneticPr fontId="4" type="noConversion"/>
  </si>
  <si>
    <t>29205170741011ជ</t>
    <phoneticPr fontId="4" type="noConversion"/>
  </si>
  <si>
    <t>050783281</t>
    <phoneticPr fontId="4" type="noConversion"/>
  </si>
  <si>
    <t>28805170742247ម</t>
    <phoneticPr fontId="4" type="noConversion"/>
  </si>
  <si>
    <t>051371816</t>
    <phoneticPr fontId="4" type="noConversion"/>
  </si>
  <si>
    <t>20206212588161ឋ</t>
    <phoneticPr fontId="4" type="noConversion"/>
  </si>
  <si>
    <t>051569805</t>
    <phoneticPr fontId="4" type="noConversion"/>
  </si>
  <si>
    <t>29605170742118ប</t>
    <phoneticPr fontId="4" type="noConversion"/>
  </si>
  <si>
    <t>051137461</t>
    <phoneticPr fontId="4" type="noConversion"/>
  </si>
  <si>
    <t>29805170740792វ</t>
    <phoneticPr fontId="4" type="noConversion"/>
  </si>
  <si>
    <t>050949720</t>
    <phoneticPr fontId="4" type="noConversion"/>
  </si>
  <si>
    <t>20406222882858ម</t>
    <phoneticPr fontId="4" type="noConversion"/>
  </si>
  <si>
    <t>29205170742208ថ</t>
    <phoneticPr fontId="4" type="noConversion"/>
  </si>
  <si>
    <t>051368990</t>
    <phoneticPr fontId="4" type="noConversion"/>
  </si>
  <si>
    <t>29812160545987ខ</t>
    <phoneticPr fontId="4" type="noConversion"/>
  </si>
  <si>
    <t>051319587</t>
    <phoneticPr fontId="4" type="noConversion"/>
  </si>
  <si>
    <t>28105170741772ន</t>
    <phoneticPr fontId="4" type="noConversion"/>
  </si>
  <si>
    <t>050828773</t>
    <phoneticPr fontId="4" type="noConversion"/>
  </si>
  <si>
    <t>29005170741642ត</t>
    <phoneticPr fontId="4" type="noConversion"/>
  </si>
  <si>
    <t>050967280</t>
    <phoneticPr fontId="4" type="noConversion"/>
  </si>
  <si>
    <t>29905181379797ឋ</t>
    <phoneticPr fontId="4" type="noConversion"/>
  </si>
  <si>
    <t>20102202313148ស</t>
    <phoneticPr fontId="4" type="noConversion"/>
  </si>
  <si>
    <t>051606871</t>
    <phoneticPr fontId="4" type="noConversion"/>
  </si>
  <si>
    <t>28605170741719យ</t>
    <phoneticPr fontId="4" type="noConversion"/>
  </si>
  <si>
    <t>051117210</t>
    <phoneticPr fontId="4" type="noConversion"/>
  </si>
  <si>
    <t>20106212588035ដ</t>
    <phoneticPr fontId="4" type="noConversion"/>
  </si>
  <si>
    <t>051569676</t>
    <phoneticPr fontId="4" type="noConversion"/>
  </si>
  <si>
    <t>29005170740962ន</t>
    <phoneticPr fontId="4" type="noConversion"/>
  </si>
  <si>
    <t>051368520</t>
    <phoneticPr fontId="4" type="noConversion"/>
  </si>
  <si>
    <t>29705170741777ឡ</t>
    <phoneticPr fontId="4" type="noConversion"/>
  </si>
  <si>
    <t>050807895</t>
    <phoneticPr fontId="4" type="noConversion"/>
  </si>
  <si>
    <t>28505170741716ផ</t>
    <phoneticPr fontId="4" type="noConversion"/>
  </si>
  <si>
    <t>090562860</t>
    <phoneticPr fontId="4" type="noConversion"/>
  </si>
  <si>
    <t>28805170742270ប</t>
    <phoneticPr fontId="4" type="noConversion"/>
  </si>
  <si>
    <t>051408818</t>
    <phoneticPr fontId="4" type="noConversion"/>
  </si>
  <si>
    <t>29112171099700ថ</t>
    <phoneticPr fontId="4" type="noConversion"/>
  </si>
  <si>
    <t>051562207</t>
    <phoneticPr fontId="4" type="noConversion"/>
  </si>
  <si>
    <t>29605170742109ប</t>
    <phoneticPr fontId="4" type="noConversion"/>
  </si>
  <si>
    <t>050953741</t>
    <phoneticPr fontId="4" type="noConversion"/>
  </si>
  <si>
    <t>29605170742321ថ</t>
    <phoneticPr fontId="4" type="noConversion"/>
  </si>
  <si>
    <t>050808577</t>
    <phoneticPr fontId="4" type="noConversion"/>
  </si>
  <si>
    <t>29608233179710យ</t>
    <phoneticPr fontId="4" type="noConversion"/>
  </si>
  <si>
    <t>050828964</t>
    <phoneticPr fontId="4" type="noConversion"/>
  </si>
  <si>
    <t>20306212588158ធ</t>
    <phoneticPr fontId="4" type="noConversion"/>
  </si>
  <si>
    <t>051607053</t>
    <phoneticPr fontId="4" type="noConversion"/>
  </si>
  <si>
    <t>20507233139130ឆ</t>
    <phoneticPr fontId="4" type="noConversion"/>
  </si>
  <si>
    <t>29005170741749ភ</t>
    <phoneticPr fontId="4" type="noConversion"/>
  </si>
  <si>
    <t>050843229</t>
    <phoneticPr fontId="4" type="noConversion"/>
  </si>
  <si>
    <t>29105170741760ទ</t>
    <phoneticPr fontId="4" type="noConversion"/>
  </si>
  <si>
    <t>050843407</t>
    <phoneticPr fontId="4" type="noConversion"/>
  </si>
  <si>
    <t>28605170741768ស</t>
    <phoneticPr fontId="4" type="noConversion"/>
  </si>
  <si>
    <t>050949997</t>
    <phoneticPr fontId="4" type="noConversion"/>
  </si>
  <si>
    <t>29406170788678ជ</t>
    <phoneticPr fontId="4" type="noConversion"/>
  </si>
  <si>
    <t>051264518</t>
    <phoneticPr fontId="4" type="noConversion"/>
  </si>
  <si>
    <t>29912181938181ហ</t>
    <phoneticPr fontId="4" type="noConversion"/>
  </si>
  <si>
    <t>051104874</t>
    <phoneticPr fontId="4" type="noConversion"/>
  </si>
  <si>
    <t>29305170742299ល</t>
    <phoneticPr fontId="4" type="noConversion"/>
  </si>
  <si>
    <t>050826027</t>
    <phoneticPr fontId="4" type="noConversion"/>
  </si>
  <si>
    <t>29705170742316ផ</t>
    <phoneticPr fontId="4" type="noConversion"/>
  </si>
  <si>
    <t>051371787</t>
    <phoneticPr fontId="4" type="noConversion"/>
  </si>
  <si>
    <t>29705170744647ហ</t>
    <phoneticPr fontId="4" type="noConversion"/>
  </si>
  <si>
    <t>051546431</t>
    <phoneticPr fontId="4" type="noConversion"/>
  </si>
  <si>
    <t>29705170742060ទ</t>
    <phoneticPr fontId="4" type="noConversion"/>
  </si>
  <si>
    <t>050843772</t>
    <phoneticPr fontId="4" type="noConversion"/>
  </si>
  <si>
    <t>29407181471752យ</t>
    <phoneticPr fontId="4" type="noConversion"/>
  </si>
  <si>
    <t>051005258</t>
    <phoneticPr fontId="4" type="noConversion"/>
  </si>
  <si>
    <t>20101212552674ច</t>
    <phoneticPr fontId="4" type="noConversion"/>
  </si>
  <si>
    <t>160525651</t>
    <phoneticPr fontId="4" type="noConversion"/>
  </si>
  <si>
    <t>29305170741614ទ</t>
    <phoneticPr fontId="4" type="noConversion"/>
  </si>
  <si>
    <t>051368510</t>
    <phoneticPr fontId="4" type="noConversion"/>
  </si>
  <si>
    <t>20306212588105ដ</t>
    <phoneticPr fontId="4" type="noConversion"/>
  </si>
  <si>
    <t>051623714</t>
    <phoneticPr fontId="4" type="noConversion"/>
  </si>
  <si>
    <t>29608181545556អ</t>
    <phoneticPr fontId="4" type="noConversion"/>
  </si>
  <si>
    <t>100696079</t>
    <phoneticPr fontId="4" type="noConversion"/>
  </si>
  <si>
    <t>28305170740729ព</t>
    <phoneticPr fontId="4" type="noConversion"/>
  </si>
  <si>
    <t>051098182</t>
    <phoneticPr fontId="4" type="noConversion"/>
  </si>
  <si>
    <t>20106222881535ឌ</t>
    <phoneticPr fontId="4" type="noConversion"/>
  </si>
  <si>
    <t>20306222881451ឋ</t>
    <phoneticPr fontId="4" type="noConversion"/>
  </si>
  <si>
    <t>29505170742050ណ</t>
    <phoneticPr fontId="4" type="noConversion"/>
  </si>
  <si>
    <t>051352114</t>
    <phoneticPr fontId="4" type="noConversion"/>
  </si>
  <si>
    <t>20006233126003វ</t>
    <phoneticPr fontId="4" type="noConversion"/>
  </si>
  <si>
    <t>051612964</t>
    <phoneticPr fontId="4" type="noConversion"/>
  </si>
  <si>
    <t>20406233126520ឃ</t>
    <phoneticPr fontId="4" type="noConversion"/>
  </si>
  <si>
    <t>051726628</t>
    <phoneticPr fontId="4" type="noConversion"/>
  </si>
  <si>
    <t>20210212659692ណ</t>
    <phoneticPr fontId="4" type="noConversion"/>
  </si>
  <si>
    <t>051623728</t>
    <phoneticPr fontId="4" type="noConversion"/>
  </si>
  <si>
    <t>29001191970687ល</t>
    <phoneticPr fontId="4" type="noConversion"/>
  </si>
  <si>
    <t>050938549</t>
    <phoneticPr fontId="4" type="noConversion"/>
  </si>
  <si>
    <t>28810202485658រ</t>
    <phoneticPr fontId="4" type="noConversion"/>
  </si>
  <si>
    <t>190901260</t>
    <phoneticPr fontId="4" type="noConversion"/>
  </si>
  <si>
    <t>20206222881534ឌ</t>
    <phoneticPr fontId="4" type="noConversion"/>
  </si>
  <si>
    <t>051623705</t>
    <phoneticPr fontId="4" type="noConversion"/>
  </si>
  <si>
    <t>20505243542144ឈ</t>
    <phoneticPr fontId="4" type="noConversion"/>
  </si>
  <si>
    <t>051648577</t>
    <phoneticPr fontId="4" type="noConversion"/>
  </si>
  <si>
    <t>29205243542091ត</t>
    <phoneticPr fontId="4" type="noConversion"/>
  </si>
  <si>
    <t>051137760</t>
    <phoneticPr fontId="4" type="noConversion"/>
  </si>
  <si>
    <t>29205170741710ឍ</t>
    <phoneticPr fontId="4" type="noConversion"/>
  </si>
  <si>
    <t>050807679</t>
    <phoneticPr fontId="4" type="noConversion"/>
  </si>
  <si>
    <t>29912171099859ឆ</t>
    <phoneticPr fontId="4" type="noConversion"/>
  </si>
  <si>
    <t>051570936</t>
    <phoneticPr fontId="4" type="noConversion"/>
  </si>
  <si>
    <t>29105170742305ឍ</t>
    <phoneticPr fontId="4" type="noConversion"/>
  </si>
  <si>
    <t>051242953</t>
    <phoneticPr fontId="4" type="noConversion"/>
  </si>
  <si>
    <t>28105170742339ន</t>
    <phoneticPr fontId="4" type="noConversion"/>
  </si>
  <si>
    <t>051243317</t>
    <phoneticPr fontId="4" type="noConversion"/>
  </si>
  <si>
    <t>28405170742355ប</t>
    <phoneticPr fontId="4" type="noConversion"/>
  </si>
  <si>
    <t>051301362</t>
    <phoneticPr fontId="4" type="noConversion"/>
  </si>
  <si>
    <t>28106192086726យ</t>
    <phoneticPr fontId="4" type="noConversion"/>
  </si>
  <si>
    <t>051368529</t>
    <phoneticPr fontId="4" type="noConversion"/>
  </si>
  <si>
    <t>20008192179898ឡ</t>
    <phoneticPr fontId="4" type="noConversion"/>
  </si>
  <si>
    <t>051371667</t>
    <phoneticPr fontId="4" type="noConversion"/>
  </si>
  <si>
    <t>28105170743300ឈ</t>
    <phoneticPr fontId="4" type="noConversion"/>
  </si>
  <si>
    <t>051098710</t>
    <phoneticPr fontId="4" type="noConversion"/>
  </si>
  <si>
    <t>28405170742281ធ</t>
    <phoneticPr fontId="4" type="noConversion"/>
  </si>
  <si>
    <t>28205170742255ទ</t>
    <phoneticPr fontId="4" type="noConversion"/>
  </si>
  <si>
    <t>051238453</t>
    <phoneticPr fontId="4" type="noConversion"/>
  </si>
  <si>
    <t>28205170742515ថ</t>
    <phoneticPr fontId="4" type="noConversion"/>
  </si>
  <si>
    <t>051118317</t>
    <phoneticPr fontId="4" type="noConversion"/>
  </si>
  <si>
    <t>29005170742466ប</t>
    <phoneticPr fontId="4" type="noConversion"/>
  </si>
  <si>
    <t>051238426</t>
    <phoneticPr fontId="4" type="noConversion"/>
  </si>
  <si>
    <t>28605170742261ធ</t>
    <phoneticPr fontId="4" type="noConversion"/>
  </si>
  <si>
    <t>051401496</t>
    <phoneticPr fontId="4" type="noConversion"/>
  </si>
  <si>
    <t>19606192087855ខ</t>
    <phoneticPr fontId="4" type="noConversion"/>
  </si>
  <si>
    <t>050807715</t>
    <phoneticPr fontId="4" type="noConversion"/>
  </si>
  <si>
    <t>29205170742720ត</t>
    <phoneticPr fontId="4" type="noConversion"/>
  </si>
  <si>
    <t>050821578</t>
    <phoneticPr fontId="4" type="noConversion"/>
  </si>
  <si>
    <t>29709212609055ម</t>
    <phoneticPr fontId="4" type="noConversion"/>
  </si>
  <si>
    <t>090558161</t>
    <phoneticPr fontId="4" type="noConversion"/>
  </si>
  <si>
    <t>27805170742829ស</t>
    <phoneticPr fontId="4" type="noConversion"/>
  </si>
  <si>
    <t>051180696</t>
    <phoneticPr fontId="4" type="noConversion"/>
  </si>
  <si>
    <t>28005170742275ទ</t>
    <phoneticPr fontId="4" type="noConversion"/>
  </si>
  <si>
    <t>051447675</t>
    <phoneticPr fontId="4" type="noConversion"/>
  </si>
  <si>
    <t>10006192087462ឍ</t>
    <phoneticPr fontId="4" type="noConversion"/>
  </si>
  <si>
    <t>051490013</t>
    <phoneticPr fontId="4" type="noConversion"/>
  </si>
  <si>
    <t>19205170742444ទ</t>
    <phoneticPr fontId="4" type="noConversion"/>
  </si>
  <si>
    <t>050783226</t>
    <phoneticPr fontId="4" type="noConversion"/>
  </si>
  <si>
    <t>17505170742534ធ</t>
    <phoneticPr fontId="4" type="noConversion"/>
  </si>
  <si>
    <t>050958550</t>
    <phoneticPr fontId="4" type="noConversion"/>
  </si>
  <si>
    <t>28005170742507ត</t>
    <phoneticPr fontId="4" type="noConversion"/>
  </si>
  <si>
    <t>050963973</t>
    <phoneticPr fontId="4" type="noConversion"/>
  </si>
  <si>
    <t>28806160126993វ</t>
    <phoneticPr fontId="4" type="noConversion"/>
  </si>
  <si>
    <t>090676570</t>
    <phoneticPr fontId="4" type="noConversion"/>
  </si>
  <si>
    <t>28305170743405ថ</t>
    <phoneticPr fontId="4" type="noConversion"/>
  </si>
  <si>
    <t>051401521</t>
    <phoneticPr fontId="4" type="noConversion"/>
  </si>
  <si>
    <t>19108192179917អ</t>
    <phoneticPr fontId="4" type="noConversion"/>
  </si>
  <si>
    <t>050779390</t>
    <phoneticPr fontId="4" type="noConversion"/>
  </si>
  <si>
    <t>18906192087625ឡ</t>
    <phoneticPr fontId="4" type="noConversion"/>
  </si>
  <si>
    <t>051403927</t>
    <phoneticPr fontId="4" type="noConversion"/>
  </si>
  <si>
    <t>29205170741522ណ</t>
    <phoneticPr fontId="4" type="noConversion"/>
  </si>
  <si>
    <t>050785875</t>
    <phoneticPr fontId="4" type="noConversion"/>
  </si>
  <si>
    <t>10507233155910ញ</t>
    <phoneticPr fontId="4" type="noConversion"/>
  </si>
  <si>
    <t>17605170742398ល</t>
    <phoneticPr fontId="4" type="noConversion"/>
  </si>
  <si>
    <t>051065155</t>
    <phoneticPr fontId="4" type="noConversion"/>
  </si>
  <si>
    <t>17805170742461ប</t>
    <phoneticPr fontId="4" type="noConversion"/>
  </si>
  <si>
    <t>050808685</t>
    <phoneticPr fontId="4" type="noConversion"/>
  </si>
  <si>
    <t>18004181348378ភ</t>
    <phoneticPr fontId="4" type="noConversion"/>
  </si>
  <si>
    <t>050993593</t>
    <phoneticPr fontId="4" type="noConversion"/>
  </si>
  <si>
    <t>18406192087460ភ</t>
    <phoneticPr fontId="4" type="noConversion"/>
  </si>
  <si>
    <t>17905170742552ព</t>
    <phoneticPr fontId="4" type="noConversion"/>
  </si>
  <si>
    <t>050938456</t>
    <phoneticPr fontId="4" type="noConversion"/>
  </si>
  <si>
    <t>27805170742752ម</t>
    <phoneticPr fontId="4" type="noConversion"/>
  </si>
  <si>
    <t>10106192087459ប</t>
    <phoneticPr fontId="4" type="noConversion"/>
  </si>
  <si>
    <t>051523074</t>
    <phoneticPr fontId="4" type="noConversion"/>
  </si>
  <si>
    <t>28812171100008ឆ</t>
    <phoneticPr fontId="4" type="noConversion"/>
  </si>
  <si>
    <t>050994347</t>
    <phoneticPr fontId="4" type="noConversion"/>
  </si>
  <si>
    <t>18905170742235ផ</t>
    <phoneticPr fontId="4" type="noConversion"/>
  </si>
  <si>
    <t>090455509</t>
    <phoneticPr fontId="4" type="noConversion"/>
  </si>
  <si>
    <t>19609212609021ត</t>
    <phoneticPr fontId="4" type="noConversion"/>
  </si>
  <si>
    <t>050807860</t>
    <phoneticPr fontId="4" type="noConversion"/>
  </si>
  <si>
    <t>18812171099956ខ</t>
    <phoneticPr fontId="4" type="noConversion"/>
  </si>
  <si>
    <t>29005170742776ម</t>
    <phoneticPr fontId="4" type="noConversion"/>
  </si>
  <si>
    <t>28002150010661អ</t>
    <phoneticPr fontId="4" type="noConversion"/>
  </si>
  <si>
    <t>051165887</t>
    <phoneticPr fontId="4" type="noConversion"/>
  </si>
  <si>
    <t>29605170742748ស</t>
    <phoneticPr fontId="4" type="noConversion"/>
  </si>
  <si>
    <t>051090764</t>
    <phoneticPr fontId="4" type="noConversion"/>
  </si>
  <si>
    <t>28505170742957ស</t>
    <phoneticPr fontId="4" type="noConversion"/>
  </si>
  <si>
    <t>051146443</t>
    <phoneticPr fontId="4" type="noConversion"/>
  </si>
  <si>
    <t>29904181348091រ</t>
    <phoneticPr fontId="4" type="noConversion"/>
  </si>
  <si>
    <t>051401705</t>
    <phoneticPr fontId="4" type="noConversion"/>
  </si>
  <si>
    <t>28805170742283ម</t>
    <phoneticPr fontId="4" type="noConversion"/>
  </si>
  <si>
    <t>051330942</t>
    <phoneticPr fontId="4" type="noConversion"/>
  </si>
  <si>
    <t>18812192273224ន</t>
    <phoneticPr fontId="4" type="noConversion"/>
  </si>
  <si>
    <t>051371735</t>
    <phoneticPr fontId="4" type="noConversion"/>
  </si>
  <si>
    <t>29005170742320ញ</t>
    <phoneticPr fontId="4" type="noConversion"/>
  </si>
  <si>
    <t>29007170845642ព</t>
    <phoneticPr fontId="4" type="noConversion"/>
  </si>
  <si>
    <t>051065268</t>
    <phoneticPr fontId="4" type="noConversion"/>
  </si>
  <si>
    <t>27905170743395ស</t>
    <phoneticPr fontId="4" type="noConversion"/>
  </si>
  <si>
    <t>18305170742418ធ</t>
    <phoneticPr fontId="4" type="noConversion"/>
  </si>
  <si>
    <t>051407929</t>
    <phoneticPr fontId="4" type="noConversion"/>
  </si>
  <si>
    <t>29706192088049ក</t>
    <phoneticPr fontId="4" type="noConversion"/>
  </si>
  <si>
    <t>050844293</t>
    <phoneticPr fontId="4" type="noConversion"/>
  </si>
  <si>
    <t>28212171099878អ</t>
    <phoneticPr fontId="4" type="noConversion"/>
  </si>
  <si>
    <t>051402692</t>
    <phoneticPr fontId="4" type="noConversion"/>
  </si>
  <si>
    <t>20105202373055គ</t>
    <phoneticPr fontId="4" type="noConversion"/>
  </si>
  <si>
    <t>051628642</t>
    <phoneticPr fontId="4" type="noConversion"/>
  </si>
  <si>
    <t>18809212611235ថ</t>
    <phoneticPr fontId="4" type="noConversion"/>
  </si>
  <si>
    <t>051009214</t>
    <phoneticPr fontId="4" type="noConversion"/>
  </si>
  <si>
    <t>051692959</t>
    <phoneticPr fontId="4" type="noConversion"/>
  </si>
  <si>
    <t>28705170742804ព</t>
    <phoneticPr fontId="4" type="noConversion"/>
  </si>
  <si>
    <t>27708192179907ឃ</t>
    <phoneticPr fontId="4" type="noConversion"/>
  </si>
  <si>
    <t>090559893</t>
    <phoneticPr fontId="4" type="noConversion"/>
  </si>
  <si>
    <t>29301191963265ម</t>
    <phoneticPr fontId="4" type="noConversion"/>
  </si>
  <si>
    <t>051445135</t>
    <phoneticPr fontId="4" type="noConversion"/>
  </si>
  <si>
    <t>28305170742240ឌ</t>
    <phoneticPr fontId="4" type="noConversion"/>
  </si>
  <si>
    <t>051408183</t>
    <phoneticPr fontId="4" type="noConversion"/>
  </si>
  <si>
    <t>29205170742246ធ</t>
    <phoneticPr fontId="4" type="noConversion"/>
  </si>
  <si>
    <t>29405170743187យ</t>
    <phoneticPr fontId="4" type="noConversion"/>
  </si>
  <si>
    <t>050842219</t>
    <phoneticPr fontId="4" type="noConversion"/>
  </si>
  <si>
    <t>18708192179923ខ</t>
    <phoneticPr fontId="4" type="noConversion"/>
  </si>
  <si>
    <t>051169878</t>
    <phoneticPr fontId="4" type="noConversion"/>
  </si>
  <si>
    <t>28201191963139ព</t>
    <phoneticPr fontId="4" type="noConversion"/>
  </si>
  <si>
    <t>090560053</t>
    <phoneticPr fontId="4" type="noConversion"/>
  </si>
  <si>
    <t>29505170741111ឋ</t>
    <phoneticPr fontId="4" type="noConversion"/>
  </si>
  <si>
    <t>050783225</t>
    <phoneticPr fontId="4" type="noConversion"/>
  </si>
  <si>
    <t>10009233229809ត</t>
    <phoneticPr fontId="4" type="noConversion"/>
  </si>
  <si>
    <t>051693078</t>
    <phoneticPr fontId="4" type="noConversion"/>
  </si>
  <si>
    <t>19609212609044ប</t>
    <phoneticPr fontId="4" type="noConversion"/>
  </si>
  <si>
    <t>050807861</t>
    <phoneticPr fontId="4" type="noConversion"/>
  </si>
  <si>
    <t>28209212609051ណ</t>
    <phoneticPr fontId="4" type="noConversion"/>
  </si>
  <si>
    <t>090700747</t>
    <phoneticPr fontId="4" type="noConversion"/>
  </si>
  <si>
    <t>29008192182274ព</t>
    <phoneticPr fontId="4" type="noConversion"/>
  </si>
  <si>
    <t>051054532</t>
    <phoneticPr fontId="4" type="noConversion"/>
  </si>
  <si>
    <t>27405170742262ថ</t>
    <phoneticPr fontId="4" type="noConversion"/>
  </si>
  <si>
    <t>051032035</t>
    <phoneticPr fontId="4" type="noConversion"/>
  </si>
  <si>
    <t>29105170739537រ</t>
    <phoneticPr fontId="4" type="noConversion"/>
  </si>
  <si>
    <t>050783286</t>
    <phoneticPr fontId="4" type="noConversion"/>
  </si>
  <si>
    <t>28705170743320ថ</t>
    <phoneticPr fontId="4" type="noConversion"/>
  </si>
  <si>
    <t>051146436</t>
    <phoneticPr fontId="4" type="noConversion"/>
  </si>
  <si>
    <t>29108192179915ឡ</t>
    <phoneticPr fontId="4" type="noConversion"/>
  </si>
  <si>
    <t>051489561</t>
    <phoneticPr fontId="4" type="noConversion"/>
  </si>
  <si>
    <t>10505243542253ឈ</t>
    <phoneticPr fontId="4" type="noConversion"/>
  </si>
  <si>
    <t>051651960</t>
    <phoneticPr fontId="4" type="noConversion"/>
  </si>
  <si>
    <t>29405170743336ផ</t>
    <phoneticPr fontId="4" type="noConversion"/>
  </si>
  <si>
    <t>090827573</t>
    <phoneticPr fontId="4" type="noConversion"/>
  </si>
  <si>
    <t>29808212606999ច</t>
    <phoneticPr fontId="4" type="noConversion"/>
  </si>
  <si>
    <t>051118186</t>
    <phoneticPr fontId="4" type="noConversion"/>
  </si>
  <si>
    <t>29009212609032ឌ</t>
    <phoneticPr fontId="4" type="noConversion"/>
  </si>
  <si>
    <t>090788500</t>
    <phoneticPr fontId="4" type="noConversion"/>
  </si>
  <si>
    <t>28305170742396ម</t>
    <phoneticPr fontId="4" type="noConversion"/>
  </si>
  <si>
    <t>090636889</t>
    <phoneticPr fontId="4" type="noConversion"/>
  </si>
  <si>
    <t>19906192087630វ</t>
    <phoneticPr fontId="4" type="noConversion"/>
  </si>
  <si>
    <t>28302202322057ច</t>
    <phoneticPr fontId="4" type="noConversion"/>
  </si>
  <si>
    <t>090700804</t>
    <phoneticPr fontId="4" type="noConversion"/>
  </si>
  <si>
    <t>27505170742488ល</t>
    <phoneticPr fontId="4" type="noConversion"/>
  </si>
  <si>
    <t>28105170742500ញ</t>
    <phoneticPr fontId="4" type="noConversion"/>
  </si>
  <si>
    <t>051401494</t>
    <phoneticPr fontId="4" type="noConversion"/>
  </si>
  <si>
    <t>29605170742875ហ</t>
    <phoneticPr fontId="4" type="noConversion"/>
  </si>
  <si>
    <t>050807429</t>
    <phoneticPr fontId="4" type="noConversion"/>
  </si>
  <si>
    <t>28707202394949ក</t>
    <phoneticPr fontId="4" type="noConversion"/>
  </si>
  <si>
    <t>051235615</t>
    <phoneticPr fontId="4" type="noConversion"/>
  </si>
  <si>
    <t>28605170742539រ</t>
    <phoneticPr fontId="4" type="noConversion"/>
  </si>
  <si>
    <t>051532447</t>
    <phoneticPr fontId="4" type="noConversion"/>
  </si>
  <si>
    <t>29808192179910ក</t>
    <phoneticPr fontId="4" type="noConversion"/>
  </si>
  <si>
    <t>051047831</t>
    <phoneticPr fontId="4" type="noConversion"/>
  </si>
  <si>
    <t>28808192179875ញ</t>
    <phoneticPr fontId="4" type="noConversion"/>
  </si>
  <si>
    <t>051253857</t>
    <phoneticPr fontId="4" type="noConversion"/>
  </si>
  <si>
    <t>28205170742481ធ</t>
    <phoneticPr fontId="4" type="noConversion"/>
  </si>
  <si>
    <t>28105170743353ថ</t>
    <phoneticPr fontId="4" type="noConversion"/>
  </si>
  <si>
    <t>051098366</t>
    <phoneticPr fontId="4" type="noConversion"/>
  </si>
  <si>
    <t>28105170742995ល</t>
    <phoneticPr fontId="4" type="noConversion"/>
  </si>
  <si>
    <t>051447141</t>
    <phoneticPr fontId="4" type="noConversion"/>
  </si>
  <si>
    <t>10006192087957ព</t>
    <phoneticPr fontId="4" type="noConversion"/>
  </si>
  <si>
    <t>051603241</t>
    <phoneticPr fontId="4" type="noConversion"/>
  </si>
  <si>
    <t>28305170742353ទ</t>
    <phoneticPr fontId="4" type="noConversion"/>
  </si>
  <si>
    <t>090628498</t>
    <phoneticPr fontId="4" type="noConversion"/>
  </si>
  <si>
    <t>28205170742031ញ</t>
    <phoneticPr fontId="4" type="noConversion"/>
  </si>
  <si>
    <t>051319091</t>
    <phoneticPr fontId="4" type="noConversion"/>
  </si>
  <si>
    <t>28201191963176ភ</t>
    <phoneticPr fontId="4" type="noConversion"/>
  </si>
  <si>
    <t>051546594</t>
    <phoneticPr fontId="4" type="noConversion"/>
  </si>
  <si>
    <t>28505170742530ថ</t>
    <phoneticPr fontId="4" type="noConversion"/>
  </si>
  <si>
    <t>28705170742277រ</t>
    <phoneticPr fontId="4" type="noConversion"/>
  </si>
  <si>
    <t>051407999</t>
    <phoneticPr fontId="4" type="noConversion"/>
  </si>
  <si>
    <t>29012171099854យ</t>
    <phoneticPr fontId="4" type="noConversion"/>
  </si>
  <si>
    <t>050938746</t>
    <phoneticPr fontId="4" type="noConversion"/>
  </si>
  <si>
    <t>27712171099894ខ</t>
    <phoneticPr fontId="4" type="noConversion"/>
  </si>
  <si>
    <t>090635123</t>
    <phoneticPr fontId="4" type="noConversion"/>
  </si>
  <si>
    <t>19205170742439ផ</t>
    <phoneticPr fontId="4" type="noConversion"/>
  </si>
  <si>
    <t>050882062</t>
    <phoneticPr fontId="4" type="noConversion"/>
  </si>
  <si>
    <t>28804181343804ផ</t>
    <phoneticPr fontId="4" type="noConversion"/>
  </si>
  <si>
    <t>050993583</t>
    <phoneticPr fontId="4" type="noConversion"/>
  </si>
  <si>
    <t>28805170742784ហ</t>
    <phoneticPr fontId="4" type="noConversion"/>
  </si>
  <si>
    <t>051402307</t>
    <phoneticPr fontId="4" type="noConversion"/>
  </si>
  <si>
    <t>28609202440289ភ</t>
    <phoneticPr fontId="4" type="noConversion"/>
  </si>
  <si>
    <t>051180520</t>
    <phoneticPr fontId="4" type="noConversion"/>
  </si>
  <si>
    <t>29009192191537យ</t>
    <phoneticPr fontId="4" type="noConversion"/>
  </si>
  <si>
    <t>051402242</t>
    <phoneticPr fontId="4" type="noConversion"/>
  </si>
  <si>
    <t>28812171099884គ</t>
    <phoneticPr fontId="4" type="noConversion"/>
  </si>
  <si>
    <t>090676568</t>
    <phoneticPr fontId="4" type="noConversion"/>
  </si>
  <si>
    <t>29508192180071ប</t>
    <phoneticPr fontId="4" type="noConversion"/>
  </si>
  <si>
    <t>051048841</t>
    <phoneticPr fontId="4" type="noConversion"/>
  </si>
  <si>
    <t>28205170742258ប</t>
    <phoneticPr fontId="4" type="noConversion"/>
  </si>
  <si>
    <t>051112352</t>
    <phoneticPr fontId="4" type="noConversion"/>
  </si>
  <si>
    <t>28705170742469ស</t>
    <phoneticPr fontId="4" type="noConversion"/>
  </si>
  <si>
    <t>051174698</t>
    <phoneticPr fontId="4" type="noConversion"/>
  </si>
  <si>
    <t>28106192087909ស</t>
    <phoneticPr fontId="4" type="noConversion"/>
  </si>
  <si>
    <t>050843066</t>
    <phoneticPr fontId="4" type="noConversion"/>
  </si>
  <si>
    <t>19808233177049ស</t>
    <phoneticPr fontId="4" type="noConversion"/>
  </si>
  <si>
    <t>070290079</t>
    <phoneticPr fontId="4" type="noConversion"/>
  </si>
  <si>
    <t>28112171099923ព</t>
    <phoneticPr fontId="4" type="noConversion"/>
  </si>
  <si>
    <t>051490805</t>
    <phoneticPr fontId="4" type="noConversion"/>
  </si>
  <si>
    <t>28612171099970ស</t>
    <phoneticPr fontId="4" type="noConversion"/>
  </si>
  <si>
    <t>051492147</t>
    <phoneticPr fontId="4" type="noConversion"/>
  </si>
  <si>
    <t>29405170742424ធ</t>
    <phoneticPr fontId="4" type="noConversion"/>
  </si>
  <si>
    <t>051118327</t>
    <phoneticPr fontId="4" type="noConversion"/>
  </si>
  <si>
    <t>29305170742381ន</t>
    <phoneticPr fontId="4" type="noConversion"/>
  </si>
  <si>
    <t>051053857</t>
    <phoneticPr fontId="4" type="noConversion"/>
  </si>
  <si>
    <t>29705170742391ម</t>
    <phoneticPr fontId="4" type="noConversion"/>
  </si>
  <si>
    <t>051408280</t>
    <phoneticPr fontId="4" type="noConversion"/>
  </si>
  <si>
    <t>28705170742479ហ</t>
    <phoneticPr fontId="4" type="noConversion"/>
  </si>
  <si>
    <t>051371731</t>
    <phoneticPr fontId="4" type="noConversion"/>
  </si>
  <si>
    <t>27905170742905យ</t>
    <phoneticPr fontId="4" type="noConversion"/>
  </si>
  <si>
    <t>050938552</t>
    <phoneticPr fontId="4" type="noConversion"/>
  </si>
  <si>
    <t>20203202336522អ</t>
    <phoneticPr fontId="4" type="noConversion"/>
  </si>
  <si>
    <t>090901134</t>
    <phoneticPr fontId="4" type="noConversion"/>
  </si>
  <si>
    <t>29809202470735យ</t>
    <phoneticPr fontId="4" type="noConversion"/>
  </si>
  <si>
    <t>050958755</t>
    <phoneticPr fontId="4" type="noConversion"/>
  </si>
  <si>
    <t>20304243501582ឆ</t>
    <phoneticPr fontId="4" type="noConversion"/>
  </si>
  <si>
    <t>051624192</t>
    <phoneticPr fontId="4" type="noConversion"/>
  </si>
  <si>
    <t>29412171099128ភ</t>
    <phoneticPr fontId="4" type="noConversion"/>
  </si>
  <si>
    <t>050914562</t>
    <phoneticPr fontId="4" type="noConversion"/>
  </si>
  <si>
    <t>20304243505750ជ</t>
    <phoneticPr fontId="4" type="noConversion"/>
  </si>
  <si>
    <t>051633975</t>
    <phoneticPr fontId="4" type="noConversion"/>
  </si>
  <si>
    <t>29708160226354ព</t>
    <phoneticPr fontId="4" type="noConversion"/>
  </si>
  <si>
    <t>050830864</t>
    <phoneticPr fontId="4" type="noConversion"/>
  </si>
  <si>
    <t>29810170932640ន</t>
    <phoneticPr fontId="4" type="noConversion"/>
  </si>
  <si>
    <t>051546588</t>
    <phoneticPr fontId="4" type="noConversion"/>
  </si>
  <si>
    <t>29009212610528ណ</t>
    <phoneticPr fontId="4" type="noConversion"/>
  </si>
  <si>
    <t>250262036</t>
    <phoneticPr fontId="4" type="noConversion"/>
  </si>
  <si>
    <t>20605243537536ធ</t>
    <phoneticPr fontId="4" type="noConversion"/>
  </si>
  <si>
    <t>051674811</t>
    <phoneticPr fontId="4" type="noConversion"/>
  </si>
  <si>
    <t>20605243537367ប</t>
    <phoneticPr fontId="4" type="noConversion"/>
  </si>
  <si>
    <t>051717382</t>
    <phoneticPr fontId="4" type="noConversion"/>
  </si>
  <si>
    <t>20505243538009ឍ</t>
    <phoneticPr fontId="4" type="noConversion"/>
  </si>
  <si>
    <t>051751070</t>
    <phoneticPr fontId="4" type="noConversion"/>
  </si>
  <si>
    <t>29705170740772យ</t>
    <phoneticPr fontId="4" type="noConversion"/>
  </si>
  <si>
    <t>050959041</t>
    <phoneticPr fontId="4" type="noConversion"/>
  </si>
  <si>
    <t>29705170742323ន</t>
    <phoneticPr fontId="4" type="noConversion"/>
  </si>
  <si>
    <t>051441883</t>
    <phoneticPr fontId="4" type="noConversion"/>
  </si>
  <si>
    <t>20301222745171ង</t>
    <phoneticPr fontId="4" type="noConversion"/>
  </si>
  <si>
    <t>051646236</t>
    <phoneticPr fontId="4" type="noConversion"/>
  </si>
  <si>
    <t>29205170740074ត</t>
    <phoneticPr fontId="4" type="noConversion"/>
  </si>
  <si>
    <t>051056707</t>
    <phoneticPr fontId="4" type="noConversion"/>
  </si>
  <si>
    <t>20505243553942ថ</t>
    <phoneticPr fontId="4" type="noConversion"/>
  </si>
  <si>
    <t>051674560</t>
    <phoneticPr fontId="4" type="noConversion"/>
  </si>
  <si>
    <t>20505243553948ព</t>
    <phoneticPr fontId="4" type="noConversion"/>
  </si>
  <si>
    <t>090951995</t>
    <phoneticPr fontId="4" type="noConversion"/>
  </si>
  <si>
    <t>28805170742061ធ</t>
    <phoneticPr fontId="4" type="noConversion"/>
  </si>
  <si>
    <t>051238442</t>
    <phoneticPr fontId="4" type="noConversion"/>
  </si>
  <si>
    <t>28312171098964វ</t>
    <phoneticPr fontId="4" type="noConversion"/>
  </si>
  <si>
    <t>090676423</t>
    <phoneticPr fontId="4" type="noConversion"/>
  </si>
  <si>
    <t>28505170742351ទ</t>
    <phoneticPr fontId="4" type="noConversion"/>
  </si>
  <si>
    <t>29705170742337ម</t>
    <phoneticPr fontId="4" type="noConversion"/>
  </si>
  <si>
    <t>050814847</t>
    <phoneticPr fontId="4" type="noConversion"/>
  </si>
  <si>
    <t>29309181687890ច</t>
    <phoneticPr fontId="4" type="noConversion"/>
  </si>
  <si>
    <t>051545804</t>
    <phoneticPr fontId="4" type="noConversion"/>
  </si>
  <si>
    <t>29005170740829ផ</t>
    <phoneticPr fontId="4" type="noConversion"/>
  </si>
  <si>
    <t>29605170742119ផ</t>
    <phoneticPr fontId="4" type="noConversion"/>
  </si>
  <si>
    <t>050825970</t>
    <phoneticPr fontId="4" type="noConversion"/>
  </si>
  <si>
    <t>29105170742183ទ</t>
    <phoneticPr fontId="4" type="noConversion"/>
  </si>
  <si>
    <t>29805170744628ហ</t>
    <phoneticPr fontId="4" type="noConversion"/>
  </si>
  <si>
    <t>29005170742193ទ</t>
    <phoneticPr fontId="4" type="noConversion"/>
  </si>
  <si>
    <t>29704181348352ម</t>
    <phoneticPr fontId="4" type="noConversion"/>
  </si>
  <si>
    <t>29008181596837ខ</t>
    <phoneticPr fontId="4" type="noConversion"/>
  </si>
  <si>
    <t>29805170742342ផ</t>
    <phoneticPr fontId="4" type="noConversion"/>
  </si>
  <si>
    <t>050890340</t>
    <phoneticPr fontId="4" type="noConversion"/>
  </si>
  <si>
    <t>29505170742126ធ</t>
    <phoneticPr fontId="4" type="noConversion"/>
  </si>
  <si>
    <t>050814401</t>
    <phoneticPr fontId="4" type="noConversion"/>
  </si>
  <si>
    <t>29105170742094ធ</t>
    <phoneticPr fontId="4" type="noConversion"/>
  </si>
  <si>
    <t>050826009</t>
    <phoneticPr fontId="4" type="noConversion"/>
  </si>
  <si>
    <t>28405170742364ប</t>
    <phoneticPr fontId="4" type="noConversion"/>
  </si>
  <si>
    <t>051097941</t>
    <phoneticPr fontId="4" type="noConversion"/>
  </si>
  <si>
    <t>29005170742354ថ</t>
    <phoneticPr fontId="4" type="noConversion"/>
  </si>
  <si>
    <t>051299508</t>
    <phoneticPr fontId="4" type="noConversion"/>
  </si>
  <si>
    <t>29205170744638យ</t>
    <phoneticPr fontId="4" type="noConversion"/>
  </si>
  <si>
    <t>090533963</t>
    <phoneticPr fontId="4" type="noConversion"/>
  </si>
  <si>
    <t>29007181513744ន</t>
    <phoneticPr fontId="4" type="noConversion"/>
  </si>
  <si>
    <t>29905170744596គ</t>
    <phoneticPr fontId="4" type="noConversion"/>
  </si>
  <si>
    <t>051180712</t>
    <phoneticPr fontId="4" type="noConversion"/>
  </si>
  <si>
    <t>28801160026557ធ</t>
    <phoneticPr fontId="4" type="noConversion"/>
  </si>
  <si>
    <t>090490494</t>
    <phoneticPr fontId="4" type="noConversion"/>
  </si>
  <si>
    <t>29805243534966ក</t>
    <phoneticPr fontId="4" type="noConversion"/>
  </si>
  <si>
    <t>050949421</t>
    <phoneticPr fontId="4" type="noConversion"/>
  </si>
  <si>
    <t>28509160244754ម</t>
    <phoneticPr fontId="4" type="noConversion"/>
  </si>
  <si>
    <t>090903428</t>
    <phoneticPr fontId="4" type="noConversion"/>
  </si>
  <si>
    <t>28706160107718ផ</t>
    <phoneticPr fontId="4" type="noConversion"/>
  </si>
  <si>
    <t>28812160542677រ</t>
    <phoneticPr fontId="4" type="noConversion"/>
  </si>
  <si>
    <t>090714692</t>
    <phoneticPr fontId="4" type="noConversion"/>
  </si>
  <si>
    <t>20107192142525ឈ</t>
    <phoneticPr fontId="4" type="noConversion"/>
  </si>
  <si>
    <t>090856624</t>
    <phoneticPr fontId="4" type="noConversion"/>
  </si>
  <si>
    <t>20112192264359ណ</t>
    <phoneticPr fontId="4" type="noConversion"/>
  </si>
  <si>
    <t>051628401</t>
    <phoneticPr fontId="4" type="noConversion"/>
  </si>
  <si>
    <t>29105170735103ឋ</t>
    <phoneticPr fontId="4" type="noConversion"/>
  </si>
  <si>
    <t>090537910</t>
    <phoneticPr fontId="4" type="noConversion"/>
  </si>
  <si>
    <t>29101222738232ឋ</t>
    <phoneticPr fontId="4" type="noConversion"/>
  </si>
  <si>
    <t>051165906</t>
    <phoneticPr fontId="4" type="noConversion"/>
  </si>
  <si>
    <t>29005170740623ឍ</t>
    <phoneticPr fontId="4" type="noConversion"/>
  </si>
  <si>
    <t>050842635</t>
    <phoneticPr fontId="4" type="noConversion"/>
  </si>
  <si>
    <t>29905233109340ទ</t>
    <phoneticPr fontId="4" type="noConversion"/>
  </si>
  <si>
    <t>051593420</t>
    <phoneticPr fontId="4" type="noConversion"/>
  </si>
  <si>
    <t>29406222883219យ</t>
    <phoneticPr fontId="4" type="noConversion"/>
  </si>
  <si>
    <t>28205170741640ណ</t>
    <phoneticPr fontId="4" type="noConversion"/>
  </si>
  <si>
    <t>050999552</t>
    <phoneticPr fontId="4" type="noConversion"/>
  </si>
  <si>
    <t>27505170741536ប</t>
    <phoneticPr fontId="4" type="noConversion"/>
  </si>
  <si>
    <t>051118299</t>
    <phoneticPr fontId="4" type="noConversion"/>
  </si>
  <si>
    <t>28105170741447ធ</t>
    <phoneticPr fontId="4" type="noConversion"/>
  </si>
  <si>
    <t>051371789</t>
    <phoneticPr fontId="4" type="noConversion"/>
  </si>
  <si>
    <t>28305170742068ប</t>
    <phoneticPr fontId="4" type="noConversion"/>
  </si>
  <si>
    <t>051135085</t>
    <phoneticPr fontId="4" type="noConversion"/>
  </si>
  <si>
    <t>29205170740789វ</t>
    <phoneticPr fontId="4" type="noConversion"/>
  </si>
  <si>
    <t>050867149</t>
    <phoneticPr fontId="4" type="noConversion"/>
  </si>
  <si>
    <t>28205170741740ត</t>
    <phoneticPr fontId="4" type="noConversion"/>
  </si>
  <si>
    <t>050905832</t>
    <phoneticPr fontId="4" type="noConversion"/>
  </si>
  <si>
    <t>28105170740538ធ</t>
    <phoneticPr fontId="4" type="noConversion"/>
  </si>
  <si>
    <t>170741483</t>
    <phoneticPr fontId="4" type="noConversion"/>
  </si>
  <si>
    <t>28305170740733ទ</t>
    <phoneticPr fontId="4" type="noConversion"/>
  </si>
  <si>
    <t>28005170741766ផ</t>
    <phoneticPr fontId="4" type="noConversion"/>
  </si>
  <si>
    <t>051301251</t>
    <phoneticPr fontId="4" type="noConversion"/>
  </si>
  <si>
    <t>28805170740913ព</t>
    <phoneticPr fontId="4" type="noConversion"/>
  </si>
  <si>
    <t>051423855</t>
    <phoneticPr fontId="4" type="noConversion"/>
  </si>
  <si>
    <t>28605170741436ផ</t>
    <phoneticPr fontId="4" type="noConversion"/>
  </si>
  <si>
    <t>051444874</t>
    <phoneticPr fontId="4" type="noConversion"/>
  </si>
  <si>
    <t>29404243499298ឃ</t>
    <phoneticPr fontId="4" type="noConversion"/>
  </si>
  <si>
    <t>051090856</t>
    <phoneticPr fontId="4" type="noConversion"/>
  </si>
  <si>
    <t>29704243501547ប</t>
    <phoneticPr fontId="4" type="noConversion"/>
  </si>
  <si>
    <t>051146363</t>
    <phoneticPr fontId="4" type="noConversion"/>
  </si>
  <si>
    <t>29304181363618ព</t>
    <phoneticPr fontId="4" type="noConversion"/>
  </si>
  <si>
    <t>29611170958721រ</t>
    <phoneticPr fontId="4" type="noConversion"/>
  </si>
  <si>
    <t>090630968</t>
    <phoneticPr fontId="4" type="noConversion"/>
  </si>
  <si>
    <t>20510233236700ខ</t>
    <phoneticPr fontId="4" type="noConversion"/>
  </si>
  <si>
    <t>051758419</t>
    <phoneticPr fontId="4" type="noConversion"/>
  </si>
  <si>
    <t>28806181437003ធ</t>
    <phoneticPr fontId="4" type="noConversion"/>
  </si>
  <si>
    <t>28105170741983ភ</t>
    <phoneticPr fontId="4" type="noConversion"/>
  </si>
  <si>
    <t>20008192179933ផ</t>
    <phoneticPr fontId="4" type="noConversion"/>
  </si>
  <si>
    <t>28412181926027ប</t>
    <phoneticPr fontId="4" type="noConversion"/>
  </si>
  <si>
    <t>051369141</t>
    <phoneticPr fontId="4" type="noConversion"/>
  </si>
  <si>
    <t>29605170741745យ</t>
    <phoneticPr fontId="4" type="noConversion"/>
  </si>
  <si>
    <t>050919195</t>
    <phoneticPr fontId="4" type="noConversion"/>
  </si>
  <si>
    <t>20306222869824ផ</t>
    <phoneticPr fontId="4" type="noConversion"/>
  </si>
  <si>
    <t>051596593</t>
    <phoneticPr fontId="4" type="noConversion"/>
  </si>
  <si>
    <t>27911170965575អ</t>
    <phoneticPr fontId="4" type="noConversion"/>
  </si>
  <si>
    <t>28805170740693ល</t>
    <phoneticPr fontId="4" type="noConversion"/>
  </si>
  <si>
    <t>28705170741063ធ</t>
    <phoneticPr fontId="4" type="noConversion"/>
  </si>
  <si>
    <t>29308181545519វ</t>
    <phoneticPr fontId="4" type="noConversion"/>
  </si>
  <si>
    <t>050783204</t>
    <phoneticPr fontId="4" type="noConversion"/>
  </si>
  <si>
    <t>28805170741999ង</t>
    <phoneticPr fontId="4" type="noConversion"/>
  </si>
  <si>
    <t>051529387</t>
    <phoneticPr fontId="4" type="noConversion"/>
  </si>
  <si>
    <t>28505170740883យ</t>
    <phoneticPr fontId="4" type="noConversion"/>
  </si>
  <si>
    <t>29804181348289ខ</t>
    <phoneticPr fontId="4" type="noConversion"/>
  </si>
  <si>
    <t>051216850</t>
    <phoneticPr fontId="4" type="noConversion"/>
  </si>
  <si>
    <t>28005170741654ទ</t>
    <phoneticPr fontId="4" type="noConversion"/>
  </si>
  <si>
    <t>051180647</t>
    <phoneticPr fontId="4" type="noConversion"/>
  </si>
  <si>
    <t>27805170740743ព</t>
    <phoneticPr fontId="4" type="noConversion"/>
  </si>
  <si>
    <t>051368908</t>
    <phoneticPr fontId="4" type="noConversion"/>
  </si>
  <si>
    <t>29602170610020ហ</t>
    <phoneticPr fontId="4" type="noConversion"/>
  </si>
  <si>
    <t>090856625</t>
    <phoneticPr fontId="4" type="noConversion"/>
  </si>
  <si>
    <t>29005170741947ភ</t>
    <phoneticPr fontId="4" type="noConversion"/>
  </si>
  <si>
    <t>C3-024</t>
    <phoneticPr fontId="4" type="noConversion"/>
  </si>
  <si>
    <t>29305170741980ភ</t>
    <phoneticPr fontId="4" type="noConversion"/>
  </si>
  <si>
    <t>051403418</t>
    <phoneticPr fontId="4" type="noConversion"/>
  </si>
  <si>
    <t>28305170740548ផ</t>
    <phoneticPr fontId="4" type="noConversion"/>
  </si>
  <si>
    <t>051174705</t>
    <phoneticPr fontId="4" type="noConversion"/>
  </si>
  <si>
    <t>29305170741939អ</t>
    <phoneticPr fontId="4" type="noConversion"/>
  </si>
  <si>
    <t>28505170742015ណ</t>
    <phoneticPr fontId="4" type="noConversion"/>
  </si>
  <si>
    <t>051523541</t>
    <phoneticPr fontId="4" type="noConversion"/>
  </si>
  <si>
    <t>29005170741562ថ</t>
    <phoneticPr fontId="4" type="noConversion"/>
  </si>
  <si>
    <t>051354816</t>
    <phoneticPr fontId="4" type="noConversion"/>
  </si>
  <si>
    <t>28605170741732ប</t>
    <phoneticPr fontId="4" type="noConversion"/>
  </si>
  <si>
    <t>050950048</t>
    <phoneticPr fontId="4" type="noConversion"/>
  </si>
  <si>
    <t>28205170740852ធ</t>
    <phoneticPr fontId="4" type="noConversion"/>
  </si>
  <si>
    <t>28705170740764យ</t>
    <phoneticPr fontId="4" type="noConversion"/>
  </si>
  <si>
    <t>28505170740512ណ</t>
    <phoneticPr fontId="4" type="noConversion"/>
  </si>
  <si>
    <t>050844594</t>
    <phoneticPr fontId="4" type="noConversion"/>
  </si>
  <si>
    <t>28805170739546អ</t>
    <phoneticPr fontId="4" type="noConversion"/>
  </si>
  <si>
    <t>051319686</t>
    <phoneticPr fontId="4" type="noConversion"/>
  </si>
  <si>
    <t>18305170740694ព</t>
    <phoneticPr fontId="4" type="noConversion"/>
  </si>
  <si>
    <t>051106041</t>
    <phoneticPr fontId="4" type="noConversion"/>
  </si>
  <si>
    <t>27705170740848ល</t>
    <phoneticPr fontId="4" type="noConversion"/>
  </si>
  <si>
    <t>28505170741494ម</t>
    <phoneticPr fontId="4" type="noConversion"/>
  </si>
  <si>
    <t>051005233</t>
    <phoneticPr fontId="4" type="noConversion"/>
  </si>
  <si>
    <t>29305170741151ឍ</t>
    <phoneticPr fontId="4" type="noConversion"/>
  </si>
  <si>
    <t>051242466</t>
    <phoneticPr fontId="4" type="noConversion"/>
  </si>
  <si>
    <t>28405170744545ភ</t>
    <phoneticPr fontId="4" type="noConversion"/>
  </si>
  <si>
    <t>051371902</t>
    <phoneticPr fontId="4" type="noConversion"/>
  </si>
  <si>
    <t>29309160321773ប</t>
    <phoneticPr fontId="4" type="noConversion"/>
  </si>
  <si>
    <t>090880024</t>
    <phoneticPr fontId="4" type="noConversion"/>
  </si>
  <si>
    <t>29601181182005ឋ</t>
    <phoneticPr fontId="4" type="noConversion"/>
  </si>
  <si>
    <t>050829895</t>
    <phoneticPr fontId="4" type="noConversion"/>
  </si>
  <si>
    <t>29305170740805ធ</t>
    <phoneticPr fontId="4" type="noConversion"/>
  </si>
  <si>
    <t>051569963</t>
    <phoneticPr fontId="4" type="noConversion"/>
  </si>
  <si>
    <t>29310192217523ណ</t>
    <phoneticPr fontId="4" type="noConversion"/>
  </si>
  <si>
    <t>050830849</t>
    <phoneticPr fontId="4" type="noConversion"/>
  </si>
  <si>
    <t>20309212612021ឡ</t>
    <phoneticPr fontId="4" type="noConversion"/>
  </si>
  <si>
    <t>090895599</t>
    <phoneticPr fontId="4" type="noConversion"/>
  </si>
  <si>
    <t>28705170741051ត</t>
    <phoneticPr fontId="4" type="noConversion"/>
  </si>
  <si>
    <t>051190820</t>
    <phoneticPr fontId="4" type="noConversion"/>
  </si>
  <si>
    <t>29705170740931ព</t>
    <phoneticPr fontId="4" type="noConversion"/>
  </si>
  <si>
    <t>051338220</t>
    <phoneticPr fontId="4" type="noConversion"/>
  </si>
  <si>
    <t>28806192087959ឈ</t>
    <phoneticPr fontId="4" type="noConversion"/>
  </si>
  <si>
    <t>090674379</t>
    <phoneticPr fontId="4" type="noConversion"/>
  </si>
  <si>
    <t>29509160322773ភ</t>
    <phoneticPr fontId="4" type="noConversion"/>
  </si>
  <si>
    <t>090567673</t>
    <phoneticPr fontId="4" type="noConversion"/>
  </si>
  <si>
    <t>28505170741539ម</t>
    <phoneticPr fontId="4" type="noConversion"/>
  </si>
  <si>
    <t>29505170742065ប</t>
    <phoneticPr fontId="4" type="noConversion"/>
  </si>
  <si>
    <t>051135098</t>
    <phoneticPr fontId="4" type="noConversion"/>
  </si>
  <si>
    <t>28512171099182ភ</t>
    <phoneticPr fontId="4" type="noConversion"/>
  </si>
  <si>
    <t>090675483</t>
    <phoneticPr fontId="4" type="noConversion"/>
  </si>
  <si>
    <t>28605170740822ន</t>
    <phoneticPr fontId="4" type="noConversion"/>
  </si>
  <si>
    <t>050462882</t>
    <phoneticPr fontId="4" type="noConversion"/>
  </si>
  <si>
    <t>28806170785993ជ</t>
    <phoneticPr fontId="4" type="noConversion"/>
  </si>
  <si>
    <t>051355070</t>
    <phoneticPr fontId="4" type="noConversion"/>
  </si>
  <si>
    <t>29509212611156ទ</t>
    <phoneticPr fontId="4" type="noConversion"/>
  </si>
  <si>
    <t>050783467</t>
    <phoneticPr fontId="4" type="noConversion"/>
  </si>
  <si>
    <t>29509160323465ព</t>
    <phoneticPr fontId="4" type="noConversion"/>
  </si>
  <si>
    <t>050851105</t>
    <phoneticPr fontId="4" type="noConversion"/>
  </si>
  <si>
    <t>29211192242758ព</t>
    <phoneticPr fontId="4" type="noConversion"/>
  </si>
  <si>
    <t>051293151</t>
    <phoneticPr fontId="4" type="noConversion"/>
  </si>
  <si>
    <t>29110160344260ឆ</t>
    <phoneticPr fontId="4" type="noConversion"/>
  </si>
  <si>
    <t>29205170741579រ</t>
    <phoneticPr fontId="4" type="noConversion"/>
  </si>
  <si>
    <t>051528895</t>
    <phoneticPr fontId="4" type="noConversion"/>
  </si>
  <si>
    <t>20209212611221ឡ</t>
    <phoneticPr fontId="4" type="noConversion"/>
  </si>
  <si>
    <t>051593704</t>
    <phoneticPr fontId="4" type="noConversion"/>
  </si>
  <si>
    <t>28803170661430ថ</t>
    <phoneticPr fontId="4" type="noConversion"/>
  </si>
  <si>
    <t>051608820</t>
    <phoneticPr fontId="4" type="noConversion"/>
  </si>
  <si>
    <t>29809170908733ក</t>
    <phoneticPr fontId="4" type="noConversion"/>
  </si>
  <si>
    <t>051564743</t>
    <phoneticPr fontId="4" type="noConversion"/>
  </si>
  <si>
    <t>28801181190338ប</t>
    <phoneticPr fontId="4" type="noConversion"/>
  </si>
  <si>
    <t>051424213</t>
    <phoneticPr fontId="4" type="noConversion"/>
  </si>
  <si>
    <t>28602150009638ទ</t>
    <phoneticPr fontId="4" type="noConversion"/>
  </si>
  <si>
    <t>090906291</t>
    <phoneticPr fontId="4" type="noConversion"/>
  </si>
  <si>
    <t>29510181743122ឍ</t>
    <phoneticPr fontId="4" type="noConversion"/>
  </si>
  <si>
    <t>050814583</t>
    <phoneticPr fontId="4" type="noConversion"/>
  </si>
  <si>
    <t>29110192217627ទ</t>
    <phoneticPr fontId="4" type="noConversion"/>
  </si>
  <si>
    <t>050882010</t>
    <phoneticPr fontId="4" type="noConversion"/>
  </si>
  <si>
    <t>28301160028691ណ</t>
    <phoneticPr fontId="4" type="noConversion"/>
  </si>
  <si>
    <t>051097924</t>
    <phoneticPr fontId="4" type="noConversion"/>
  </si>
  <si>
    <t>28609212611738ភ</t>
    <phoneticPr fontId="4" type="noConversion"/>
  </si>
  <si>
    <t>050971541</t>
    <phoneticPr fontId="4" type="noConversion"/>
  </si>
  <si>
    <t>29005170754156ន</t>
    <phoneticPr fontId="4" type="noConversion"/>
  </si>
  <si>
    <t>051576741</t>
    <phoneticPr fontId="4" type="noConversion"/>
  </si>
  <si>
    <t>28805170740678ហ</t>
    <phoneticPr fontId="4" type="noConversion"/>
  </si>
  <si>
    <t>090572154</t>
    <phoneticPr fontId="4" type="noConversion"/>
  </si>
  <si>
    <t>28809212608357វ</t>
    <phoneticPr fontId="4" type="noConversion"/>
  </si>
  <si>
    <t>090644242</t>
    <phoneticPr fontId="4" type="noConversion"/>
  </si>
  <si>
    <t>29002170608148ត</t>
    <phoneticPr fontId="4" type="noConversion"/>
  </si>
  <si>
    <t>051562104</t>
    <phoneticPr fontId="4" type="noConversion"/>
  </si>
  <si>
    <t>28709212608334ព</t>
    <phoneticPr fontId="4" type="noConversion"/>
  </si>
  <si>
    <t>090784309</t>
    <phoneticPr fontId="4" type="noConversion"/>
  </si>
  <si>
    <t>29206170807040ឍ</t>
    <phoneticPr fontId="4" type="noConversion"/>
  </si>
  <si>
    <t>051573381</t>
    <phoneticPr fontId="4" type="noConversion"/>
  </si>
  <si>
    <t>29805170740524ផ</t>
    <phoneticPr fontId="4" type="noConversion"/>
  </si>
  <si>
    <t>051330573</t>
    <phoneticPr fontId="4" type="noConversion"/>
  </si>
  <si>
    <t>29005170741503ឋ</t>
    <phoneticPr fontId="4" type="noConversion"/>
  </si>
  <si>
    <t>051534794</t>
    <phoneticPr fontId="4" type="noConversion"/>
  </si>
  <si>
    <t>29206170812977វ</t>
    <phoneticPr fontId="4" type="noConversion"/>
  </si>
  <si>
    <t>090700818</t>
    <phoneticPr fontId="4" type="noConversion"/>
  </si>
  <si>
    <t>29011160421512គ</t>
    <phoneticPr fontId="4" type="noConversion"/>
  </si>
  <si>
    <t>090836576</t>
    <phoneticPr fontId="4" type="noConversion"/>
  </si>
  <si>
    <t>29008160233948ព</t>
    <phoneticPr fontId="4" type="noConversion"/>
  </si>
  <si>
    <t>051668457</t>
    <phoneticPr fontId="4" type="noConversion"/>
  </si>
  <si>
    <t>29904181359313យ</t>
    <phoneticPr fontId="4" type="noConversion"/>
  </si>
  <si>
    <t>051294316</t>
    <phoneticPr fontId="4" type="noConversion"/>
  </si>
  <si>
    <t>29405170740515ទ</t>
    <phoneticPr fontId="4" type="noConversion"/>
  </si>
  <si>
    <t>051098556</t>
    <phoneticPr fontId="4" type="noConversion"/>
  </si>
  <si>
    <t>29005170740614ឍ</t>
    <phoneticPr fontId="4" type="noConversion"/>
  </si>
  <si>
    <t>090781651</t>
    <phoneticPr fontId="4" type="noConversion"/>
  </si>
  <si>
    <t>29912171099990គ</t>
    <phoneticPr fontId="4" type="noConversion"/>
  </si>
  <si>
    <t>051447173</t>
    <phoneticPr fontId="4" type="noConversion"/>
  </si>
  <si>
    <t>29810170916423ប</t>
    <phoneticPr fontId="4" type="noConversion"/>
  </si>
  <si>
    <t>050959054</t>
    <phoneticPr fontId="4" type="noConversion"/>
  </si>
  <si>
    <t>29509233203478ម</t>
    <phoneticPr fontId="4" type="noConversion"/>
  </si>
  <si>
    <t>050842944</t>
    <phoneticPr fontId="4" type="noConversion"/>
  </si>
  <si>
    <t>28506233130984ផ</t>
    <phoneticPr fontId="4" type="noConversion"/>
  </si>
  <si>
    <t>051481167</t>
    <phoneticPr fontId="4" type="noConversion"/>
  </si>
  <si>
    <t>29205170740542ត</t>
    <phoneticPr fontId="4" type="noConversion"/>
  </si>
  <si>
    <t>090773463</t>
    <phoneticPr fontId="4" type="noConversion"/>
  </si>
  <si>
    <t>28205170741571ទ</t>
    <phoneticPr fontId="4" type="noConversion"/>
  </si>
  <si>
    <t>051403272</t>
    <phoneticPr fontId="4" type="noConversion"/>
  </si>
  <si>
    <t>CW-059</t>
    <phoneticPr fontId="4" type="noConversion"/>
  </si>
  <si>
    <t>20004181348211គ</t>
    <phoneticPr fontId="4" type="noConversion"/>
  </si>
  <si>
    <t>051304952</t>
    <phoneticPr fontId="4" type="noConversion"/>
  </si>
  <si>
    <t>28505170741141ឍ</t>
    <phoneticPr fontId="4" type="noConversion"/>
  </si>
  <si>
    <t>051098293</t>
    <phoneticPr fontId="4" type="noConversion"/>
  </si>
  <si>
    <t>051354276</t>
    <phoneticPr fontId="4" type="noConversion"/>
  </si>
  <si>
    <t>29606181428028ម</t>
    <phoneticPr fontId="4" type="noConversion"/>
  </si>
  <si>
    <t>050953730</t>
    <phoneticPr fontId="4" type="noConversion"/>
  </si>
  <si>
    <t>29211160474399យ</t>
    <phoneticPr fontId="4" type="noConversion"/>
  </si>
  <si>
    <t>050813590</t>
    <phoneticPr fontId="4" type="noConversion"/>
  </si>
  <si>
    <t>28605170741272ន</t>
    <phoneticPr fontId="4" type="noConversion"/>
  </si>
  <si>
    <t>051401248</t>
    <phoneticPr fontId="4" type="noConversion"/>
  </si>
  <si>
    <t>28605170741585រ</t>
    <phoneticPr fontId="4" type="noConversion"/>
  </si>
  <si>
    <t>20401233030032ភ</t>
    <phoneticPr fontId="4" type="noConversion"/>
  </si>
  <si>
    <t>051636847</t>
    <phoneticPr fontId="4" type="noConversion"/>
  </si>
  <si>
    <t>28106160118509ត</t>
    <phoneticPr fontId="4" type="noConversion"/>
  </si>
  <si>
    <t>051424874</t>
    <phoneticPr fontId="4" type="noConversion"/>
  </si>
  <si>
    <t>20006181436779ផ</t>
    <phoneticPr fontId="4" type="noConversion"/>
  </si>
  <si>
    <t>090784433</t>
    <phoneticPr fontId="4" type="noConversion"/>
  </si>
  <si>
    <t>29403170676191ភ</t>
    <phoneticPr fontId="4" type="noConversion"/>
  </si>
  <si>
    <t>051408047</t>
    <phoneticPr fontId="4" type="noConversion"/>
  </si>
  <si>
    <t>29409212615399ស</t>
    <phoneticPr fontId="4" type="noConversion"/>
  </si>
  <si>
    <t>050808264</t>
    <phoneticPr fontId="4" type="noConversion"/>
  </si>
  <si>
    <t>29804170724244ផ</t>
    <phoneticPr fontId="4" type="noConversion"/>
  </si>
  <si>
    <t>090630842</t>
    <phoneticPr fontId="4" type="noConversion"/>
  </si>
  <si>
    <t>29105170740550ឍ</t>
    <phoneticPr fontId="4" type="noConversion"/>
  </si>
  <si>
    <t>051518623</t>
    <phoneticPr fontId="4" type="noConversion"/>
  </si>
  <si>
    <t>28802160076006ឍ</t>
    <phoneticPr fontId="4" type="noConversion"/>
  </si>
  <si>
    <t>051320063</t>
    <phoneticPr fontId="4" type="noConversion"/>
  </si>
  <si>
    <t>29608181545649គ</t>
    <phoneticPr fontId="4" type="noConversion"/>
  </si>
  <si>
    <t>090544235</t>
    <phoneticPr fontId="4" type="noConversion"/>
  </si>
  <si>
    <t>29706160128919វ</t>
    <phoneticPr fontId="4" type="noConversion"/>
  </si>
  <si>
    <t>050949583</t>
    <phoneticPr fontId="4" type="noConversion"/>
  </si>
  <si>
    <t>29505170744575វ</t>
    <phoneticPr fontId="4" type="noConversion"/>
  </si>
  <si>
    <t>050814825</t>
    <phoneticPr fontId="4" type="noConversion"/>
  </si>
  <si>
    <t>20106192087976យ</t>
    <phoneticPr fontId="4" type="noConversion"/>
  </si>
  <si>
    <t>051519086</t>
    <phoneticPr fontId="4" type="noConversion"/>
  </si>
  <si>
    <t>29306170805841ន</t>
    <phoneticPr fontId="4" type="noConversion"/>
  </si>
  <si>
    <t>020860864</t>
    <phoneticPr fontId="4" type="noConversion"/>
  </si>
  <si>
    <t>29205170741241ឌ</t>
    <phoneticPr fontId="4" type="noConversion"/>
  </si>
  <si>
    <t>050779521</t>
    <phoneticPr fontId="4" type="noConversion"/>
  </si>
  <si>
    <t>29312160537171ត</t>
    <phoneticPr fontId="4" type="noConversion"/>
  </si>
  <si>
    <t>051424200</t>
    <phoneticPr fontId="4" type="noConversion"/>
  </si>
  <si>
    <t>29409160323712ថ</t>
    <phoneticPr fontId="4" type="noConversion"/>
  </si>
  <si>
    <t>051299413</t>
    <phoneticPr fontId="4" type="noConversion"/>
  </si>
  <si>
    <t>28105170742357ន</t>
    <phoneticPr fontId="4" type="noConversion"/>
  </si>
  <si>
    <t>29505170742311ណ</t>
    <phoneticPr fontId="4" type="noConversion"/>
  </si>
  <si>
    <t>050807808</t>
    <phoneticPr fontId="4" type="noConversion"/>
  </si>
  <si>
    <t>29908181634617អ</t>
    <phoneticPr fontId="4" type="noConversion"/>
  </si>
  <si>
    <t>090639931</t>
    <phoneticPr fontId="4" type="noConversion"/>
  </si>
  <si>
    <t>28805170742438រ</t>
    <phoneticPr fontId="4" type="noConversion"/>
  </si>
  <si>
    <t>051403752</t>
    <phoneticPr fontId="4" type="noConversion"/>
  </si>
  <si>
    <t>28706192087590ឡ</t>
    <phoneticPr fontId="4" type="noConversion"/>
  </si>
  <si>
    <t>29506181437045ព</t>
    <phoneticPr fontId="4" type="noConversion"/>
  </si>
  <si>
    <t>28705170742434ផ</t>
    <phoneticPr fontId="4" type="noConversion"/>
  </si>
  <si>
    <t>051402988</t>
    <phoneticPr fontId="4" type="noConversion"/>
  </si>
  <si>
    <t>28808170862005ព</t>
    <phoneticPr fontId="4" type="noConversion"/>
  </si>
  <si>
    <t>051423892</t>
    <phoneticPr fontId="4" type="noConversion"/>
  </si>
  <si>
    <t>20005170742350ឃ</t>
    <phoneticPr fontId="4" type="noConversion"/>
  </si>
  <si>
    <t>250141658</t>
    <phoneticPr fontId="4" type="noConversion"/>
  </si>
  <si>
    <t>29712171099918ក</t>
    <phoneticPr fontId="4" type="noConversion"/>
  </si>
  <si>
    <t>051523060</t>
    <phoneticPr fontId="4" type="noConversion"/>
  </si>
  <si>
    <t>29305160098787អ</t>
    <phoneticPr fontId="4" type="noConversion"/>
  </si>
  <si>
    <t>051423871</t>
    <phoneticPr fontId="4" type="noConversion"/>
  </si>
  <si>
    <t>29805170742267ល</t>
    <phoneticPr fontId="4" type="noConversion"/>
  </si>
  <si>
    <t>051355176</t>
    <phoneticPr fontId="4" type="noConversion"/>
  </si>
  <si>
    <t>29405170742410ឍ</t>
    <phoneticPr fontId="4" type="noConversion"/>
  </si>
  <si>
    <t>29602160051350ឈ</t>
    <phoneticPr fontId="4" type="noConversion"/>
  </si>
  <si>
    <t>050842370</t>
    <phoneticPr fontId="4" type="noConversion"/>
  </si>
  <si>
    <t>28805170742485វ</t>
    <phoneticPr fontId="4" type="noConversion"/>
  </si>
  <si>
    <t>051179806</t>
    <phoneticPr fontId="4" type="noConversion"/>
  </si>
  <si>
    <t>29809192191521រ</t>
    <phoneticPr fontId="4" type="noConversion"/>
  </si>
  <si>
    <t>051320101</t>
    <phoneticPr fontId="4" type="noConversion"/>
  </si>
  <si>
    <t>20411222989595រ</t>
    <phoneticPr fontId="4" type="noConversion"/>
  </si>
  <si>
    <t>051704604</t>
    <phoneticPr fontId="4" type="noConversion"/>
  </si>
  <si>
    <t>20405243537638ន</t>
    <phoneticPr fontId="4" type="noConversion"/>
  </si>
  <si>
    <t>250341676</t>
    <phoneticPr fontId="4" type="noConversion"/>
  </si>
  <si>
    <t>29705170742359វ</t>
    <phoneticPr fontId="4" type="noConversion"/>
  </si>
  <si>
    <t>050867083</t>
    <phoneticPr fontId="4" type="noConversion"/>
  </si>
  <si>
    <t>29807170834726ឡ</t>
    <phoneticPr fontId="4" type="noConversion"/>
  </si>
  <si>
    <t>050964087</t>
    <phoneticPr fontId="4" type="noConversion"/>
  </si>
  <si>
    <t>29705170742474រ</t>
    <phoneticPr fontId="4" type="noConversion"/>
  </si>
  <si>
    <t>050843346</t>
    <phoneticPr fontId="4" type="noConversion"/>
  </si>
  <si>
    <t>20205243536896ព</t>
    <phoneticPr fontId="4" type="noConversion"/>
  </si>
  <si>
    <t>051623914</t>
    <phoneticPr fontId="4" type="noConversion"/>
  </si>
  <si>
    <t>29905170742452ម</t>
    <phoneticPr fontId="4" type="noConversion"/>
  </si>
  <si>
    <t>051202101</t>
    <phoneticPr fontId="4" type="noConversion"/>
  </si>
  <si>
    <t>29005170742202ឈ</t>
    <phoneticPr fontId="4" type="noConversion"/>
  </si>
  <si>
    <t>051403006</t>
    <phoneticPr fontId="4" type="noConversion"/>
  </si>
  <si>
    <t>20103202336599ឌ</t>
    <phoneticPr fontId="4" type="noConversion"/>
  </si>
  <si>
    <t>051633326</t>
    <phoneticPr fontId="4" type="noConversion"/>
  </si>
  <si>
    <t>29912171099880ក</t>
    <phoneticPr fontId="4" type="noConversion"/>
  </si>
  <si>
    <t>051062132</t>
    <phoneticPr fontId="4" type="noConversion"/>
  </si>
  <si>
    <t>29805170742505ព</t>
    <phoneticPr fontId="4" type="noConversion"/>
  </si>
  <si>
    <t>250161285</t>
    <phoneticPr fontId="4" type="noConversion"/>
  </si>
  <si>
    <t>28405170742326ធ</t>
    <phoneticPr fontId="4" type="noConversion"/>
  </si>
  <si>
    <t>051062017</t>
    <phoneticPr fontId="4" type="noConversion"/>
  </si>
  <si>
    <t>19405170741328ន</t>
    <phoneticPr fontId="4" type="noConversion"/>
  </si>
  <si>
    <t>051371356</t>
    <phoneticPr fontId="4" type="noConversion"/>
  </si>
  <si>
    <t>18104243509595ភ</t>
    <phoneticPr fontId="4" type="noConversion"/>
  </si>
  <si>
    <t>050914620</t>
    <phoneticPr fontId="4" type="noConversion"/>
  </si>
  <si>
    <t>17205170740856ប</t>
    <phoneticPr fontId="4" type="noConversion"/>
  </si>
  <si>
    <t>050949506</t>
    <phoneticPr fontId="4" type="noConversion"/>
  </si>
  <si>
    <t>19505170741408ន</t>
    <phoneticPr fontId="4" type="noConversion"/>
  </si>
  <si>
    <t>050808268</t>
    <phoneticPr fontId="4" type="noConversion"/>
  </si>
  <si>
    <t>17105233104830ច</t>
    <phoneticPr fontId="4" type="noConversion"/>
  </si>
  <si>
    <t>090714851</t>
    <phoneticPr fontId="4" type="noConversion"/>
  </si>
  <si>
    <t>19009222955634ម</t>
    <phoneticPr fontId="4" type="noConversion"/>
  </si>
  <si>
    <t>051693011</t>
    <phoneticPr fontId="4" type="noConversion"/>
  </si>
  <si>
    <t>19505243542833ផ</t>
    <phoneticPr fontId="4" type="noConversion"/>
  </si>
  <si>
    <t>050821529</t>
    <phoneticPr fontId="4" type="noConversion"/>
  </si>
  <si>
    <t>19305243542851ន</t>
    <phoneticPr fontId="4" type="noConversion"/>
  </si>
  <si>
    <t>050882141</t>
    <phoneticPr fontId="4" type="noConversion"/>
  </si>
  <si>
    <t>29811160452380ទ</t>
    <phoneticPr fontId="4" type="noConversion"/>
  </si>
  <si>
    <t>090700855</t>
    <phoneticPr fontId="4" type="noConversion"/>
  </si>
  <si>
    <t>29505170741704ន</t>
    <phoneticPr fontId="4" type="noConversion"/>
  </si>
  <si>
    <t>050953941</t>
    <phoneticPr fontId="4" type="noConversion"/>
  </si>
  <si>
    <t>29712171099967ង</t>
    <phoneticPr fontId="4" type="noConversion"/>
  </si>
  <si>
    <t>050842181</t>
    <phoneticPr fontId="4" type="noConversion"/>
  </si>
  <si>
    <t>29705170741679អ</t>
    <phoneticPr fontId="4" type="noConversion"/>
  </si>
  <si>
    <t>051523383</t>
    <phoneticPr fontId="4" type="noConversion"/>
  </si>
  <si>
    <t>29905170740662យ</t>
    <phoneticPr fontId="4" type="noConversion"/>
  </si>
  <si>
    <t>051098715</t>
    <phoneticPr fontId="4" type="noConversion"/>
  </si>
  <si>
    <t>20109202465999យ</t>
    <phoneticPr fontId="4" type="noConversion"/>
  </si>
  <si>
    <t>051641246</t>
    <phoneticPr fontId="4" type="noConversion"/>
  </si>
  <si>
    <t>28805170741302ត</t>
    <phoneticPr fontId="4" type="noConversion"/>
  </si>
  <si>
    <t>090676571</t>
    <phoneticPr fontId="4" type="noConversion"/>
  </si>
  <si>
    <t>29009212608342ត</t>
    <phoneticPr fontId="4" type="noConversion"/>
  </si>
  <si>
    <t>050999540</t>
    <phoneticPr fontId="4" type="noConversion"/>
  </si>
  <si>
    <t>28906192087920ហ</t>
    <phoneticPr fontId="4" type="noConversion"/>
  </si>
  <si>
    <t>051593395</t>
    <phoneticPr fontId="4" type="noConversion"/>
  </si>
  <si>
    <t>29206181436898ខ</t>
    <phoneticPr fontId="4" type="noConversion"/>
  </si>
  <si>
    <t>051606239</t>
    <phoneticPr fontId="4" type="noConversion"/>
  </si>
  <si>
    <t>29005170740463ត</t>
    <phoneticPr fontId="4" type="noConversion"/>
  </si>
  <si>
    <t>29906181436890ក</t>
    <phoneticPr fontId="4" type="noConversion"/>
  </si>
  <si>
    <t>051578443</t>
    <phoneticPr fontId="4" type="noConversion"/>
  </si>
  <si>
    <t>28905170741309ភ</t>
    <phoneticPr fontId="4" type="noConversion"/>
  </si>
  <si>
    <t>051462349</t>
    <phoneticPr fontId="4" type="noConversion"/>
  </si>
  <si>
    <t>20309212615686ធ</t>
    <phoneticPr fontId="4" type="noConversion"/>
  </si>
  <si>
    <t>051596376</t>
    <phoneticPr fontId="4" type="noConversion"/>
  </si>
  <si>
    <t>29302150008169ឍ</t>
    <phoneticPr fontId="4" type="noConversion"/>
  </si>
  <si>
    <t>050829866</t>
    <phoneticPr fontId="4" type="noConversion"/>
  </si>
  <si>
    <t>20209212609096ត</t>
    <phoneticPr fontId="4" type="noConversion"/>
  </si>
  <si>
    <t>051591693</t>
    <phoneticPr fontId="4" type="noConversion"/>
  </si>
  <si>
    <t>20209212615546ឌ</t>
    <phoneticPr fontId="4" type="noConversion"/>
  </si>
  <si>
    <t>051624011</t>
    <phoneticPr fontId="4" type="noConversion"/>
  </si>
  <si>
    <t>29812171099602ម</t>
    <phoneticPr fontId="4" type="noConversion"/>
  </si>
  <si>
    <t>051546396</t>
    <phoneticPr fontId="4" type="noConversion"/>
  </si>
  <si>
    <t>29506170804073ន</t>
    <phoneticPr fontId="4" type="noConversion"/>
  </si>
  <si>
    <t>050906069</t>
    <phoneticPr fontId="4" type="noConversion"/>
  </si>
  <si>
    <t>28705170741652ព</t>
    <phoneticPr fontId="4" type="noConversion"/>
  </si>
  <si>
    <t>051447507</t>
    <phoneticPr fontId="4" type="noConversion"/>
  </si>
  <si>
    <t>29806181436919ខ</t>
    <phoneticPr fontId="4" type="noConversion"/>
  </si>
  <si>
    <t>050994311</t>
    <phoneticPr fontId="4" type="noConversion"/>
  </si>
  <si>
    <t>29504192038899ឃ</t>
    <phoneticPr fontId="4" type="noConversion"/>
  </si>
  <si>
    <t>051593432</t>
    <phoneticPr fontId="4" type="noConversion"/>
  </si>
  <si>
    <t>29709160272235ព</t>
    <phoneticPr fontId="4" type="noConversion"/>
  </si>
  <si>
    <t>051354931</t>
    <phoneticPr fontId="4" type="noConversion"/>
  </si>
  <si>
    <t>28705170740467យ</t>
    <phoneticPr fontId="4" type="noConversion"/>
  </si>
  <si>
    <t>050783322</t>
    <phoneticPr fontId="4" type="noConversion"/>
  </si>
  <si>
    <t>29512171099989ឆ</t>
    <phoneticPr fontId="4" type="noConversion"/>
  </si>
  <si>
    <t>051212355</t>
    <phoneticPr fontId="4" type="noConversion"/>
  </si>
  <si>
    <t>29304181348182ផ</t>
    <phoneticPr fontId="4" type="noConversion"/>
  </si>
  <si>
    <t>050822798</t>
    <phoneticPr fontId="4" type="noConversion"/>
  </si>
  <si>
    <t>20209212611391ឆ</t>
    <phoneticPr fontId="4" type="noConversion"/>
  </si>
  <si>
    <t>051623936</t>
    <phoneticPr fontId="4" type="noConversion"/>
  </si>
  <si>
    <t>29606181436911ម</t>
    <phoneticPr fontId="4" type="noConversion"/>
  </si>
  <si>
    <t>050826060</t>
    <phoneticPr fontId="4" type="noConversion"/>
  </si>
  <si>
    <t>20010181818724ដ</t>
    <phoneticPr fontId="4" type="noConversion"/>
  </si>
  <si>
    <t>051585401</t>
    <phoneticPr fontId="4" type="noConversion"/>
  </si>
  <si>
    <t>29803170665063ភ</t>
    <phoneticPr fontId="4" type="noConversion"/>
  </si>
  <si>
    <t>050993498</t>
    <phoneticPr fontId="4" type="noConversion"/>
  </si>
  <si>
    <t>051641190</t>
    <phoneticPr fontId="4" type="noConversion"/>
  </si>
  <si>
    <t>20205243541920ឆ</t>
    <phoneticPr fontId="4" type="noConversion"/>
  </si>
  <si>
    <t>051569917</t>
    <phoneticPr fontId="4" type="noConversion"/>
  </si>
  <si>
    <t>29005170740530ដ</t>
    <phoneticPr fontId="4" type="noConversion"/>
  </si>
  <si>
    <t>090788447</t>
    <phoneticPr fontId="4" type="noConversion"/>
  </si>
  <si>
    <t>28505170741147ន</t>
    <phoneticPr fontId="4" type="noConversion"/>
  </si>
  <si>
    <t>29606181436894ខ</t>
    <phoneticPr fontId="4" type="noConversion"/>
  </si>
  <si>
    <t>050807617</t>
    <phoneticPr fontId="4" type="noConversion"/>
  </si>
  <si>
    <t>18005170742343ឌ</t>
    <phoneticPr fontId="4" type="noConversion"/>
  </si>
  <si>
    <t>050814473</t>
    <phoneticPr fontId="4" type="noConversion"/>
  </si>
  <si>
    <t>19205170743277ព</t>
    <phoneticPr fontId="4" type="noConversion"/>
  </si>
  <si>
    <t>090533850</t>
    <phoneticPr fontId="4" type="noConversion"/>
  </si>
  <si>
    <t>18705170743241ទ</t>
    <phoneticPr fontId="4" type="noConversion"/>
  </si>
  <si>
    <t>28512171098905យ</t>
    <phoneticPr fontId="4" type="noConversion"/>
  </si>
  <si>
    <t>051445171</t>
    <phoneticPr fontId="4" type="noConversion"/>
  </si>
  <si>
    <t>29405170743224ទ</t>
    <phoneticPr fontId="4" type="noConversion"/>
  </si>
  <si>
    <t>050807855</t>
    <phoneticPr fontId="4" type="noConversion"/>
  </si>
  <si>
    <t>29205170740181ណ</t>
    <phoneticPr fontId="4" type="noConversion"/>
  </si>
  <si>
    <t>050808649</t>
    <phoneticPr fontId="4" type="noConversion"/>
  </si>
  <si>
    <t>17005170742405ដ</t>
    <phoneticPr fontId="4" type="noConversion"/>
  </si>
  <si>
    <t>090640200</t>
    <phoneticPr fontId="4" type="noConversion"/>
  </si>
  <si>
    <t>18904181348136ម</t>
    <phoneticPr fontId="4" type="noConversion"/>
  </si>
  <si>
    <t>051447403</t>
    <phoneticPr fontId="4" type="noConversion"/>
  </si>
  <si>
    <t>19212171098494យ</t>
    <phoneticPr fontId="4" type="noConversion"/>
  </si>
  <si>
    <t>050882071</t>
    <phoneticPr fontId="4" type="noConversion"/>
  </si>
  <si>
    <t>19205170742328ធ</t>
    <phoneticPr fontId="4" type="noConversion"/>
  </si>
  <si>
    <t>050814425</t>
    <phoneticPr fontId="4" type="noConversion"/>
  </si>
  <si>
    <t>28605170741152ថ</t>
    <phoneticPr fontId="4" type="noConversion"/>
  </si>
  <si>
    <t>051009387</t>
    <phoneticPr fontId="4" type="noConversion"/>
  </si>
  <si>
    <t>28405170741442ថ</t>
    <phoneticPr fontId="4" type="noConversion"/>
  </si>
  <si>
    <t>051184301</t>
    <phoneticPr fontId="4" type="noConversion"/>
  </si>
  <si>
    <t>20004181354205គ</t>
    <phoneticPr fontId="4" type="noConversion"/>
  </si>
  <si>
    <t>051354272</t>
    <phoneticPr fontId="4" type="noConversion"/>
  </si>
  <si>
    <t>28105170741905ទ</t>
    <phoneticPr fontId="4" type="noConversion"/>
  </si>
  <si>
    <t>051220102</t>
    <phoneticPr fontId="4" type="noConversion"/>
  </si>
  <si>
    <t>28805170741582យ</t>
    <phoneticPr fontId="4" type="noConversion"/>
  </si>
  <si>
    <t>051409062</t>
    <phoneticPr fontId="4" type="noConversion"/>
  </si>
  <si>
    <t>28005170741561ណ</t>
    <phoneticPr fontId="4" type="noConversion"/>
  </si>
  <si>
    <t>051293222</t>
    <phoneticPr fontId="4" type="noConversion"/>
  </si>
  <si>
    <t>28805170740958ឡ</t>
    <phoneticPr fontId="4" type="noConversion"/>
  </si>
  <si>
    <t>051528996</t>
    <phoneticPr fontId="4" type="noConversion"/>
  </si>
  <si>
    <t>28905170741423ប</t>
    <phoneticPr fontId="4" type="noConversion"/>
  </si>
  <si>
    <t>051409162</t>
    <phoneticPr fontId="4" type="noConversion"/>
  </si>
  <si>
    <t>29605170755042ប</t>
    <phoneticPr fontId="4" type="noConversion"/>
  </si>
  <si>
    <t>050826582</t>
    <phoneticPr fontId="4" type="noConversion"/>
  </si>
  <si>
    <t>28405170741098ភ</t>
    <phoneticPr fontId="4" type="noConversion"/>
  </si>
  <si>
    <t>051423893</t>
    <phoneticPr fontId="4" type="noConversion"/>
  </si>
  <si>
    <t>29905170741685ឡ</t>
    <phoneticPr fontId="4" type="noConversion"/>
  </si>
  <si>
    <t>051174722</t>
    <phoneticPr fontId="4" type="noConversion"/>
  </si>
  <si>
    <t>28405170741644ប</t>
    <phoneticPr fontId="4" type="noConversion"/>
  </si>
  <si>
    <t>051424633</t>
    <phoneticPr fontId="4" type="noConversion"/>
  </si>
  <si>
    <t>28405170740574ផ</t>
    <phoneticPr fontId="4" type="noConversion"/>
  </si>
  <si>
    <t>051403069</t>
    <phoneticPr fontId="4" type="noConversion"/>
  </si>
  <si>
    <t>28305170741343ត</t>
    <phoneticPr fontId="4" type="noConversion"/>
  </si>
  <si>
    <t>050964030</t>
    <phoneticPr fontId="4" type="noConversion"/>
  </si>
  <si>
    <t>28505170742101ដ</t>
    <phoneticPr fontId="4" type="noConversion"/>
  </si>
  <si>
    <t>051238460</t>
    <phoneticPr fontId="4" type="noConversion"/>
  </si>
  <si>
    <t>28805170741543ព</t>
    <phoneticPr fontId="4" type="noConversion"/>
  </si>
  <si>
    <t>051408172</t>
    <phoneticPr fontId="4" type="noConversion"/>
  </si>
  <si>
    <t>28505170740594ម</t>
    <phoneticPr fontId="4" type="noConversion"/>
  </si>
  <si>
    <t>051296278</t>
    <phoneticPr fontId="4" type="noConversion"/>
  </si>
  <si>
    <t>28205170740555ធ</t>
    <phoneticPr fontId="4" type="noConversion"/>
  </si>
  <si>
    <t>090636262</t>
    <phoneticPr fontId="4" type="noConversion"/>
  </si>
  <si>
    <t>29705170740870ម</t>
    <phoneticPr fontId="4" type="noConversion"/>
  </si>
  <si>
    <t>051368766</t>
    <phoneticPr fontId="4" type="noConversion"/>
  </si>
  <si>
    <t>28905170741728វ</t>
    <phoneticPr fontId="4" type="noConversion"/>
  </si>
  <si>
    <t>051545485</t>
    <phoneticPr fontId="4" type="noConversion"/>
  </si>
  <si>
    <t>28005170740690ថ</t>
    <phoneticPr fontId="4" type="noConversion"/>
  </si>
  <si>
    <t>090630922</t>
    <phoneticPr fontId="4" type="noConversion"/>
  </si>
  <si>
    <t>29701170599682ក</t>
    <phoneticPr fontId="4" type="noConversion"/>
  </si>
  <si>
    <t>28005170740681ថ</t>
    <phoneticPr fontId="4" type="noConversion"/>
  </si>
  <si>
    <t>051298065</t>
    <phoneticPr fontId="4" type="noConversion"/>
  </si>
  <si>
    <t>29005170741460ឍ</t>
    <phoneticPr fontId="4" type="noConversion"/>
  </si>
  <si>
    <t>051402482</t>
    <phoneticPr fontId="4" type="noConversion"/>
  </si>
  <si>
    <t>29909170914896ឈ</t>
    <phoneticPr fontId="4" type="noConversion"/>
  </si>
  <si>
    <t>051002661</t>
    <phoneticPr fontId="4" type="noConversion"/>
  </si>
  <si>
    <t>28705170741661ព</t>
    <phoneticPr fontId="4" type="noConversion"/>
  </si>
  <si>
    <t>20406233126156ឈ</t>
    <phoneticPr fontId="4" type="noConversion"/>
  </si>
  <si>
    <t>051641217</t>
    <phoneticPr fontId="4" type="noConversion"/>
  </si>
  <si>
    <t>29005170740930ណ</t>
    <phoneticPr fontId="4" type="noConversion"/>
  </si>
  <si>
    <t>051444740</t>
    <phoneticPr fontId="4" type="noConversion"/>
  </si>
  <si>
    <t>28405170741709ព</t>
    <phoneticPr fontId="4" type="noConversion"/>
  </si>
  <si>
    <t>050783214</t>
    <phoneticPr fontId="4" type="noConversion"/>
  </si>
  <si>
    <t>29506192087407ល</t>
    <phoneticPr fontId="4" type="noConversion"/>
  </si>
  <si>
    <t>050822616</t>
    <phoneticPr fontId="4" type="noConversion"/>
  </si>
  <si>
    <t>28409212611133ដ</t>
    <phoneticPr fontId="4" type="noConversion"/>
  </si>
  <si>
    <t>051490034</t>
    <phoneticPr fontId="4" type="noConversion"/>
  </si>
  <si>
    <t>28305170741956យ</t>
    <phoneticPr fontId="4" type="noConversion"/>
  </si>
  <si>
    <t>090556995</t>
    <phoneticPr fontId="4" type="noConversion"/>
  </si>
  <si>
    <t>28205170741245ត</t>
    <phoneticPr fontId="4" type="noConversion"/>
  </si>
  <si>
    <t>050958853</t>
    <phoneticPr fontId="4" type="noConversion"/>
  </si>
  <si>
    <t>28305170740701ឌ</t>
    <phoneticPr fontId="4" type="noConversion"/>
  </si>
  <si>
    <t>FC-037</t>
    <phoneticPr fontId="4" type="noConversion"/>
  </si>
  <si>
    <t>29804181348201ធ</t>
    <phoneticPr fontId="4" type="noConversion"/>
  </si>
  <si>
    <t>051408528</t>
    <phoneticPr fontId="4" type="noConversion"/>
  </si>
  <si>
    <t>28005170741022ឆ</t>
    <phoneticPr fontId="4" type="noConversion"/>
  </si>
  <si>
    <t>051294441</t>
    <phoneticPr fontId="4" type="noConversion"/>
  </si>
  <si>
    <t>28505170741667រ</t>
    <phoneticPr fontId="4" type="noConversion"/>
  </si>
  <si>
    <t>28805170740834ម</t>
    <phoneticPr fontId="4" type="noConversion"/>
  </si>
  <si>
    <t>051530835</t>
    <phoneticPr fontId="4" type="noConversion"/>
  </si>
  <si>
    <t>29712171099898ជ</t>
    <phoneticPr fontId="4" type="noConversion"/>
  </si>
  <si>
    <t>050795895</t>
    <phoneticPr fontId="4" type="noConversion"/>
  </si>
  <si>
    <t>29811160454664ម</t>
    <phoneticPr fontId="4" type="noConversion"/>
  </si>
  <si>
    <t>090631052</t>
    <phoneticPr fontId="4" type="noConversion"/>
  </si>
  <si>
    <t>28405170740809ព</t>
    <phoneticPr fontId="4" type="noConversion"/>
  </si>
  <si>
    <t>051300662</t>
    <phoneticPr fontId="4" type="noConversion"/>
  </si>
  <si>
    <t>27905170741475រ</t>
    <phoneticPr fontId="4" type="noConversion"/>
  </si>
  <si>
    <t>051146587</t>
    <phoneticPr fontId="4" type="noConversion"/>
  </si>
  <si>
    <t>28305170740712ណ</t>
    <phoneticPr fontId="4" type="noConversion"/>
  </si>
  <si>
    <t>29005170740582ទ</t>
    <phoneticPr fontId="4" type="noConversion"/>
  </si>
  <si>
    <t>28005170741637ធ</t>
    <phoneticPr fontId="4" type="noConversion"/>
  </si>
  <si>
    <t>051098024</t>
    <phoneticPr fontId="4" type="noConversion"/>
  </si>
  <si>
    <t>29805170741085ម</t>
    <phoneticPr fontId="4" type="noConversion"/>
  </si>
  <si>
    <t>051401112</t>
    <phoneticPr fontId="4" type="noConversion"/>
  </si>
  <si>
    <t>28512171099564ល</t>
    <phoneticPr fontId="4" type="noConversion"/>
  </si>
  <si>
    <t>051402864</t>
    <phoneticPr fontId="4" type="noConversion"/>
  </si>
  <si>
    <t>28605170742123ត</t>
    <phoneticPr fontId="4" type="noConversion"/>
  </si>
  <si>
    <t>051369000</t>
    <phoneticPr fontId="4" type="noConversion"/>
  </si>
  <si>
    <t>20206233126158ឈ</t>
    <phoneticPr fontId="4" type="noConversion"/>
  </si>
  <si>
    <t>051567484</t>
    <phoneticPr fontId="4" type="noConversion"/>
  </si>
  <si>
    <t>29505243568812ល</t>
    <phoneticPr fontId="4" type="noConversion"/>
  </si>
  <si>
    <t>050814406</t>
    <phoneticPr fontId="4" type="noConversion"/>
  </si>
  <si>
    <t>28305170741311ដ</t>
    <phoneticPr fontId="4" type="noConversion"/>
  </si>
  <si>
    <t>051402288</t>
    <phoneticPr fontId="4" type="noConversion"/>
  </si>
  <si>
    <t>28805170741598អ</t>
    <phoneticPr fontId="4" type="noConversion"/>
  </si>
  <si>
    <t>051447003</t>
    <phoneticPr fontId="4" type="noConversion"/>
  </si>
  <si>
    <t>28305170741594ភ</t>
    <phoneticPr fontId="4" type="noConversion"/>
  </si>
  <si>
    <t>051174724</t>
    <phoneticPr fontId="4" type="noConversion"/>
  </si>
  <si>
    <t>20106222877477ព</t>
    <phoneticPr fontId="4" type="noConversion"/>
  </si>
  <si>
    <t>27905170741070ទ</t>
    <phoneticPr fontId="4" type="noConversion"/>
  </si>
  <si>
    <t>050958474</t>
    <phoneticPr fontId="4" type="noConversion"/>
  </si>
  <si>
    <t>28205170741303ដ</t>
    <phoneticPr fontId="4" type="noConversion"/>
  </si>
  <si>
    <t>051174672</t>
    <phoneticPr fontId="4" type="noConversion"/>
  </si>
  <si>
    <t>27805170741529យ</t>
    <phoneticPr fontId="4" type="noConversion"/>
  </si>
  <si>
    <t>050958368</t>
    <phoneticPr fontId="4" type="noConversion"/>
  </si>
  <si>
    <t>28705170741368រ</t>
    <phoneticPr fontId="4" type="noConversion"/>
  </si>
  <si>
    <t>050844549</t>
    <phoneticPr fontId="4" type="noConversion"/>
  </si>
  <si>
    <t>20306222883010ង</t>
    <phoneticPr fontId="4" type="noConversion"/>
  </si>
  <si>
    <t>28805170741405ន</t>
    <phoneticPr fontId="4" type="noConversion"/>
  </si>
  <si>
    <t>051530577</t>
    <phoneticPr fontId="4" type="noConversion"/>
  </si>
  <si>
    <t>20506233126511ង</t>
    <phoneticPr fontId="4" type="noConversion"/>
  </si>
  <si>
    <t>051664035</t>
    <phoneticPr fontId="4" type="noConversion"/>
  </si>
  <si>
    <t>28605170741391ផ</t>
    <phoneticPr fontId="4" type="noConversion"/>
  </si>
  <si>
    <t>050949897</t>
    <phoneticPr fontId="4" type="noConversion"/>
  </si>
  <si>
    <t>28505170741470ធ</t>
    <phoneticPr fontId="4" type="noConversion"/>
  </si>
  <si>
    <t>051098047</t>
    <phoneticPr fontId="4" type="noConversion"/>
  </si>
  <si>
    <t>28612171100061ឃ</t>
    <phoneticPr fontId="4" type="noConversion"/>
  </si>
  <si>
    <t>051409038</t>
    <phoneticPr fontId="4" type="noConversion"/>
  </si>
  <si>
    <t>28605170741172ធ</t>
    <phoneticPr fontId="4" type="noConversion"/>
  </si>
  <si>
    <t>29506222882277ស</t>
    <phoneticPr fontId="4" type="noConversion"/>
  </si>
  <si>
    <t>28105170741606ត</t>
    <phoneticPr fontId="4" type="noConversion"/>
  </si>
  <si>
    <t>050958514</t>
    <phoneticPr fontId="4" type="noConversion"/>
  </si>
  <si>
    <t>28405170741742ន</t>
    <phoneticPr fontId="4" type="noConversion"/>
  </si>
  <si>
    <t>050551019</t>
    <phoneticPr fontId="4" type="noConversion"/>
  </si>
  <si>
    <t>28305170739983អ</t>
    <phoneticPr fontId="4" type="noConversion"/>
  </si>
  <si>
    <t>051081404</t>
    <phoneticPr fontId="4" type="noConversion"/>
  </si>
  <si>
    <t>28105170741673ន</t>
    <phoneticPr fontId="4" type="noConversion"/>
  </si>
  <si>
    <t>050971624</t>
    <phoneticPr fontId="4" type="noConversion"/>
  </si>
  <si>
    <t>28712171099912រ</t>
    <phoneticPr fontId="4" type="noConversion"/>
  </si>
  <si>
    <t>090848011</t>
    <phoneticPr fontId="4" type="noConversion"/>
  </si>
  <si>
    <t>29505170741206ថ</t>
    <phoneticPr fontId="4" type="noConversion"/>
  </si>
  <si>
    <t>050887392</t>
    <phoneticPr fontId="4" type="noConversion"/>
  </si>
  <si>
    <t>27805170740784ល</t>
    <phoneticPr fontId="4" type="noConversion"/>
  </si>
  <si>
    <t>28505170741702ថ</t>
    <phoneticPr fontId="4" type="noConversion"/>
  </si>
  <si>
    <t>051032142</t>
    <phoneticPr fontId="4" type="noConversion"/>
  </si>
  <si>
    <t>28605170740801ថ</t>
    <phoneticPr fontId="4" type="noConversion"/>
  </si>
  <si>
    <t>051118307</t>
    <phoneticPr fontId="4" type="noConversion"/>
  </si>
  <si>
    <t>28005170741047ឍ</t>
    <phoneticPr fontId="4" type="noConversion"/>
  </si>
  <si>
    <t>051425243</t>
    <phoneticPr fontId="4" type="noConversion"/>
  </si>
  <si>
    <t>28312171100059ជ</t>
    <phoneticPr fontId="4" type="noConversion"/>
  </si>
  <si>
    <t>051098026</t>
    <phoneticPr fontId="4" type="noConversion"/>
  </si>
  <si>
    <t>28305170741075ទ</t>
    <phoneticPr fontId="4" type="noConversion"/>
  </si>
  <si>
    <t>051423904</t>
    <phoneticPr fontId="4" type="noConversion"/>
  </si>
  <si>
    <t>29406192087439ឡ</t>
    <phoneticPr fontId="4" type="noConversion"/>
  </si>
  <si>
    <t>050842487</t>
    <phoneticPr fontId="4" type="noConversion"/>
  </si>
  <si>
    <t>29808202439118ម</t>
    <phoneticPr fontId="4" type="noConversion"/>
  </si>
  <si>
    <t>29006192087312ទ</t>
    <phoneticPr fontId="4" type="noConversion"/>
  </si>
  <si>
    <t>051423826</t>
    <phoneticPr fontId="4" type="noConversion"/>
  </si>
  <si>
    <t>28506222877421ភ</t>
    <phoneticPr fontId="4" type="noConversion"/>
  </si>
  <si>
    <t>28905170742047ភ</t>
    <phoneticPr fontId="4" type="noConversion"/>
  </si>
  <si>
    <t>051522712</t>
    <phoneticPr fontId="4" type="noConversion"/>
  </si>
  <si>
    <t>20005243568671ថ</t>
    <phoneticPr fontId="4" type="noConversion"/>
  </si>
  <si>
    <t>051239224</t>
    <phoneticPr fontId="4" type="noConversion"/>
  </si>
  <si>
    <t>29105170741651ថ</t>
    <phoneticPr fontId="4" type="noConversion"/>
  </si>
  <si>
    <t>051354827</t>
    <phoneticPr fontId="4" type="noConversion"/>
  </si>
  <si>
    <t>27905170741541ប</t>
    <phoneticPr fontId="4" type="noConversion"/>
  </si>
  <si>
    <t>090560023</t>
    <phoneticPr fontId="4" type="noConversion"/>
  </si>
  <si>
    <t>28012171099658រ</t>
    <phoneticPr fontId="4" type="noConversion"/>
  </si>
  <si>
    <t>051219280</t>
    <phoneticPr fontId="4" type="noConversion"/>
  </si>
  <si>
    <t>28405170741604ថ</t>
    <phoneticPr fontId="4" type="noConversion"/>
  </si>
  <si>
    <t>051006024</t>
    <phoneticPr fontId="4" type="noConversion"/>
  </si>
  <si>
    <t>28505170741676រ</t>
    <phoneticPr fontId="4" type="noConversion"/>
  </si>
  <si>
    <t>050949999</t>
    <phoneticPr fontId="4" type="noConversion"/>
  </si>
  <si>
    <t>28005170741865ផ</t>
    <phoneticPr fontId="4" type="noConversion"/>
  </si>
  <si>
    <t>051310941</t>
    <phoneticPr fontId="4" type="noConversion"/>
  </si>
  <si>
    <t>28705170741895ឡ</t>
    <phoneticPr fontId="4" type="noConversion"/>
  </si>
  <si>
    <t>051409058</t>
    <phoneticPr fontId="4" type="noConversion"/>
  </si>
  <si>
    <t>29705170741884ហ</t>
    <phoneticPr fontId="4" type="noConversion"/>
  </si>
  <si>
    <t>050826581</t>
    <phoneticPr fontId="4" type="noConversion"/>
  </si>
  <si>
    <t>28705170739557ក</t>
    <phoneticPr fontId="4" type="noConversion"/>
  </si>
  <si>
    <t>051408311</t>
    <phoneticPr fontId="4" type="noConversion"/>
  </si>
  <si>
    <t>28005170740596ផ</t>
    <phoneticPr fontId="4" type="noConversion"/>
  </si>
  <si>
    <t>051005237</t>
    <phoneticPr fontId="4" type="noConversion"/>
  </si>
  <si>
    <t>28610160364480ថ</t>
    <phoneticPr fontId="4" type="noConversion"/>
  </si>
  <si>
    <t>051489572</t>
    <phoneticPr fontId="4" type="noConversion"/>
  </si>
  <si>
    <t>28305170741890ព</t>
    <phoneticPr fontId="4" type="noConversion"/>
  </si>
  <si>
    <t>051005108</t>
    <phoneticPr fontId="4" type="noConversion"/>
  </si>
  <si>
    <t>29008160189671យ</t>
    <phoneticPr fontId="4" type="noConversion"/>
  </si>
  <si>
    <t>051004883</t>
    <phoneticPr fontId="4" type="noConversion"/>
  </si>
  <si>
    <t>28205170741849យ</t>
    <phoneticPr fontId="4" type="noConversion"/>
  </si>
  <si>
    <t>051005154</t>
    <phoneticPr fontId="4" type="noConversion"/>
  </si>
  <si>
    <t>29805170741868ក</t>
    <phoneticPr fontId="4" type="noConversion"/>
  </si>
  <si>
    <t>051117193</t>
    <phoneticPr fontId="4" type="noConversion"/>
  </si>
  <si>
    <t>28309160236764ម</t>
    <phoneticPr fontId="4" type="noConversion"/>
  </si>
  <si>
    <t>051004898</t>
    <phoneticPr fontId="4" type="noConversion"/>
  </si>
  <si>
    <t>28312171100065ង</t>
    <phoneticPr fontId="4" type="noConversion"/>
  </si>
  <si>
    <t>051046066</t>
    <phoneticPr fontId="4" type="noConversion"/>
  </si>
  <si>
    <t>17505170740786យ</t>
    <phoneticPr fontId="4" type="noConversion"/>
  </si>
  <si>
    <t>050999564</t>
    <phoneticPr fontId="4" type="noConversion"/>
  </si>
  <si>
    <t>17305170741197ប</t>
    <phoneticPr fontId="4" type="noConversion"/>
  </si>
  <si>
    <t>051523553</t>
    <phoneticPr fontId="4" type="noConversion"/>
  </si>
  <si>
    <t>17305170740685ផ</t>
    <phoneticPr fontId="4" type="noConversion"/>
  </si>
  <si>
    <t>050925790</t>
    <phoneticPr fontId="4" type="noConversion"/>
  </si>
  <si>
    <t>10004192029575ឌ</t>
    <phoneticPr fontId="4" type="noConversion"/>
  </si>
  <si>
    <t>051594729</t>
    <phoneticPr fontId="4" type="noConversion"/>
  </si>
  <si>
    <t>27705170741205ត</t>
    <phoneticPr fontId="4" type="noConversion"/>
  </si>
  <si>
    <t>18205170741178ន</t>
    <phoneticPr fontId="4" type="noConversion"/>
  </si>
  <si>
    <t>27305170740890ប</t>
    <phoneticPr fontId="4" type="noConversion"/>
  </si>
  <si>
    <t>26805170740996ឡ</t>
    <phoneticPr fontId="4" type="noConversion"/>
  </si>
  <si>
    <t>26805170742132ត</t>
    <phoneticPr fontId="4" type="noConversion"/>
  </si>
  <si>
    <t>051032097</t>
    <phoneticPr fontId="4" type="noConversion"/>
  </si>
  <si>
    <t>27806192087327ស</t>
    <phoneticPr fontId="4" type="noConversion"/>
  </si>
  <si>
    <t>050814798</t>
    <phoneticPr fontId="4" type="noConversion"/>
  </si>
  <si>
    <t>18305170741406ណ</t>
    <phoneticPr fontId="4" type="noConversion"/>
  </si>
  <si>
    <t>090554938</t>
    <phoneticPr fontId="4" type="noConversion"/>
  </si>
  <si>
    <t>28006212588162ធ</t>
    <phoneticPr fontId="4" type="noConversion"/>
  </si>
  <si>
    <t>050994364</t>
    <phoneticPr fontId="4" type="noConversion"/>
  </si>
  <si>
    <t>051447683</t>
    <phoneticPr fontId="4" type="noConversion"/>
  </si>
  <si>
    <t>18505170741290ទ</t>
    <phoneticPr fontId="4" type="noConversion"/>
  </si>
  <si>
    <t>050938650</t>
    <phoneticPr fontId="4" type="noConversion"/>
  </si>
  <si>
    <t>26805170740857ល</t>
    <phoneticPr fontId="4" type="noConversion"/>
  </si>
  <si>
    <t>051062374</t>
    <phoneticPr fontId="4" type="noConversion"/>
  </si>
  <si>
    <t>28105170741353ណ</t>
    <phoneticPr fontId="4" type="noConversion"/>
  </si>
  <si>
    <t>050808625</t>
    <phoneticPr fontId="4" type="noConversion"/>
  </si>
  <si>
    <t>28705170741216ធ</t>
    <phoneticPr fontId="4" type="noConversion"/>
  </si>
  <si>
    <t>051355342</t>
    <phoneticPr fontId="4" type="noConversion"/>
  </si>
  <si>
    <t>28805170741390ព</t>
    <phoneticPr fontId="4" type="noConversion"/>
  </si>
  <si>
    <t>051301290</t>
    <phoneticPr fontId="4" type="noConversion"/>
  </si>
  <si>
    <t>18103192014671ឋ</t>
    <phoneticPr fontId="4" type="noConversion"/>
  </si>
  <si>
    <t>051100141</t>
    <phoneticPr fontId="4" type="noConversion"/>
  </si>
  <si>
    <t>18805170741670ព</t>
    <phoneticPr fontId="4" type="noConversion"/>
  </si>
  <si>
    <t>050814421</t>
    <phoneticPr fontId="4" type="noConversion"/>
  </si>
  <si>
    <t>29105170741345ថ</t>
    <phoneticPr fontId="4" type="noConversion"/>
  </si>
  <si>
    <t>050967376</t>
    <phoneticPr fontId="4" type="noConversion"/>
  </si>
  <si>
    <t>29804243506760ភ</t>
    <phoneticPr fontId="4" type="noConversion"/>
  </si>
  <si>
    <t>051194701</t>
    <phoneticPr fontId="4" type="noConversion"/>
  </si>
  <si>
    <t>29105170741413ឌ</t>
    <phoneticPr fontId="4" type="noConversion"/>
  </si>
  <si>
    <t>050779430</t>
    <phoneticPr fontId="4" type="noConversion"/>
  </si>
  <si>
    <t>16810160386674ម</t>
    <phoneticPr fontId="4" type="noConversion"/>
  </si>
  <si>
    <t>020340750</t>
    <phoneticPr fontId="4" type="noConversion"/>
  </si>
  <si>
    <t>20006192087611ដ</t>
    <phoneticPr fontId="4" type="noConversion"/>
  </si>
  <si>
    <t>051445084</t>
    <phoneticPr fontId="4" type="noConversion"/>
  </si>
  <si>
    <t>18005170742849ភ</t>
    <phoneticPr fontId="4" type="noConversion"/>
  </si>
  <si>
    <t>29112171099004ឍ</t>
    <phoneticPr fontId="4" type="noConversion"/>
  </si>
  <si>
    <t>050779479</t>
    <phoneticPr fontId="4" type="noConversion"/>
  </si>
  <si>
    <t>18005170740862ថ</t>
    <phoneticPr fontId="4" type="noConversion"/>
  </si>
  <si>
    <t>19012171098882ម</t>
    <phoneticPr fontId="4" type="noConversion"/>
  </si>
  <si>
    <t>050812885</t>
    <phoneticPr fontId="4" type="noConversion"/>
  </si>
  <si>
    <t>29201181155515ឍ</t>
    <phoneticPr fontId="4" type="noConversion"/>
  </si>
  <si>
    <t>19005170743386ផ</t>
    <phoneticPr fontId="4" type="noConversion"/>
  </si>
  <si>
    <t>050779476</t>
    <phoneticPr fontId="4" type="noConversion"/>
  </si>
  <si>
    <t>20109202450342ខ</t>
    <phoneticPr fontId="4" type="noConversion"/>
  </si>
  <si>
    <t>051623844</t>
    <phoneticPr fontId="4" type="noConversion"/>
  </si>
  <si>
    <t>20505243553256ណ</t>
    <phoneticPr fontId="4" type="noConversion"/>
  </si>
  <si>
    <t>090938994</t>
    <phoneticPr fontId="4" type="noConversion"/>
  </si>
  <si>
    <t>20108202439086ឌ</t>
    <phoneticPr fontId="4" type="noConversion"/>
  </si>
  <si>
    <t>051605927</t>
    <phoneticPr fontId="4" type="noConversion"/>
  </si>
  <si>
    <t>28905170740746ល</t>
    <phoneticPr fontId="4" type="noConversion"/>
  </si>
  <si>
    <t>29310222958419ម</t>
    <phoneticPr fontId="4" type="noConversion"/>
  </si>
  <si>
    <t>051363085</t>
    <phoneticPr fontId="4" type="noConversion"/>
  </si>
  <si>
    <t>28105243561308ត</t>
    <phoneticPr fontId="4" type="noConversion"/>
  </si>
  <si>
    <t>051293461</t>
    <phoneticPr fontId="4" type="noConversion"/>
  </si>
  <si>
    <t>28105170741476ប</t>
    <phoneticPr fontId="4" type="noConversion"/>
  </si>
  <si>
    <t>051530869</t>
    <phoneticPr fontId="4" type="noConversion"/>
  </si>
  <si>
    <t>29705170742314ន</t>
    <phoneticPr fontId="4" type="noConversion"/>
  </si>
  <si>
    <t>050953572</t>
    <phoneticPr fontId="4" type="noConversion"/>
  </si>
  <si>
    <t>29005170740762ទ</t>
    <phoneticPr fontId="4" type="noConversion"/>
  </si>
  <si>
    <t>28105170740878យ</t>
    <phoneticPr fontId="4" type="noConversion"/>
  </si>
  <si>
    <t>28905170742334ព</t>
    <phoneticPr fontId="4" type="noConversion"/>
  </si>
  <si>
    <t>29607202395781វ</t>
    <phoneticPr fontId="4" type="noConversion"/>
  </si>
  <si>
    <t>050853799</t>
    <phoneticPr fontId="4" type="noConversion"/>
  </si>
  <si>
    <t>18002202326957ណ</t>
    <phoneticPr fontId="4" type="noConversion"/>
  </si>
  <si>
    <t>051061879</t>
    <phoneticPr fontId="4" type="noConversion"/>
  </si>
  <si>
    <t>29305170742023ឌ</t>
    <phoneticPr fontId="4" type="noConversion"/>
  </si>
  <si>
    <t>051319107</t>
    <phoneticPr fontId="4" type="noConversion"/>
  </si>
  <si>
    <t>29712171098783យ</t>
    <phoneticPr fontId="4" type="noConversion"/>
  </si>
  <si>
    <t>29205170742147ធ</t>
    <phoneticPr fontId="4" type="noConversion"/>
  </si>
  <si>
    <t>050826546</t>
    <phoneticPr fontId="4" type="noConversion"/>
  </si>
  <si>
    <t>28205170742345ផ</t>
    <phoneticPr fontId="4" type="noConversion"/>
  </si>
  <si>
    <t>090628906</t>
    <phoneticPr fontId="4" type="noConversion"/>
  </si>
  <si>
    <t>29702202326751ត</t>
    <phoneticPr fontId="4" type="noConversion"/>
  </si>
  <si>
    <t>051098106</t>
    <phoneticPr fontId="4" type="noConversion"/>
  </si>
  <si>
    <t>20209212611242ខ</t>
    <phoneticPr fontId="4" type="noConversion"/>
  </si>
  <si>
    <t>090908963</t>
    <phoneticPr fontId="4" type="noConversion"/>
  </si>
  <si>
    <t>20207233149131ច</t>
    <phoneticPr fontId="4" type="noConversion"/>
  </si>
  <si>
    <t>29307233149139ភ</t>
    <phoneticPr fontId="4" type="noConversion"/>
  </si>
  <si>
    <t>29209212611229ត</t>
    <phoneticPr fontId="4" type="noConversion"/>
  </si>
  <si>
    <t>050958479</t>
    <phoneticPr fontId="4" type="noConversion"/>
  </si>
  <si>
    <t>10205202364740ឃ</t>
    <phoneticPr fontId="4" type="noConversion"/>
  </si>
  <si>
    <t>051632989</t>
    <phoneticPr fontId="4" type="noConversion"/>
  </si>
  <si>
    <t>20605243570978យ</t>
    <phoneticPr fontId="4" type="noConversion"/>
  </si>
  <si>
    <t>051692930</t>
    <phoneticPr fontId="4" type="noConversion"/>
  </si>
  <si>
    <t>QA-020</t>
    <phoneticPr fontId="4" type="noConversion"/>
  </si>
  <si>
    <t>29305170742010ឈ</t>
    <phoneticPr fontId="4" type="noConversion"/>
  </si>
  <si>
    <t>050887466</t>
    <phoneticPr fontId="4" type="noConversion"/>
  </si>
  <si>
    <t>10305243573747ធ</t>
    <phoneticPr fontId="4" type="noConversion"/>
  </si>
  <si>
    <t>090951742</t>
    <phoneticPr fontId="4" type="noConversion"/>
  </si>
  <si>
    <t>29405170741915ព</t>
    <phoneticPr fontId="4" type="noConversion"/>
  </si>
  <si>
    <t>050953900</t>
    <phoneticPr fontId="4" type="noConversion"/>
  </si>
  <si>
    <t>18305170743373ន</t>
    <phoneticPr fontId="4" type="noConversion"/>
  </si>
  <si>
    <t>050910832</t>
    <phoneticPr fontId="4" type="noConversion"/>
  </si>
  <si>
    <t>10405243573697ភ</t>
    <phoneticPr fontId="4" type="noConversion"/>
  </si>
  <si>
    <t>051651988</t>
    <phoneticPr fontId="4" type="noConversion"/>
  </si>
  <si>
    <t>29705170741596ហ</t>
    <phoneticPr fontId="4" type="noConversion"/>
  </si>
  <si>
    <t>051371747</t>
    <phoneticPr fontId="4" type="noConversion"/>
  </si>
  <si>
    <t>20005243567542ឌ</t>
    <phoneticPr fontId="4" type="noConversion"/>
  </si>
  <si>
    <t>051295445</t>
    <phoneticPr fontId="4" type="noConversion"/>
  </si>
  <si>
    <t>27605170740554ប</t>
    <phoneticPr fontId="4" type="noConversion"/>
  </si>
  <si>
    <t>28904181348076វ</t>
    <phoneticPr fontId="4" type="noConversion"/>
  </si>
  <si>
    <t>051301972</t>
    <phoneticPr fontId="4" type="noConversion"/>
  </si>
  <si>
    <t>28505170741136ទ</t>
    <phoneticPr fontId="4" type="noConversion"/>
  </si>
  <si>
    <t>051402983</t>
    <phoneticPr fontId="4" type="noConversion"/>
  </si>
  <si>
    <t>28406222878393ឡ</t>
    <phoneticPr fontId="4" type="noConversion"/>
  </si>
  <si>
    <t>29405170741034ណ</t>
    <phoneticPr fontId="4" type="noConversion"/>
  </si>
  <si>
    <t>050830756</t>
    <phoneticPr fontId="4" type="noConversion"/>
  </si>
  <si>
    <t>29208181641155ប</t>
    <phoneticPr fontId="4" type="noConversion"/>
  </si>
  <si>
    <t>28803192016336ន</t>
    <phoneticPr fontId="4" type="noConversion"/>
  </si>
  <si>
    <t>29006222882988ក</t>
    <phoneticPr fontId="4" type="noConversion"/>
  </si>
  <si>
    <t>28805170740825ម</t>
    <phoneticPr fontId="4" type="noConversion"/>
  </si>
  <si>
    <t>051402591</t>
    <phoneticPr fontId="4" type="noConversion"/>
  </si>
  <si>
    <t>QC-097</t>
    <phoneticPr fontId="4" type="noConversion"/>
  </si>
  <si>
    <t>29110170931964ប</t>
    <phoneticPr fontId="4" type="noConversion"/>
  </si>
  <si>
    <t>050807794</t>
    <phoneticPr fontId="4" type="noConversion"/>
  </si>
  <si>
    <t>29110192228819ព</t>
    <phoneticPr fontId="4" type="noConversion"/>
  </si>
  <si>
    <t>090790435</t>
    <phoneticPr fontId="4" type="noConversion"/>
  </si>
  <si>
    <t>28705170740677វ</t>
    <phoneticPr fontId="4" type="noConversion"/>
  </si>
  <si>
    <t>051354373</t>
    <phoneticPr fontId="4" type="noConversion"/>
  </si>
  <si>
    <t>28705170741650ប</t>
    <phoneticPr fontId="4" type="noConversion"/>
  </si>
  <si>
    <t>28205170740818ប</t>
    <phoneticPr fontId="4" type="noConversion"/>
  </si>
  <si>
    <t>28005170740804ឍ</t>
    <phoneticPr fontId="4" type="noConversion"/>
  </si>
  <si>
    <t>29405170742071ថ</t>
    <phoneticPr fontId="4" type="noConversion"/>
  </si>
  <si>
    <t>050842651</t>
    <phoneticPr fontId="4" type="noConversion"/>
  </si>
  <si>
    <t>28505170741007ណ</t>
    <phoneticPr fontId="4" type="noConversion"/>
  </si>
  <si>
    <t>051447480</t>
    <phoneticPr fontId="4" type="noConversion"/>
  </si>
  <si>
    <t>QC-137</t>
    <phoneticPr fontId="4" type="noConversion"/>
  </si>
  <si>
    <t>28508212606165ន</t>
    <phoneticPr fontId="4" type="noConversion"/>
  </si>
  <si>
    <t>051490924</t>
    <phoneticPr fontId="4" type="noConversion"/>
  </si>
  <si>
    <t>29004181348105ឍ</t>
    <phoneticPr fontId="4" type="noConversion"/>
  </si>
  <si>
    <t>050905910</t>
    <phoneticPr fontId="4" type="noConversion"/>
  </si>
  <si>
    <t>28712171099995ង</t>
    <phoneticPr fontId="4" type="noConversion"/>
  </si>
  <si>
    <t>051401493</t>
    <phoneticPr fontId="4" type="noConversion"/>
  </si>
  <si>
    <t>QC-166</t>
    <phoneticPr fontId="4" type="noConversion"/>
  </si>
  <si>
    <t>29801181223647ផ</t>
    <phoneticPr fontId="4" type="noConversion"/>
  </si>
  <si>
    <t>180815288</t>
    <phoneticPr fontId="4" type="noConversion"/>
  </si>
  <si>
    <t>28905170742085យ</t>
    <phoneticPr fontId="4" type="noConversion"/>
  </si>
  <si>
    <t>051055823</t>
    <phoneticPr fontId="4" type="noConversion"/>
  </si>
  <si>
    <t>20008212606164ច</t>
    <phoneticPr fontId="4" type="noConversion"/>
  </si>
  <si>
    <t>051623551</t>
    <phoneticPr fontId="4" type="noConversion"/>
  </si>
  <si>
    <t>28704181348041ធ</t>
    <phoneticPr fontId="4" type="noConversion"/>
  </si>
  <si>
    <t>051528799</t>
    <phoneticPr fontId="4" type="noConversion"/>
  </si>
  <si>
    <t>28312212697545ម</t>
    <phoneticPr fontId="4" type="noConversion"/>
  </si>
  <si>
    <t>28606222878394ខ</t>
    <phoneticPr fontId="4" type="noConversion"/>
  </si>
  <si>
    <t>28805170740610ថ</t>
    <phoneticPr fontId="4" type="noConversion"/>
  </si>
  <si>
    <t>051174699</t>
    <phoneticPr fontId="4" type="noConversion"/>
  </si>
  <si>
    <t>28706192087426ស</t>
    <phoneticPr fontId="4" type="noConversion"/>
  </si>
  <si>
    <t>051369110</t>
    <phoneticPr fontId="4" type="noConversion"/>
  </si>
  <si>
    <t>29005170741692ប</t>
    <phoneticPr fontId="4" type="noConversion"/>
  </si>
  <si>
    <t>29402181284903ប</t>
    <phoneticPr fontId="4" type="noConversion"/>
  </si>
  <si>
    <t>29106181436912ប</t>
    <phoneticPr fontId="4" type="noConversion"/>
  </si>
  <si>
    <t>051118261</t>
    <phoneticPr fontId="4" type="noConversion"/>
  </si>
  <si>
    <t>29906192087451ហ</t>
    <phoneticPr fontId="4" type="noConversion"/>
  </si>
  <si>
    <t>051581937</t>
    <phoneticPr fontId="4" type="noConversion"/>
  </si>
  <si>
    <t>29105170740669ម</t>
    <phoneticPr fontId="4" type="noConversion"/>
  </si>
  <si>
    <t>29406160128690ទ</t>
    <phoneticPr fontId="4" type="noConversion"/>
  </si>
  <si>
    <t>051614268</t>
    <phoneticPr fontId="4" type="noConversion"/>
  </si>
  <si>
    <t>28512171099263ភ</t>
    <phoneticPr fontId="4" type="noConversion"/>
  </si>
  <si>
    <t>29804181348277ឡ</t>
    <phoneticPr fontId="4" type="noConversion"/>
  </si>
  <si>
    <t>051444646</t>
    <phoneticPr fontId="4" type="noConversion"/>
  </si>
  <si>
    <t>28805160097740ម</t>
    <phoneticPr fontId="4" type="noConversion"/>
  </si>
  <si>
    <t>090676199</t>
    <phoneticPr fontId="4" type="noConversion"/>
  </si>
  <si>
    <t>29408160214684ព</t>
    <phoneticPr fontId="4" type="noConversion"/>
  </si>
  <si>
    <t>050826616</t>
    <phoneticPr fontId="4" type="noConversion"/>
  </si>
  <si>
    <t>28608202439144ប</t>
    <phoneticPr fontId="4" type="noConversion"/>
  </si>
  <si>
    <t>051162584</t>
    <phoneticPr fontId="4" type="noConversion"/>
  </si>
  <si>
    <t>20008202438788ន</t>
    <phoneticPr fontId="4" type="noConversion"/>
  </si>
  <si>
    <t>090918087</t>
    <phoneticPr fontId="4" type="noConversion"/>
  </si>
  <si>
    <t>28704181348078វ</t>
    <phoneticPr fontId="4" type="noConversion"/>
  </si>
  <si>
    <t>051295122</t>
    <phoneticPr fontId="4" type="noConversion"/>
  </si>
  <si>
    <t>27605170742022ឌ</t>
    <phoneticPr fontId="4" type="noConversion"/>
  </si>
  <si>
    <t>051009315</t>
    <phoneticPr fontId="4" type="noConversion"/>
  </si>
  <si>
    <t>28705170740698ឡ</t>
    <phoneticPr fontId="4" type="noConversion"/>
  </si>
  <si>
    <t>051530825</t>
    <phoneticPr fontId="4" type="noConversion"/>
  </si>
  <si>
    <t>28806233126521ថ</t>
    <phoneticPr fontId="4" type="noConversion"/>
  </si>
  <si>
    <t>051135580</t>
    <phoneticPr fontId="4" type="noConversion"/>
  </si>
  <si>
    <t>28905170741166ន</t>
    <phoneticPr fontId="4" type="noConversion"/>
  </si>
  <si>
    <t>28806212587985ច</t>
    <phoneticPr fontId="4" type="noConversion"/>
  </si>
  <si>
    <t>051531372</t>
    <phoneticPr fontId="4" type="noConversion"/>
  </si>
  <si>
    <t>29306222883003ត</t>
    <phoneticPr fontId="4" type="noConversion"/>
  </si>
  <si>
    <t>20006192087422ដ</t>
    <phoneticPr fontId="4" type="noConversion"/>
  </si>
  <si>
    <t>051529104</t>
    <phoneticPr fontId="4" type="noConversion"/>
  </si>
  <si>
    <t>20306222877414ត</t>
    <phoneticPr fontId="4" type="noConversion"/>
  </si>
  <si>
    <t>28808202437459ស</t>
    <phoneticPr fontId="4" type="noConversion"/>
  </si>
  <si>
    <t>051354275</t>
    <phoneticPr fontId="4" type="noConversion"/>
  </si>
  <si>
    <t>20406222882997វ</t>
    <phoneticPr fontId="4" type="noConversion"/>
  </si>
  <si>
    <t>29106192087298ឡ</t>
    <phoneticPr fontId="4" type="noConversion"/>
  </si>
  <si>
    <t>090488138</t>
    <phoneticPr fontId="4" type="noConversion"/>
  </si>
  <si>
    <t>28306192087453យ</t>
    <phoneticPr fontId="4" type="noConversion"/>
  </si>
  <si>
    <t>051465840</t>
    <phoneticPr fontId="4" type="noConversion"/>
  </si>
  <si>
    <t>29909202440226ធ</t>
    <phoneticPr fontId="4" type="noConversion"/>
  </si>
  <si>
    <t>051032071</t>
    <phoneticPr fontId="4" type="noConversion"/>
  </si>
  <si>
    <t>27902181265641ផ</t>
    <phoneticPr fontId="4" type="noConversion"/>
  </si>
  <si>
    <t>051422240</t>
    <phoneticPr fontId="4" type="noConversion"/>
  </si>
  <si>
    <t>28806192087350រ</t>
    <phoneticPr fontId="4" type="noConversion"/>
  </si>
  <si>
    <t>051492211</t>
    <phoneticPr fontId="4" type="noConversion"/>
  </si>
  <si>
    <t>28706192087870អ</t>
    <phoneticPr fontId="4" type="noConversion"/>
  </si>
  <si>
    <t>051425059</t>
    <phoneticPr fontId="4" type="noConversion"/>
  </si>
  <si>
    <t>29606192087357អ</t>
    <phoneticPr fontId="4" type="noConversion"/>
  </si>
  <si>
    <t>050808304</t>
    <phoneticPr fontId="4" type="noConversion"/>
  </si>
  <si>
    <t>28706192087372ស</t>
    <phoneticPr fontId="4" type="noConversion"/>
  </si>
  <si>
    <t>051402287</t>
    <phoneticPr fontId="4" type="noConversion"/>
  </si>
  <si>
    <t>29305170741998អ</t>
    <phoneticPr fontId="4" type="noConversion"/>
  </si>
  <si>
    <t>050842749</t>
    <phoneticPr fontId="4" type="noConversion"/>
  </si>
  <si>
    <t>29902191983628ឃ</t>
    <phoneticPr fontId="4" type="noConversion"/>
  </si>
  <si>
    <t>051243318</t>
    <phoneticPr fontId="4" type="noConversion"/>
  </si>
  <si>
    <t>29505170742727យ</t>
    <phoneticPr fontId="4" type="noConversion"/>
  </si>
  <si>
    <t>050826612</t>
    <phoneticPr fontId="4" type="noConversion"/>
  </si>
  <si>
    <t>28606192087442រ</t>
    <phoneticPr fontId="4" type="noConversion"/>
  </si>
  <si>
    <t>090676232</t>
    <phoneticPr fontId="4" type="noConversion"/>
  </si>
  <si>
    <t>29109160290885ល</t>
    <phoneticPr fontId="4" type="noConversion"/>
  </si>
  <si>
    <t>051612944</t>
    <phoneticPr fontId="4" type="noConversion"/>
  </si>
  <si>
    <t>28803192012219ត</t>
    <phoneticPr fontId="4" type="noConversion"/>
  </si>
  <si>
    <t>050814715</t>
    <phoneticPr fontId="4" type="noConversion"/>
  </si>
  <si>
    <t>28606192087352រ</t>
    <phoneticPr fontId="4" type="noConversion"/>
  </si>
  <si>
    <t>051401545</t>
    <phoneticPr fontId="4" type="noConversion"/>
  </si>
  <si>
    <t>28808202437456រ</t>
    <phoneticPr fontId="4" type="noConversion"/>
  </si>
  <si>
    <t>051425134</t>
    <phoneticPr fontId="4" type="noConversion"/>
  </si>
  <si>
    <t>28808212606217ប</t>
    <phoneticPr fontId="4" type="noConversion"/>
  </si>
  <si>
    <t>050867177</t>
    <phoneticPr fontId="4" type="noConversion"/>
  </si>
  <si>
    <t>20008202438424ឆ</t>
    <phoneticPr fontId="4" type="noConversion"/>
  </si>
  <si>
    <t>051237091</t>
    <phoneticPr fontId="4" type="noConversion"/>
  </si>
  <si>
    <t>20108212606212ក</t>
    <phoneticPr fontId="4" type="noConversion"/>
  </si>
  <si>
    <t>062155221</t>
    <phoneticPr fontId="4" type="noConversion"/>
  </si>
  <si>
    <t>29904170716069វ</t>
    <phoneticPr fontId="4" type="noConversion"/>
  </si>
  <si>
    <t>29207233155081ត</t>
    <phoneticPr fontId="4" type="noConversion"/>
  </si>
  <si>
    <t>29404181348175ម</t>
    <phoneticPr fontId="4" type="noConversion"/>
  </si>
  <si>
    <t>051562226</t>
    <phoneticPr fontId="4" type="noConversion"/>
  </si>
  <si>
    <t>28005170740500ឆ</t>
    <phoneticPr fontId="4" type="noConversion"/>
  </si>
  <si>
    <t>090552907</t>
    <phoneticPr fontId="4" type="noConversion"/>
  </si>
  <si>
    <t>28507202409631ថ</t>
    <phoneticPr fontId="4" type="noConversion"/>
  </si>
  <si>
    <t>051254360</t>
    <phoneticPr fontId="4" type="noConversion"/>
  </si>
  <si>
    <t>28804181348203ន</t>
    <phoneticPr fontId="4" type="noConversion"/>
  </si>
  <si>
    <t>051253866</t>
    <phoneticPr fontId="4" type="noConversion"/>
  </si>
  <si>
    <t>29712171099114ផ</t>
    <phoneticPr fontId="4" type="noConversion"/>
  </si>
  <si>
    <t>050842176</t>
    <phoneticPr fontId="4" type="noConversion"/>
  </si>
  <si>
    <t>28204181348062ថ</t>
    <phoneticPr fontId="4" type="noConversion"/>
  </si>
  <si>
    <t>051408765</t>
    <phoneticPr fontId="4" type="noConversion"/>
  </si>
  <si>
    <t>29304192045182ទ</t>
    <phoneticPr fontId="4" type="noConversion"/>
  </si>
  <si>
    <t>051492217</t>
    <phoneticPr fontId="4" type="noConversion"/>
  </si>
  <si>
    <t>050226986</t>
    <phoneticPr fontId="4" type="noConversion"/>
  </si>
  <si>
    <t>28612160545132ឍ</t>
    <phoneticPr fontId="4" type="noConversion"/>
  </si>
  <si>
    <t>051294443</t>
    <phoneticPr fontId="4" type="noConversion"/>
  </si>
  <si>
    <t>29505170741285ភ</t>
    <phoneticPr fontId="4" type="noConversion"/>
  </si>
  <si>
    <t>050826712</t>
    <phoneticPr fontId="4" type="noConversion"/>
  </si>
  <si>
    <t>28706192087342រ</t>
    <phoneticPr fontId="4" type="noConversion"/>
  </si>
  <si>
    <t>051492118</t>
    <phoneticPr fontId="4" type="noConversion"/>
  </si>
  <si>
    <t>28810181789211ម</t>
    <phoneticPr fontId="4" type="noConversion"/>
  </si>
  <si>
    <t>051401562</t>
    <phoneticPr fontId="4" type="noConversion"/>
  </si>
  <si>
    <t>29004181348294ព</t>
    <phoneticPr fontId="4" type="noConversion"/>
  </si>
  <si>
    <t>050808651</t>
    <phoneticPr fontId="4" type="noConversion"/>
  </si>
  <si>
    <t>29706192087454ឡ</t>
    <phoneticPr fontId="4" type="noConversion"/>
  </si>
  <si>
    <t>050842921</t>
    <phoneticPr fontId="4" type="noConversion"/>
  </si>
  <si>
    <t>28306192087434ម</t>
    <phoneticPr fontId="4" type="noConversion"/>
  </si>
  <si>
    <t>051098572</t>
    <phoneticPr fontId="4" type="noConversion"/>
  </si>
  <si>
    <t>28308202430569ន</t>
    <phoneticPr fontId="4" type="noConversion"/>
  </si>
  <si>
    <t>051242037</t>
    <phoneticPr fontId="4" type="noConversion"/>
  </si>
  <si>
    <t>28112171099220ឌ</t>
    <phoneticPr fontId="4" type="noConversion"/>
  </si>
  <si>
    <t>051105100</t>
    <phoneticPr fontId="4" type="noConversion"/>
  </si>
  <si>
    <t>28004181348045ត</t>
    <phoneticPr fontId="4" type="noConversion"/>
  </si>
  <si>
    <t>090556997</t>
    <phoneticPr fontId="4" type="noConversion"/>
  </si>
  <si>
    <t>28409160324509ប</t>
    <phoneticPr fontId="4" type="noConversion"/>
  </si>
  <si>
    <t>051594896</t>
    <phoneticPr fontId="4" type="noConversion"/>
  </si>
  <si>
    <t>29104181348059ព</t>
    <phoneticPr fontId="4" type="noConversion"/>
  </si>
  <si>
    <t>050876388</t>
    <phoneticPr fontId="4" type="noConversion"/>
  </si>
  <si>
    <t>29712171072967វ</t>
    <phoneticPr fontId="4" type="noConversion"/>
  </si>
  <si>
    <t>050971547</t>
    <phoneticPr fontId="4" type="noConversion"/>
  </si>
  <si>
    <t>28401202284130ង</t>
    <phoneticPr fontId="4" type="noConversion"/>
  </si>
  <si>
    <t>29204181348161ទ</t>
    <phoneticPr fontId="4" type="noConversion"/>
  </si>
  <si>
    <t>050896895</t>
    <phoneticPr fontId="4" type="noConversion"/>
  </si>
  <si>
    <t>29002160083159ឍ</t>
    <phoneticPr fontId="4" type="noConversion"/>
  </si>
  <si>
    <t>29005170759980ស</t>
    <phoneticPr fontId="4" type="noConversion"/>
  </si>
  <si>
    <t>050814801</t>
    <phoneticPr fontId="4" type="noConversion"/>
  </si>
  <si>
    <t>28609212607471ព</t>
    <phoneticPr fontId="4" type="noConversion"/>
  </si>
  <si>
    <t>051518585</t>
    <phoneticPr fontId="4" type="noConversion"/>
  </si>
  <si>
    <t>29506192087296ក</t>
    <phoneticPr fontId="4" type="noConversion"/>
  </si>
  <si>
    <t>051106017</t>
    <phoneticPr fontId="4" type="noConversion"/>
  </si>
  <si>
    <t>20006192087435ណ</t>
    <phoneticPr fontId="4" type="noConversion"/>
  </si>
  <si>
    <t>051522922</t>
    <phoneticPr fontId="4" type="noConversion"/>
  </si>
  <si>
    <t>28808212606184ភ</t>
    <phoneticPr fontId="4" type="noConversion"/>
  </si>
  <si>
    <t>051294351</t>
    <phoneticPr fontId="4" type="noConversion"/>
  </si>
  <si>
    <t>28004181348103ដ</t>
    <phoneticPr fontId="4" type="noConversion"/>
  </si>
  <si>
    <t>050961351</t>
    <phoneticPr fontId="4" type="noConversion"/>
  </si>
  <si>
    <t>29804181348280យ</t>
    <phoneticPr fontId="4" type="noConversion"/>
  </si>
  <si>
    <t>051401207</t>
    <phoneticPr fontId="4" type="noConversion"/>
  </si>
  <si>
    <t>28407202412673ត</t>
    <phoneticPr fontId="4" type="noConversion"/>
  </si>
  <si>
    <t>051098593</t>
    <phoneticPr fontId="4" type="noConversion"/>
  </si>
  <si>
    <t>29506160129856ល</t>
    <phoneticPr fontId="4" type="noConversion"/>
  </si>
  <si>
    <t>051119952</t>
    <phoneticPr fontId="4" type="noConversion"/>
  </si>
  <si>
    <t>29006181436713ធ</t>
    <phoneticPr fontId="4" type="noConversion"/>
  </si>
  <si>
    <t>051354171</t>
    <phoneticPr fontId="4" type="noConversion"/>
  </si>
  <si>
    <t>28205170741295ប</t>
    <phoneticPr fontId="4" type="noConversion"/>
  </si>
  <si>
    <t>051402112</t>
    <phoneticPr fontId="4" type="noConversion"/>
  </si>
  <si>
    <t>28106192087414ប</t>
    <phoneticPr fontId="4" type="noConversion"/>
  </si>
  <si>
    <t>090675503</t>
    <phoneticPr fontId="4" type="noConversion"/>
  </si>
  <si>
    <t>29710160363751ធ</t>
    <phoneticPr fontId="4" type="noConversion"/>
  </si>
  <si>
    <t>29506192087437ហ</t>
    <phoneticPr fontId="4" type="noConversion"/>
  </si>
  <si>
    <t>050906067</t>
    <phoneticPr fontId="4" type="noConversion"/>
  </si>
  <si>
    <t>28304181348196យ</t>
    <phoneticPr fontId="4" type="noConversion"/>
  </si>
  <si>
    <t>051199828</t>
    <phoneticPr fontId="4" type="noConversion"/>
  </si>
  <si>
    <t>28906192087427អ</t>
    <phoneticPr fontId="4" type="noConversion"/>
  </si>
  <si>
    <t>050814705</t>
    <phoneticPr fontId="4" type="noConversion"/>
  </si>
  <si>
    <t>28709170912700ប</t>
    <phoneticPr fontId="4" type="noConversion"/>
  </si>
  <si>
    <t>20406222878387រ</t>
    <phoneticPr fontId="4" type="noConversion"/>
  </si>
  <si>
    <t>28306192087417យ</t>
    <phoneticPr fontId="4" type="noConversion"/>
  </si>
  <si>
    <t>051106660</t>
    <phoneticPr fontId="4" type="noConversion"/>
  </si>
  <si>
    <t>29408170875312ម</t>
    <phoneticPr fontId="4" type="noConversion"/>
  </si>
  <si>
    <t>28511202512812ជ</t>
    <phoneticPr fontId="4" type="noConversion"/>
  </si>
  <si>
    <t>28601170583298ល</t>
    <phoneticPr fontId="4" type="noConversion"/>
  </si>
  <si>
    <t>051096188</t>
    <phoneticPr fontId="4" type="noConversion"/>
  </si>
  <si>
    <t>28910202477865យ</t>
    <phoneticPr fontId="4" type="noConversion"/>
  </si>
  <si>
    <t>051446799</t>
    <phoneticPr fontId="4" type="noConversion"/>
  </si>
  <si>
    <t>29405170742108ទ</t>
    <phoneticPr fontId="4" type="noConversion"/>
  </si>
  <si>
    <t>29808192179879ណ</t>
    <phoneticPr fontId="4" type="noConversion"/>
  </si>
  <si>
    <t>28506181436718ល</t>
    <phoneticPr fontId="4" type="noConversion"/>
  </si>
  <si>
    <t>051295124</t>
    <phoneticPr fontId="4" type="noConversion"/>
  </si>
  <si>
    <t>28708212606222ត</t>
    <phoneticPr fontId="4" type="noConversion"/>
  </si>
  <si>
    <t>050960269</t>
    <phoneticPr fontId="4" type="noConversion"/>
  </si>
  <si>
    <t>29509212607573យ</t>
    <phoneticPr fontId="4" type="noConversion"/>
  </si>
  <si>
    <t>050807370</t>
    <phoneticPr fontId="4" type="noConversion"/>
  </si>
  <si>
    <t>29506181436722ភ</t>
    <phoneticPr fontId="4" type="noConversion"/>
  </si>
  <si>
    <t>050779591</t>
    <phoneticPr fontId="4" type="noConversion"/>
  </si>
  <si>
    <t>28710160365013ញ</t>
    <phoneticPr fontId="4" type="noConversion"/>
  </si>
  <si>
    <t>28206222883012ឍ</t>
    <phoneticPr fontId="4" type="noConversion"/>
  </si>
  <si>
    <t>29707202412671ទ</t>
    <phoneticPr fontId="4" type="noConversion"/>
  </si>
  <si>
    <t>051120091</t>
    <phoneticPr fontId="4" type="noConversion"/>
  </si>
  <si>
    <t>28907233142033ណ</t>
    <phoneticPr fontId="4" type="noConversion"/>
  </si>
  <si>
    <t>28306192098458អ</t>
    <phoneticPr fontId="4" type="noConversion"/>
  </si>
  <si>
    <t>051242490</t>
    <phoneticPr fontId="4" type="noConversion"/>
  </si>
  <si>
    <t>28905170743912យ</t>
    <phoneticPr fontId="4" type="noConversion"/>
  </si>
  <si>
    <t>051354372</t>
    <phoneticPr fontId="4" type="noConversion"/>
  </si>
  <si>
    <t>29006233126518ត</t>
    <phoneticPr fontId="4" type="noConversion"/>
  </si>
  <si>
    <t>051240376</t>
    <phoneticPr fontId="4" type="noConversion"/>
  </si>
  <si>
    <t>28505170740850ន</t>
    <phoneticPr fontId="4" type="noConversion"/>
  </si>
  <si>
    <t>090675548</t>
    <phoneticPr fontId="4" type="noConversion"/>
  </si>
  <si>
    <t>29709212611159ព</t>
    <phoneticPr fontId="4" type="noConversion"/>
  </si>
  <si>
    <t>051546403</t>
    <phoneticPr fontId="4" type="noConversion"/>
  </si>
  <si>
    <t>28709160242876ស</t>
    <phoneticPr fontId="4" type="noConversion"/>
  </si>
  <si>
    <t>090784340</t>
    <phoneticPr fontId="4" type="noConversion"/>
  </si>
  <si>
    <t>29110192204802ឈ</t>
    <phoneticPr fontId="4" type="noConversion"/>
  </si>
  <si>
    <t>051242465</t>
    <phoneticPr fontId="4" type="noConversion"/>
  </si>
  <si>
    <t>20406233126579ទ</t>
    <phoneticPr fontId="4" type="noConversion"/>
  </si>
  <si>
    <t>051676234</t>
    <phoneticPr fontId="4" type="noConversion"/>
  </si>
  <si>
    <t>20305233094060ង</t>
    <phoneticPr fontId="4" type="noConversion"/>
  </si>
  <si>
    <t>051689741</t>
    <phoneticPr fontId="4" type="noConversion"/>
  </si>
  <si>
    <t>28505170741746ម</t>
    <phoneticPr fontId="4" type="noConversion"/>
  </si>
  <si>
    <t>29710160372116ឍ</t>
    <phoneticPr fontId="4" type="noConversion"/>
  </si>
  <si>
    <t>20207233141902ឃ</t>
    <phoneticPr fontId="4" type="noConversion"/>
  </si>
  <si>
    <t>29212181934270ធ</t>
    <phoneticPr fontId="4" type="noConversion"/>
  </si>
  <si>
    <t>29007233141911ដ</t>
    <phoneticPr fontId="4" type="noConversion"/>
  </si>
  <si>
    <t>28411160424258ត</t>
    <phoneticPr fontId="4" type="noConversion"/>
  </si>
  <si>
    <t>28706192087424ល</t>
    <phoneticPr fontId="4" type="noConversion"/>
  </si>
  <si>
    <t>27902150007261ញ</t>
    <phoneticPr fontId="4" type="noConversion"/>
  </si>
  <si>
    <t>29204233081125ញ</t>
    <phoneticPr fontId="4" type="noConversion"/>
  </si>
  <si>
    <t>28709160309797គ</t>
    <phoneticPr fontId="4" type="noConversion"/>
  </si>
  <si>
    <t>29808181545485គ</t>
    <phoneticPr fontId="4" type="noConversion"/>
  </si>
  <si>
    <t>29304181348169រ</t>
    <phoneticPr fontId="4" type="noConversion"/>
  </si>
  <si>
    <t>050865024</t>
    <phoneticPr fontId="4" type="noConversion"/>
  </si>
  <si>
    <t>28604192036268ម</t>
    <phoneticPr fontId="4" type="noConversion"/>
  </si>
  <si>
    <t>051491275</t>
    <phoneticPr fontId="4" type="noConversion"/>
  </si>
  <si>
    <t>070315683</t>
    <phoneticPr fontId="4" type="noConversion"/>
  </si>
  <si>
    <t>29507170815436យ</t>
    <phoneticPr fontId="4" type="noConversion"/>
  </si>
  <si>
    <t>051118176</t>
    <phoneticPr fontId="4" type="noConversion"/>
  </si>
  <si>
    <t>28708212606159ម</t>
    <phoneticPr fontId="4" type="noConversion"/>
  </si>
  <si>
    <t>050949446</t>
    <phoneticPr fontId="4" type="noConversion"/>
  </si>
  <si>
    <t>051689632</t>
    <phoneticPr fontId="4" type="noConversion"/>
  </si>
  <si>
    <t>28808160215935យ</t>
    <phoneticPr fontId="4" type="noConversion"/>
  </si>
  <si>
    <t>051529310</t>
    <phoneticPr fontId="4" type="noConversion"/>
  </si>
  <si>
    <t>28405243561289រ</t>
    <phoneticPr fontId="4" type="noConversion"/>
  </si>
  <si>
    <t>051235666</t>
    <phoneticPr fontId="4" type="noConversion"/>
  </si>
  <si>
    <t>20305243561251ឆ</t>
    <phoneticPr fontId="4" type="noConversion"/>
  </si>
  <si>
    <t>051648619</t>
    <phoneticPr fontId="4" type="noConversion"/>
  </si>
  <si>
    <t>29905243561296ហ</t>
    <phoneticPr fontId="4" type="noConversion"/>
  </si>
  <si>
    <t>051654134</t>
    <phoneticPr fontId="4" type="noConversion"/>
  </si>
  <si>
    <t>20303222781031ខ</t>
    <phoneticPr fontId="4" type="noConversion"/>
  </si>
  <si>
    <t>062212814</t>
    <phoneticPr fontId="4" type="noConversion"/>
  </si>
  <si>
    <t>20105243542679ទ</t>
    <phoneticPr fontId="4" type="noConversion"/>
  </si>
  <si>
    <t>051623760</t>
    <phoneticPr fontId="4" type="noConversion"/>
  </si>
  <si>
    <t>28805243561200ឍ</t>
    <phoneticPr fontId="4" type="noConversion"/>
  </si>
  <si>
    <t>051403444</t>
    <phoneticPr fontId="4" type="noConversion"/>
  </si>
  <si>
    <t>20201212533598ដ</t>
    <phoneticPr fontId="4" type="noConversion"/>
  </si>
  <si>
    <t>051569632</t>
    <phoneticPr fontId="4" type="noConversion"/>
  </si>
  <si>
    <t>28612171100056ជ</t>
    <phoneticPr fontId="4" type="noConversion"/>
  </si>
  <si>
    <t>051425227</t>
    <phoneticPr fontId="4" type="noConversion"/>
  </si>
  <si>
    <t>28109212630504ដ</t>
    <phoneticPr fontId="4" type="noConversion"/>
  </si>
  <si>
    <t>050842490</t>
    <phoneticPr fontId="4" type="noConversion"/>
  </si>
  <si>
    <t>20205243561135ឆ</t>
    <phoneticPr fontId="4" type="noConversion"/>
  </si>
  <si>
    <t>051623717</t>
    <phoneticPr fontId="4" type="noConversion"/>
  </si>
  <si>
    <t>29802222757752ល</t>
    <phoneticPr fontId="4" type="noConversion"/>
  </si>
  <si>
    <t>051237486</t>
    <phoneticPr fontId="4" type="noConversion"/>
  </si>
  <si>
    <t>20110202479324ង</t>
    <phoneticPr fontId="4" type="noConversion"/>
  </si>
  <si>
    <t>250260132</t>
    <phoneticPr fontId="4" type="noConversion"/>
  </si>
  <si>
    <t>20209212611139ឆ</t>
    <phoneticPr fontId="4" type="noConversion"/>
  </si>
  <si>
    <t>051604332</t>
    <phoneticPr fontId="4" type="noConversion"/>
  </si>
  <si>
    <t>28412181930407ទ</t>
    <phoneticPr fontId="4" type="noConversion"/>
  </si>
  <si>
    <t>051492165</t>
    <phoneticPr fontId="4" type="noConversion"/>
  </si>
  <si>
    <t>28712181919133ភ</t>
    <phoneticPr fontId="4" type="noConversion"/>
  </si>
  <si>
    <t>051137746</t>
    <phoneticPr fontId="4" type="noConversion"/>
  </si>
  <si>
    <t>29505243561509ភ</t>
    <phoneticPr fontId="4" type="noConversion"/>
  </si>
  <si>
    <t>051648338</t>
    <phoneticPr fontId="4" type="noConversion"/>
  </si>
  <si>
    <t>20305243561607ឋ</t>
    <phoneticPr fontId="4" type="noConversion"/>
  </si>
  <si>
    <t>051648573</t>
    <phoneticPr fontId="4" type="noConversion"/>
  </si>
  <si>
    <t>29305243561731ធ</t>
    <phoneticPr fontId="4" type="noConversion"/>
  </si>
  <si>
    <t>051220482</t>
    <phoneticPr fontId="4" type="noConversion"/>
  </si>
  <si>
    <t>29803170669759ឆ</t>
    <phoneticPr fontId="4" type="noConversion"/>
  </si>
  <si>
    <t>050949447</t>
    <phoneticPr fontId="4" type="noConversion"/>
  </si>
  <si>
    <t>28709160310973ផ</t>
    <phoneticPr fontId="4" type="noConversion"/>
  </si>
  <si>
    <t>051576251</t>
    <phoneticPr fontId="4" type="noConversion"/>
  </si>
  <si>
    <t>28805243561586ហ</t>
    <phoneticPr fontId="4" type="noConversion"/>
  </si>
  <si>
    <t>051249645</t>
    <phoneticPr fontId="4" type="noConversion"/>
  </si>
  <si>
    <t>28906192087446ក</t>
    <phoneticPr fontId="4" type="noConversion"/>
  </si>
  <si>
    <t>051549987</t>
    <phoneticPr fontId="4" type="noConversion"/>
  </si>
  <si>
    <t>28805243561547ល</t>
    <phoneticPr fontId="4" type="noConversion"/>
  </si>
  <si>
    <t>051543987</t>
    <phoneticPr fontId="4" type="noConversion"/>
  </si>
  <si>
    <t>29102181258873ម</t>
    <phoneticPr fontId="4" type="noConversion"/>
  </si>
  <si>
    <t>050829713</t>
    <phoneticPr fontId="4" type="noConversion"/>
  </si>
  <si>
    <t>20011212672673ជ</t>
    <phoneticPr fontId="4" type="noConversion"/>
  </si>
  <si>
    <t>250148422</t>
    <phoneticPr fontId="4" type="noConversion"/>
  </si>
  <si>
    <t>29106160119623ណ</t>
    <phoneticPr fontId="4" type="noConversion"/>
  </si>
  <si>
    <t>050950094</t>
    <phoneticPr fontId="4" type="noConversion"/>
  </si>
  <si>
    <t>29312171049778វ</t>
    <phoneticPr fontId="4" type="noConversion"/>
  </si>
  <si>
    <t>051562065</t>
    <phoneticPr fontId="4" type="noConversion"/>
  </si>
  <si>
    <t>20206233117986ទ</t>
    <phoneticPr fontId="4" type="noConversion"/>
  </si>
  <si>
    <t>250307854</t>
    <phoneticPr fontId="4" type="noConversion"/>
  </si>
  <si>
    <t>29004181348087ព</t>
    <phoneticPr fontId="4" type="noConversion"/>
  </si>
  <si>
    <t>051354311</t>
    <phoneticPr fontId="4" type="noConversion"/>
  </si>
  <si>
    <t>29506192087431ម</t>
    <phoneticPr fontId="4" type="noConversion"/>
  </si>
  <si>
    <t>051401734</t>
    <phoneticPr fontId="4" type="noConversion"/>
  </si>
  <si>
    <t>20206222878390ធ</t>
    <phoneticPr fontId="4" type="noConversion"/>
  </si>
  <si>
    <t>051633630</t>
    <phoneticPr fontId="4" type="noConversion"/>
  </si>
  <si>
    <t>28505243561051ណ</t>
    <phoneticPr fontId="4" type="noConversion"/>
  </si>
  <si>
    <t>051240924</t>
    <phoneticPr fontId="4" type="noConversion"/>
  </si>
  <si>
    <t>29809181644047ហ</t>
    <phoneticPr fontId="4" type="noConversion"/>
  </si>
  <si>
    <t>051054544</t>
    <phoneticPr fontId="4" type="noConversion"/>
  </si>
  <si>
    <t>20306233120487ឈ</t>
    <phoneticPr fontId="4" type="noConversion"/>
  </si>
  <si>
    <t>090938999</t>
    <phoneticPr fontId="4" type="noConversion"/>
  </si>
  <si>
    <t>29608170876242ស</t>
    <phoneticPr fontId="4" type="noConversion"/>
  </si>
  <si>
    <t>050903870</t>
    <phoneticPr fontId="4" type="noConversion"/>
  </si>
  <si>
    <t>20006181431020វ</t>
    <phoneticPr fontId="4" type="noConversion"/>
  </si>
  <si>
    <t>051318818</t>
    <phoneticPr fontId="4" type="noConversion"/>
  </si>
  <si>
    <t>20605243561658ប</t>
    <phoneticPr fontId="4" type="noConversion"/>
  </si>
  <si>
    <t>250391368</t>
    <phoneticPr fontId="4" type="noConversion"/>
  </si>
  <si>
    <t>20007181466659ព</t>
    <phoneticPr fontId="4" type="noConversion"/>
  </si>
  <si>
    <t>051586008</t>
    <phoneticPr fontId="4" type="noConversion"/>
  </si>
  <si>
    <t>051009340</t>
    <phoneticPr fontId="4" type="noConversion"/>
  </si>
  <si>
    <t>28805170740609ម</t>
    <phoneticPr fontId="4" type="noConversion"/>
  </si>
  <si>
    <t>051425013</t>
    <phoneticPr fontId="4" type="noConversion"/>
  </si>
  <si>
    <t>27105170742198ផ</t>
    <phoneticPr fontId="4" type="noConversion"/>
  </si>
  <si>
    <t>051004935</t>
    <phoneticPr fontId="4" type="noConversion"/>
  </si>
  <si>
    <t>27405170743211ឋ</t>
    <phoneticPr fontId="4" type="noConversion"/>
  </si>
  <si>
    <t>050228256</t>
    <phoneticPr fontId="4" type="noConversion"/>
  </si>
  <si>
    <t>27812181926114ប</t>
    <phoneticPr fontId="4" type="noConversion"/>
  </si>
  <si>
    <t>051005490</t>
    <phoneticPr fontId="4" type="noConversion"/>
  </si>
  <si>
    <t>28505170783346រ</t>
    <phoneticPr fontId="4" type="noConversion"/>
  </si>
  <si>
    <t>051363193</t>
    <phoneticPr fontId="4" type="noConversion"/>
  </si>
  <si>
    <t>27606192088028រ</t>
    <phoneticPr fontId="4" type="noConversion"/>
  </si>
  <si>
    <t>051004993</t>
    <phoneticPr fontId="4" type="noConversion"/>
  </si>
  <si>
    <t>27606202383494ភ</t>
    <phoneticPr fontId="4" type="noConversion"/>
  </si>
  <si>
    <t>051447438</t>
    <phoneticPr fontId="4" type="noConversion"/>
  </si>
  <si>
    <t>19909222941077ស</t>
    <phoneticPr fontId="4" type="noConversion"/>
  </si>
  <si>
    <t>18604181348109ផ</t>
    <phoneticPr fontId="4" type="noConversion"/>
  </si>
  <si>
    <t>051425143</t>
    <phoneticPr fontId="4" type="noConversion"/>
  </si>
  <si>
    <t>28506233113743ត</t>
    <phoneticPr fontId="4" type="noConversion"/>
  </si>
  <si>
    <t>051654158</t>
    <phoneticPr fontId="4" type="noConversion"/>
  </si>
  <si>
    <t>29405170743263ប</t>
    <phoneticPr fontId="4" type="noConversion"/>
  </si>
  <si>
    <t>050822620</t>
    <phoneticPr fontId="4" type="noConversion"/>
  </si>
  <si>
    <t>18005170741443ឌ</t>
    <phoneticPr fontId="4" type="noConversion"/>
  </si>
  <si>
    <t>090631080</t>
    <phoneticPr fontId="4" type="noConversion"/>
  </si>
  <si>
    <t>29909202453411ធ</t>
    <phoneticPr fontId="4" type="noConversion"/>
  </si>
  <si>
    <t>051447645</t>
    <phoneticPr fontId="4" type="noConversion"/>
  </si>
  <si>
    <t>051678501</t>
    <phoneticPr fontId="4" type="noConversion"/>
  </si>
  <si>
    <t>050826187</t>
    <phoneticPr fontId="4" type="noConversion"/>
  </si>
  <si>
    <t>051403099</t>
    <phoneticPr fontId="4" type="noConversion"/>
  </si>
  <si>
    <t>20305233103353ក</t>
    <phoneticPr fontId="4" type="noConversion"/>
  </si>
  <si>
    <t>051648623</t>
    <phoneticPr fontId="4" type="noConversion"/>
  </si>
  <si>
    <t>29705170741979គ</t>
    <phoneticPr fontId="4" type="noConversion"/>
  </si>
  <si>
    <t>051355422</t>
    <phoneticPr fontId="4" type="noConversion"/>
  </si>
  <si>
    <t>29705170741398ហ</t>
    <phoneticPr fontId="4" type="noConversion"/>
  </si>
  <si>
    <t>050938517</t>
    <phoneticPr fontId="4" type="noConversion"/>
  </si>
  <si>
    <t>18712171099875ខ</t>
    <phoneticPr fontId="4" type="noConversion"/>
  </si>
  <si>
    <t>051562105</t>
    <phoneticPr fontId="4" type="noConversion"/>
  </si>
  <si>
    <t>28205170742522ណ</t>
    <phoneticPr fontId="4" type="noConversion"/>
  </si>
  <si>
    <t>19705170742212ត</t>
    <phoneticPr fontId="4" type="noConversion"/>
  </si>
  <si>
    <t>051492102</t>
    <phoneticPr fontId="4" type="noConversion"/>
  </si>
  <si>
    <t>19712171099947ខ</t>
    <phoneticPr fontId="4" type="noConversion"/>
  </si>
  <si>
    <t>051098472</t>
    <phoneticPr fontId="4" type="noConversion"/>
  </si>
  <si>
    <t>19405170742269ម</t>
    <phoneticPr fontId="4" type="noConversion"/>
  </si>
  <si>
    <t>050842889</t>
    <phoneticPr fontId="4" type="noConversion"/>
  </si>
  <si>
    <t>28208192179911ល</t>
    <phoneticPr fontId="4" type="noConversion"/>
  </si>
  <si>
    <t>051294276</t>
    <phoneticPr fontId="4" type="noConversion"/>
  </si>
  <si>
    <t>19508160226698ហ</t>
    <phoneticPr fontId="4" type="noConversion"/>
  </si>
  <si>
    <t>050842135</t>
    <phoneticPr fontId="4" type="noConversion"/>
  </si>
  <si>
    <t>10411222992988យ</t>
    <phoneticPr fontId="4" type="noConversion"/>
  </si>
  <si>
    <t>051648634</t>
    <phoneticPr fontId="4" type="noConversion"/>
  </si>
  <si>
    <t>19405170743239ព</t>
    <phoneticPr fontId="4" type="noConversion"/>
  </si>
  <si>
    <t>19505170742838ល</t>
    <phoneticPr fontId="4" type="noConversion"/>
  </si>
  <si>
    <t>050779426</t>
    <phoneticPr fontId="4" type="noConversion"/>
  </si>
  <si>
    <t>19105170742425ត</t>
    <phoneticPr fontId="4" type="noConversion"/>
  </si>
  <si>
    <t>050844401</t>
    <phoneticPr fontId="4" type="noConversion"/>
  </si>
  <si>
    <t>28405170742514ទ</t>
    <phoneticPr fontId="4" type="noConversion"/>
  </si>
  <si>
    <t>051118259</t>
    <phoneticPr fontId="4" type="noConversion"/>
  </si>
  <si>
    <t>28206192087329រ</t>
    <phoneticPr fontId="4" type="noConversion"/>
  </si>
  <si>
    <t>051237882</t>
    <phoneticPr fontId="4" type="noConversion"/>
  </si>
  <si>
    <t>19404181348106ទ</t>
    <phoneticPr fontId="4" type="noConversion"/>
  </si>
  <si>
    <t>051402865</t>
    <phoneticPr fontId="4" type="noConversion"/>
  </si>
  <si>
    <t>19201191970292ប</t>
    <phoneticPr fontId="4" type="noConversion"/>
  </si>
  <si>
    <t>050827211</t>
    <phoneticPr fontId="4" type="noConversion"/>
  </si>
  <si>
    <t>28106192087326ព</t>
    <phoneticPr fontId="4" type="noConversion"/>
  </si>
  <si>
    <t>051238845</t>
    <phoneticPr fontId="4" type="noConversion"/>
  </si>
  <si>
    <t>10209212607822ញ</t>
    <phoneticPr fontId="4" type="noConversion"/>
  </si>
  <si>
    <t>051641205</t>
    <phoneticPr fontId="4" type="noConversion"/>
  </si>
  <si>
    <t>19705170742143ធ</t>
    <phoneticPr fontId="4" type="noConversion"/>
  </si>
  <si>
    <t>051098112</t>
    <phoneticPr fontId="4" type="noConversion"/>
  </si>
  <si>
    <t>10006181436913ដ</t>
    <phoneticPr fontId="4" type="noConversion"/>
  </si>
  <si>
    <t>051445090</t>
    <phoneticPr fontId="4" type="noConversion"/>
  </si>
  <si>
    <t>18008192180137ថ</t>
    <phoneticPr fontId="4" type="noConversion"/>
  </si>
  <si>
    <t>051294277</t>
    <phoneticPr fontId="4" type="noConversion"/>
  </si>
  <si>
    <t>19012171100032វ</t>
    <phoneticPr fontId="4" type="noConversion"/>
  </si>
  <si>
    <t>090856618</t>
    <phoneticPr fontId="4" type="noConversion"/>
  </si>
  <si>
    <t>19707222887714អ</t>
    <phoneticPr fontId="4" type="noConversion"/>
  </si>
  <si>
    <t>10311212692391ឈ</t>
    <phoneticPr fontId="4" type="noConversion"/>
  </si>
  <si>
    <t>051660769</t>
    <phoneticPr fontId="4" type="noConversion"/>
  </si>
  <si>
    <t>19804181348115ផ</t>
    <phoneticPr fontId="4" type="noConversion"/>
  </si>
  <si>
    <t>051523612</t>
    <phoneticPr fontId="4" type="noConversion"/>
  </si>
  <si>
    <t>19509212611381ថ</t>
    <phoneticPr fontId="4" type="noConversion"/>
  </si>
  <si>
    <t>050905483</t>
    <phoneticPr fontId="4" type="noConversion"/>
  </si>
  <si>
    <t>19805170742460ផ</t>
    <phoneticPr fontId="4" type="noConversion"/>
  </si>
  <si>
    <t>051355506</t>
    <phoneticPr fontId="4" type="noConversion"/>
  </si>
  <si>
    <t>19404181348129ព</t>
    <phoneticPr fontId="4" type="noConversion"/>
  </si>
  <si>
    <t>050953160</t>
    <phoneticPr fontId="4" type="noConversion"/>
  </si>
  <si>
    <t>19612171099948ខ</t>
    <phoneticPr fontId="4" type="noConversion"/>
  </si>
  <si>
    <t>050807942</t>
    <phoneticPr fontId="4" type="noConversion"/>
  </si>
  <si>
    <t>18812171099945អ</t>
    <phoneticPr fontId="4" type="noConversion"/>
  </si>
  <si>
    <t>090487956</t>
    <phoneticPr fontId="4" type="noConversion"/>
  </si>
  <si>
    <t>19605170743059ម</t>
    <phoneticPr fontId="4" type="noConversion"/>
  </si>
  <si>
    <t>050842397</t>
    <phoneticPr fontId="4" type="noConversion"/>
  </si>
  <si>
    <t>19608192162434ភ</t>
    <phoneticPr fontId="4" type="noConversion"/>
  </si>
  <si>
    <t>051211251</t>
    <phoneticPr fontId="4" type="noConversion"/>
  </si>
  <si>
    <t>10009212612810ក</t>
    <phoneticPr fontId="4" type="noConversion"/>
  </si>
  <si>
    <t>051591622</t>
    <phoneticPr fontId="4" type="noConversion"/>
  </si>
  <si>
    <t>19406181436747វ</t>
    <phoneticPr fontId="4" type="noConversion"/>
  </si>
  <si>
    <t>050827218</t>
    <phoneticPr fontId="4" type="noConversion"/>
  </si>
  <si>
    <t>10109212608325ជ</t>
    <phoneticPr fontId="4" type="noConversion"/>
  </si>
  <si>
    <t>051569531</t>
    <phoneticPr fontId="4" type="noConversion"/>
  </si>
  <si>
    <t>19412171100017គ</t>
    <phoneticPr fontId="4" type="noConversion"/>
  </si>
  <si>
    <t>051557314</t>
    <phoneticPr fontId="4" type="noConversion"/>
  </si>
  <si>
    <t>18206181436731ធ</t>
    <phoneticPr fontId="4" type="noConversion"/>
  </si>
  <si>
    <t>051112361</t>
    <phoneticPr fontId="4" type="noConversion"/>
  </si>
  <si>
    <t>19804181348093រ</t>
    <phoneticPr fontId="4" type="noConversion"/>
  </si>
  <si>
    <t>050906051</t>
    <phoneticPr fontId="4" type="noConversion"/>
  </si>
  <si>
    <t>28610160349642ន</t>
    <phoneticPr fontId="4" type="noConversion"/>
  </si>
  <si>
    <t>051096230</t>
    <phoneticPr fontId="4" type="noConversion"/>
  </si>
  <si>
    <t>19704181348143ផ</t>
    <phoneticPr fontId="4" type="noConversion"/>
  </si>
  <si>
    <t>050844432</t>
    <phoneticPr fontId="4" type="noConversion"/>
  </si>
  <si>
    <t>19405170742510ឍ</t>
    <phoneticPr fontId="4" type="noConversion"/>
  </si>
  <si>
    <t>050822603</t>
    <phoneticPr fontId="4" type="noConversion"/>
  </si>
  <si>
    <t>10008192180063ឆ</t>
    <phoneticPr fontId="4" type="noConversion"/>
  </si>
  <si>
    <t>051465974</t>
    <phoneticPr fontId="4" type="noConversion"/>
  </si>
  <si>
    <t>19306192087842ល</t>
    <phoneticPr fontId="4" type="noConversion"/>
  </si>
  <si>
    <t>051593433</t>
    <phoneticPr fontId="4" type="noConversion"/>
  </si>
  <si>
    <t>19909212607835ស</t>
    <phoneticPr fontId="4" type="noConversion"/>
  </si>
  <si>
    <t>051105031</t>
    <phoneticPr fontId="4" type="noConversion"/>
  </si>
  <si>
    <t>19405170742157ប</t>
    <phoneticPr fontId="4" type="noConversion"/>
  </si>
  <si>
    <t>050994314</t>
    <phoneticPr fontId="4" type="noConversion"/>
  </si>
  <si>
    <t>10301222748598ន</t>
    <phoneticPr fontId="4" type="noConversion"/>
  </si>
  <si>
    <t>051623729</t>
    <phoneticPr fontId="4" type="noConversion"/>
  </si>
  <si>
    <t>10006192087380ឌ</t>
    <phoneticPr fontId="4" type="noConversion"/>
  </si>
  <si>
    <t>051574416</t>
    <phoneticPr fontId="4" type="noConversion"/>
  </si>
  <si>
    <t>19106192087362ព</t>
    <phoneticPr fontId="4" type="noConversion"/>
  </si>
  <si>
    <t>19805170742818វ</t>
    <phoneticPr fontId="4" type="noConversion"/>
  </si>
  <si>
    <t>051004305</t>
    <phoneticPr fontId="4" type="noConversion"/>
  </si>
  <si>
    <t>29206192087322ប</t>
    <phoneticPr fontId="4" type="noConversion"/>
  </si>
  <si>
    <t>051402232</t>
    <phoneticPr fontId="4" type="noConversion"/>
  </si>
  <si>
    <t>19405170742413ត</t>
    <phoneticPr fontId="4" type="noConversion"/>
  </si>
  <si>
    <t>050783463</t>
    <phoneticPr fontId="4" type="noConversion"/>
  </si>
  <si>
    <t>18904181348073ម</t>
    <phoneticPr fontId="4" type="noConversion"/>
  </si>
  <si>
    <t>090863317</t>
    <phoneticPr fontId="4" type="noConversion"/>
  </si>
  <si>
    <t>19910181720333ត</t>
    <phoneticPr fontId="4" type="noConversion"/>
  </si>
  <si>
    <t>051409191</t>
    <phoneticPr fontId="4" type="noConversion"/>
  </si>
  <si>
    <t>10308212606219ឈ</t>
    <phoneticPr fontId="4" type="noConversion"/>
  </si>
  <si>
    <t>051666045</t>
    <phoneticPr fontId="4" type="noConversion"/>
  </si>
  <si>
    <t>19008192180021ត</t>
    <phoneticPr fontId="4" type="noConversion"/>
  </si>
  <si>
    <t>10305233108949ត</t>
    <phoneticPr fontId="4" type="noConversion"/>
  </si>
  <si>
    <t>051711459</t>
    <phoneticPr fontId="4" type="noConversion"/>
  </si>
  <si>
    <t>10305233108828ឋ</t>
    <phoneticPr fontId="4" type="noConversion"/>
  </si>
  <si>
    <t>051670811</t>
    <phoneticPr fontId="4" type="noConversion"/>
  </si>
  <si>
    <t>19006192087823ភ</t>
    <phoneticPr fontId="4" type="noConversion"/>
  </si>
  <si>
    <t>051004882</t>
    <phoneticPr fontId="4" type="noConversion"/>
  </si>
  <si>
    <t>19505170742528ភ</t>
    <phoneticPr fontId="4" type="noConversion"/>
  </si>
  <si>
    <t>050967305</t>
    <phoneticPr fontId="4" type="noConversion"/>
  </si>
  <si>
    <t>10307222887735ព</t>
    <phoneticPr fontId="4" type="noConversion"/>
  </si>
  <si>
    <t>19505170742498ស</t>
    <phoneticPr fontId="4" type="noConversion"/>
  </si>
  <si>
    <t>050826602</t>
    <phoneticPr fontId="4" type="noConversion"/>
  </si>
  <si>
    <t>19412171099961ល</t>
    <phoneticPr fontId="4" type="noConversion"/>
  </si>
  <si>
    <t>050826507</t>
    <phoneticPr fontId="4" type="noConversion"/>
  </si>
  <si>
    <t>19512171100021ឡ</t>
    <phoneticPr fontId="4" type="noConversion"/>
  </si>
  <si>
    <t>050799651</t>
    <phoneticPr fontId="4" type="noConversion"/>
  </si>
  <si>
    <t>28206192087615ម</t>
    <phoneticPr fontId="4" type="noConversion"/>
  </si>
  <si>
    <t>051061845</t>
    <phoneticPr fontId="4" type="noConversion"/>
  </si>
  <si>
    <t>19604181348056ភ</t>
    <phoneticPr fontId="4" type="noConversion"/>
  </si>
  <si>
    <t>051105123</t>
    <phoneticPr fontId="4" type="noConversion"/>
  </si>
  <si>
    <t>19406192087613ម</t>
    <phoneticPr fontId="4" type="noConversion"/>
  </si>
  <si>
    <t>051006003</t>
    <phoneticPr fontId="4" type="noConversion"/>
  </si>
  <si>
    <t>10105222857571ឍ</t>
    <phoneticPr fontId="4" type="noConversion"/>
  </si>
  <si>
    <t>051639533</t>
    <phoneticPr fontId="4" type="noConversion"/>
  </si>
  <si>
    <t>19706181436798ង</t>
    <phoneticPr fontId="4" type="noConversion"/>
  </si>
  <si>
    <t>050844750</t>
    <phoneticPr fontId="4" type="noConversion"/>
  </si>
  <si>
    <t>19812171100037ឈ</t>
    <phoneticPr fontId="4" type="noConversion"/>
  </si>
  <si>
    <t>051179829</t>
    <phoneticPr fontId="4" type="noConversion"/>
  </si>
  <si>
    <t>19805170742174ភ</t>
    <phoneticPr fontId="4" type="noConversion"/>
  </si>
  <si>
    <t>051338064</t>
    <phoneticPr fontId="4" type="noConversion"/>
  </si>
  <si>
    <t>19305170742512ណ</t>
    <phoneticPr fontId="4" type="noConversion"/>
  </si>
  <si>
    <t>050938498</t>
    <phoneticPr fontId="4" type="noConversion"/>
  </si>
  <si>
    <t>18705170742168ម</t>
    <phoneticPr fontId="4" type="noConversion"/>
  </si>
  <si>
    <t>051518610</t>
    <phoneticPr fontId="4" type="noConversion"/>
  </si>
  <si>
    <t>17905233108826ព</t>
    <phoneticPr fontId="4" type="noConversion"/>
  </si>
  <si>
    <t>051731784</t>
    <phoneticPr fontId="4" type="noConversion"/>
  </si>
  <si>
    <t>19505170742164ន</t>
    <phoneticPr fontId="4" type="noConversion"/>
  </si>
  <si>
    <t>051425333</t>
    <phoneticPr fontId="4" type="noConversion"/>
  </si>
  <si>
    <t>10204243505945ឋ</t>
    <phoneticPr fontId="4" type="noConversion"/>
  </si>
  <si>
    <t>051673549</t>
    <phoneticPr fontId="4" type="noConversion"/>
  </si>
  <si>
    <t>19605170743354ព</t>
    <phoneticPr fontId="4" type="noConversion"/>
  </si>
  <si>
    <t>051005322</t>
    <phoneticPr fontId="4" type="noConversion"/>
  </si>
  <si>
    <t>19306181436850ព</t>
    <phoneticPr fontId="4" type="noConversion"/>
  </si>
  <si>
    <t>051442538</t>
    <phoneticPr fontId="4" type="noConversion"/>
  </si>
  <si>
    <t>051402989</t>
    <phoneticPr fontId="4" type="noConversion"/>
  </si>
  <si>
    <t>28608192179966ឈ</t>
    <phoneticPr fontId="4" type="noConversion"/>
  </si>
  <si>
    <t>051402407</t>
    <phoneticPr fontId="4" type="noConversion"/>
  </si>
  <si>
    <t>19505170742457ម</t>
    <phoneticPr fontId="4" type="noConversion"/>
  </si>
  <si>
    <t>051054539</t>
    <phoneticPr fontId="4" type="noConversion"/>
  </si>
  <si>
    <t>TY-097</t>
    <phoneticPr fontId="4" type="noConversion"/>
  </si>
  <si>
    <t>250278794</t>
    <phoneticPr fontId="4" type="noConversion"/>
  </si>
  <si>
    <t>19306160128040ឈ</t>
    <phoneticPr fontId="4" type="noConversion"/>
  </si>
  <si>
    <t>090746575</t>
    <phoneticPr fontId="4" type="noConversion"/>
  </si>
  <si>
    <t>18409212615210ញ</t>
    <phoneticPr fontId="4" type="noConversion"/>
  </si>
  <si>
    <t>050844824</t>
    <phoneticPr fontId="4" type="noConversion"/>
  </si>
  <si>
    <t>19906192087840ឡ</t>
    <phoneticPr fontId="4" type="noConversion"/>
  </si>
  <si>
    <t>051257359</t>
    <phoneticPr fontId="4" type="noConversion"/>
  </si>
  <si>
    <t>051596289</t>
    <phoneticPr fontId="4" type="noConversion"/>
  </si>
  <si>
    <t>19510170920308ឍ</t>
    <phoneticPr fontId="4" type="noConversion"/>
  </si>
  <si>
    <t>050847254</t>
    <phoneticPr fontId="4" type="noConversion"/>
  </si>
  <si>
    <t>10301222736161គ</t>
    <phoneticPr fontId="4" type="noConversion"/>
  </si>
  <si>
    <t>051623731</t>
    <phoneticPr fontId="4" type="noConversion"/>
  </si>
  <si>
    <t>19805170743276ល</t>
    <phoneticPr fontId="4" type="noConversion"/>
  </si>
  <si>
    <t>051523710</t>
    <phoneticPr fontId="4" type="noConversion"/>
  </si>
  <si>
    <t>18605243523456ផ</t>
    <phoneticPr fontId="4" type="noConversion"/>
  </si>
  <si>
    <t>051409128</t>
    <phoneticPr fontId="4" type="noConversion"/>
  </si>
  <si>
    <t>29012171099977ឡ</t>
    <phoneticPr fontId="4" type="noConversion"/>
  </si>
  <si>
    <t>050719410</t>
    <phoneticPr fontId="4" type="noConversion"/>
  </si>
  <si>
    <t>19005170742483ធ</t>
    <phoneticPr fontId="4" type="noConversion"/>
  </si>
  <si>
    <t>050876451</t>
    <phoneticPr fontId="4" type="noConversion"/>
  </si>
  <si>
    <t>19904181348095ស</t>
    <phoneticPr fontId="4" type="noConversion"/>
  </si>
  <si>
    <t>051253431</t>
    <phoneticPr fontId="4" type="noConversion"/>
  </si>
  <si>
    <t>19005170742517ថ</t>
    <phoneticPr fontId="4" type="noConversion"/>
  </si>
  <si>
    <t>050826655</t>
    <phoneticPr fontId="4" type="noConversion"/>
  </si>
  <si>
    <t>19312171100031ហ</t>
    <phoneticPr fontId="4" type="noConversion"/>
  </si>
  <si>
    <t>19708212606423ធ</t>
    <phoneticPr fontId="4" type="noConversion"/>
  </si>
  <si>
    <t>051523129</t>
    <phoneticPr fontId="4" type="noConversion"/>
  </si>
  <si>
    <t>19205170742495ភ</t>
    <phoneticPr fontId="4" type="noConversion"/>
  </si>
  <si>
    <t>051371877</t>
    <phoneticPr fontId="4" type="noConversion"/>
  </si>
  <si>
    <t>10305243524940ញ</t>
    <phoneticPr fontId="4" type="noConversion"/>
  </si>
  <si>
    <t>051664736</t>
    <phoneticPr fontId="4" type="noConversion"/>
  </si>
  <si>
    <t>29005181410509ឌ</t>
    <phoneticPr fontId="4" type="noConversion"/>
  </si>
  <si>
    <t>051462369</t>
    <phoneticPr fontId="4" type="noConversion"/>
  </si>
  <si>
    <t>10405243542847ថ</t>
    <phoneticPr fontId="4" type="noConversion"/>
  </si>
  <si>
    <t>250358298</t>
    <phoneticPr fontId="4" type="noConversion"/>
  </si>
  <si>
    <t>10406233131684ញ</t>
    <phoneticPr fontId="4" type="noConversion"/>
  </si>
  <si>
    <t>051662309</t>
    <phoneticPr fontId="4" type="noConversion"/>
  </si>
  <si>
    <t>19812171100020ក</t>
    <phoneticPr fontId="4" type="noConversion"/>
  </si>
  <si>
    <t>050946296</t>
    <phoneticPr fontId="4" type="noConversion"/>
  </si>
  <si>
    <t>10005243521307ក</t>
    <phoneticPr fontId="4" type="noConversion"/>
  </si>
  <si>
    <t>051746263</t>
    <phoneticPr fontId="4" type="noConversion"/>
  </si>
  <si>
    <t>19605170742502ថ</t>
    <phoneticPr fontId="4" type="noConversion"/>
  </si>
  <si>
    <t>050949625</t>
    <phoneticPr fontId="4" type="noConversion"/>
  </si>
  <si>
    <t>19205243521660ឍ</t>
    <phoneticPr fontId="4" type="noConversion"/>
  </si>
  <si>
    <t>051543721</t>
    <phoneticPr fontId="4" type="noConversion"/>
  </si>
  <si>
    <t>19605170743181ប</t>
    <phoneticPr fontId="4" type="noConversion"/>
  </si>
  <si>
    <t>050785070</t>
    <phoneticPr fontId="4" type="noConversion"/>
  </si>
  <si>
    <t>10001222739727ដ</t>
    <phoneticPr fontId="4" type="noConversion"/>
  </si>
  <si>
    <t>051408776</t>
    <phoneticPr fontId="4" type="noConversion"/>
  </si>
  <si>
    <t>10511233291568ណ</t>
    <phoneticPr fontId="4" type="noConversion"/>
  </si>
  <si>
    <t>051673234</t>
    <phoneticPr fontId="4" type="noConversion"/>
  </si>
  <si>
    <t>19805243521944ម</t>
    <phoneticPr fontId="4" type="noConversion"/>
  </si>
  <si>
    <t>051489901</t>
    <phoneticPr fontId="4" type="noConversion"/>
  </si>
  <si>
    <t>19505170742490ធ</t>
    <phoneticPr fontId="4" type="noConversion"/>
  </si>
  <si>
    <t>18806192092775អ</t>
    <phoneticPr fontId="4" type="noConversion"/>
  </si>
  <si>
    <t>051203273</t>
    <phoneticPr fontId="4" type="noConversion"/>
  </si>
  <si>
    <t>10305243521909ឋ</t>
    <phoneticPr fontId="4" type="noConversion"/>
  </si>
  <si>
    <t>051602652</t>
    <phoneticPr fontId="4" type="noConversion"/>
  </si>
  <si>
    <t>19405170742184ប</t>
    <phoneticPr fontId="4" type="noConversion"/>
  </si>
  <si>
    <t>050807798</t>
    <phoneticPr fontId="4" type="noConversion"/>
  </si>
  <si>
    <t>10505243572590ត</t>
    <phoneticPr fontId="4" type="noConversion"/>
  </si>
  <si>
    <t>051727043</t>
    <phoneticPr fontId="4" type="noConversion"/>
  </si>
  <si>
    <t>10105243521524គ</t>
    <phoneticPr fontId="4" type="noConversion"/>
  </si>
  <si>
    <t>051549956</t>
    <phoneticPr fontId="4" type="noConversion"/>
  </si>
  <si>
    <t>10405243561776ធ</t>
    <phoneticPr fontId="4" type="noConversion"/>
  </si>
  <si>
    <t>051648564</t>
    <phoneticPr fontId="4" type="noConversion"/>
  </si>
  <si>
    <t>051623706</t>
    <phoneticPr fontId="4" type="noConversion"/>
  </si>
  <si>
    <t>10105243521605គ</t>
    <phoneticPr fontId="4" type="noConversion"/>
  </si>
  <si>
    <t>051569573</t>
    <phoneticPr fontId="4" type="noConversion"/>
  </si>
  <si>
    <t>19305243536813ប</t>
    <phoneticPr fontId="4" type="noConversion"/>
  </si>
  <si>
    <t>090895600</t>
    <phoneticPr fontId="4" type="noConversion"/>
  </si>
  <si>
    <t>18709160256253ព</t>
    <phoneticPr fontId="4" type="noConversion"/>
  </si>
  <si>
    <t>020967532</t>
    <phoneticPr fontId="4" type="noConversion"/>
  </si>
  <si>
    <t>19205170742504ណ</t>
    <phoneticPr fontId="4" type="noConversion"/>
  </si>
  <si>
    <t>050958599</t>
    <phoneticPr fontId="4" type="noConversion"/>
  </si>
  <si>
    <t>19502191992376ឡ</t>
    <phoneticPr fontId="4" type="noConversion"/>
  </si>
  <si>
    <t>100859931</t>
    <phoneticPr fontId="4" type="noConversion"/>
  </si>
  <si>
    <t>10105243561756ឍ</t>
    <phoneticPr fontId="4" type="noConversion"/>
  </si>
  <si>
    <t>051575651</t>
    <phoneticPr fontId="4" type="noConversion"/>
  </si>
  <si>
    <t>19201181160394ឍ</t>
    <phoneticPr fontId="4" type="noConversion"/>
  </si>
  <si>
    <t>050842547</t>
    <phoneticPr fontId="4" type="noConversion"/>
  </si>
  <si>
    <t>19905243570940យ</t>
    <phoneticPr fontId="4" type="noConversion"/>
  </si>
  <si>
    <t>090702287</t>
    <phoneticPr fontId="4" type="noConversion"/>
  </si>
  <si>
    <t>051117279</t>
    <phoneticPr fontId="4" type="noConversion"/>
  </si>
  <si>
    <t>10205243561803ជ</t>
    <phoneticPr fontId="4" type="noConversion"/>
  </si>
  <si>
    <t>051596660</t>
    <phoneticPr fontId="4" type="noConversion"/>
  </si>
  <si>
    <t>10405243561774ថ</t>
    <phoneticPr fontId="4" type="noConversion"/>
  </si>
  <si>
    <t>090943484</t>
    <phoneticPr fontId="4" type="noConversion"/>
  </si>
  <si>
    <t>050944373</t>
    <phoneticPr fontId="4" type="noConversion"/>
  </si>
  <si>
    <t>18212171100003ល</t>
    <phoneticPr fontId="4" type="noConversion"/>
  </si>
  <si>
    <t>051369147</t>
    <phoneticPr fontId="4" type="noConversion"/>
  </si>
  <si>
    <t>10605243561542ឋ</t>
    <phoneticPr fontId="4" type="noConversion"/>
  </si>
  <si>
    <t>051662301</t>
    <phoneticPr fontId="4" type="noConversion"/>
  </si>
  <si>
    <t>18805243562244ផ</t>
    <phoneticPr fontId="4" type="noConversion"/>
  </si>
  <si>
    <t>051522992</t>
    <phoneticPr fontId="4" type="noConversion"/>
  </si>
  <si>
    <t>28705170742407ផ</t>
    <phoneticPr fontId="4" type="noConversion"/>
  </si>
  <si>
    <t>051447422</t>
    <phoneticPr fontId="4" type="noConversion"/>
  </si>
  <si>
    <t>19305170742516ធ</t>
    <phoneticPr fontId="4" type="noConversion"/>
  </si>
  <si>
    <t>050826585</t>
    <phoneticPr fontId="4" type="noConversion"/>
  </si>
  <si>
    <t>19705170742788ក</t>
    <phoneticPr fontId="4" type="noConversion"/>
  </si>
  <si>
    <t>050807956</t>
    <phoneticPr fontId="4" type="noConversion"/>
  </si>
  <si>
    <t>19405170742428ផ</t>
    <phoneticPr fontId="4" type="noConversion"/>
  </si>
  <si>
    <t>050822606</t>
    <phoneticPr fontId="4" type="noConversion"/>
  </si>
  <si>
    <t>18705170742304ថ</t>
    <phoneticPr fontId="4" type="noConversion"/>
  </si>
  <si>
    <t>050938603</t>
    <phoneticPr fontId="4" type="noConversion"/>
  </si>
  <si>
    <t>17505170742317ទ</t>
    <phoneticPr fontId="4" type="noConversion"/>
  </si>
  <si>
    <t>051368899</t>
    <phoneticPr fontId="4" type="noConversion"/>
  </si>
  <si>
    <t>19808192180009ភ</t>
    <phoneticPr fontId="4" type="noConversion"/>
  </si>
  <si>
    <t>050905770</t>
    <phoneticPr fontId="4" type="noConversion"/>
  </si>
  <si>
    <t>29705233103354ណ</t>
    <phoneticPr fontId="4" type="noConversion"/>
  </si>
  <si>
    <t>050844142</t>
    <phoneticPr fontId="4" type="noConversion"/>
  </si>
  <si>
    <t>17306192087344ព</t>
    <phoneticPr fontId="4" type="noConversion"/>
  </si>
  <si>
    <t>090838506</t>
    <phoneticPr fontId="4" type="noConversion"/>
  </si>
  <si>
    <t>18406192087795ខ</t>
    <phoneticPr fontId="4" type="noConversion"/>
  </si>
  <si>
    <t>050867201</t>
    <phoneticPr fontId="4" type="noConversion"/>
  </si>
  <si>
    <t>18406222875024ធ</t>
    <phoneticPr fontId="4" type="noConversion"/>
  </si>
  <si>
    <t>19006222875087ម</t>
    <phoneticPr fontId="4" type="noConversion"/>
  </si>
  <si>
    <t>19406192087820ម</t>
    <phoneticPr fontId="4" type="noConversion"/>
  </si>
  <si>
    <t>050914593</t>
    <phoneticPr fontId="4" type="noConversion"/>
  </si>
  <si>
    <t>18905170740794ស</t>
    <phoneticPr fontId="4" type="noConversion"/>
  </si>
  <si>
    <t>29706160121723ណ</t>
    <phoneticPr fontId="4" type="noConversion"/>
  </si>
  <si>
    <t>050847587</t>
    <phoneticPr fontId="4" type="noConversion"/>
  </si>
  <si>
    <t>29305243542306ត</t>
    <phoneticPr fontId="4" type="noConversion"/>
  </si>
  <si>
    <t>090854062</t>
    <phoneticPr fontId="4" type="noConversion"/>
  </si>
  <si>
    <t>28505243542363ន</t>
    <phoneticPr fontId="4" type="noConversion"/>
  </si>
  <si>
    <t>090637880</t>
    <phoneticPr fontId="4" type="noConversion"/>
  </si>
  <si>
    <t>18605243541756ម</t>
    <phoneticPr fontId="4" type="noConversion"/>
  </si>
  <si>
    <t>051447664</t>
    <phoneticPr fontId="4" type="noConversion"/>
  </si>
  <si>
    <t>18205243541872ន</t>
    <phoneticPr fontId="4" type="noConversion"/>
  </si>
  <si>
    <t>090630966</t>
    <phoneticPr fontId="4" type="noConversion"/>
  </si>
  <si>
    <t>18205243541822ណ</t>
    <phoneticPr fontId="4" type="noConversion"/>
  </si>
  <si>
    <t>090676220</t>
    <phoneticPr fontId="4" type="noConversion"/>
  </si>
  <si>
    <t>29205181412595ផ</t>
    <phoneticPr fontId="4" type="noConversion"/>
  </si>
  <si>
    <t>050842772</t>
    <phoneticPr fontId="4" type="noConversion"/>
  </si>
  <si>
    <t>20006192087396ប</t>
    <phoneticPr fontId="4" type="noConversion"/>
  </si>
  <si>
    <t>051569655</t>
    <phoneticPr fontId="4" type="noConversion"/>
  </si>
  <si>
    <t>ZD-002</t>
    <phoneticPr fontId="4" type="noConversion"/>
  </si>
  <si>
    <t>29008192180128ធ</t>
    <phoneticPr fontId="4" type="noConversion"/>
  </si>
  <si>
    <t>051219605</t>
    <phoneticPr fontId="4" type="noConversion"/>
  </si>
  <si>
    <t>20406212588177ខ</t>
    <phoneticPr fontId="4" type="noConversion"/>
  </si>
  <si>
    <t>051667172</t>
    <phoneticPr fontId="4" type="noConversion"/>
  </si>
  <si>
    <t>28405170741788ស</t>
    <phoneticPr fontId="4" type="noConversion"/>
  </si>
  <si>
    <t>051255267</t>
    <phoneticPr fontId="4" type="noConversion"/>
  </si>
  <si>
    <t>28005170741973ផ</t>
    <phoneticPr fontId="4" type="noConversion"/>
  </si>
  <si>
    <t>ZD-016</t>
    <phoneticPr fontId="4" type="noConversion"/>
  </si>
  <si>
    <t>28705170741910ន</t>
    <phoneticPr fontId="4" type="noConversion"/>
  </si>
  <si>
    <t>051098656</t>
    <phoneticPr fontId="4" type="noConversion"/>
  </si>
  <si>
    <t>29612171099485ឡ</t>
    <phoneticPr fontId="4" type="noConversion"/>
  </si>
  <si>
    <t>050842674</t>
    <phoneticPr fontId="4" type="noConversion"/>
  </si>
  <si>
    <t>28812171099630ម</t>
    <phoneticPr fontId="4" type="noConversion"/>
  </si>
  <si>
    <t>050890369</t>
    <phoneticPr fontId="4" type="noConversion"/>
  </si>
  <si>
    <t>28712171099636ស</t>
    <phoneticPr fontId="4" type="noConversion"/>
  </si>
  <si>
    <t>051354720</t>
    <phoneticPr fontId="4" type="noConversion"/>
  </si>
  <si>
    <t>28312171099271ប</t>
    <phoneticPr fontId="4" type="noConversion"/>
  </si>
  <si>
    <t>051368452</t>
    <phoneticPr fontId="4" type="noConversion"/>
  </si>
  <si>
    <t>28005160099512ត</t>
    <phoneticPr fontId="4" type="noConversion"/>
  </si>
  <si>
    <t>051311641</t>
    <phoneticPr fontId="4" type="noConversion"/>
  </si>
  <si>
    <t>29401191960916យ</t>
    <phoneticPr fontId="4" type="noConversion"/>
  </si>
  <si>
    <t>090704059</t>
    <phoneticPr fontId="4" type="noConversion"/>
  </si>
  <si>
    <t>28608192180102ត</t>
    <phoneticPr fontId="4" type="noConversion"/>
  </si>
  <si>
    <t>051408517</t>
    <phoneticPr fontId="4" type="noConversion"/>
  </si>
  <si>
    <t>27405170741914ន</t>
    <phoneticPr fontId="4" type="noConversion"/>
  </si>
  <si>
    <t>050961613</t>
    <phoneticPr fontId="4" type="noConversion"/>
  </si>
  <si>
    <t>27205170741901ឍ</t>
    <phoneticPr fontId="4" type="noConversion"/>
  </si>
  <si>
    <t>051408339</t>
    <phoneticPr fontId="4" type="noConversion"/>
  </si>
  <si>
    <t>27905170741818ល</t>
    <phoneticPr fontId="4" type="noConversion"/>
  </si>
  <si>
    <t>051053512</t>
    <phoneticPr fontId="4" type="noConversion"/>
  </si>
  <si>
    <t>28605170741827យ</t>
    <phoneticPr fontId="4" type="noConversion"/>
  </si>
  <si>
    <t>051462104</t>
    <phoneticPr fontId="4" type="noConversion"/>
  </si>
  <si>
    <t>27305170741804ថ</t>
    <phoneticPr fontId="4" type="noConversion"/>
  </si>
  <si>
    <t>051005550</t>
    <phoneticPr fontId="4" type="noConversion"/>
  </si>
  <si>
    <t>20110212640050ម</t>
    <phoneticPr fontId="4" type="noConversion"/>
  </si>
  <si>
    <t>28506222881479ឡ</t>
    <phoneticPr fontId="4" type="noConversion"/>
  </si>
  <si>
    <t>28603192012334ឋ</t>
    <phoneticPr fontId="4" type="noConversion"/>
  </si>
  <si>
    <t>171072424</t>
    <phoneticPr fontId="4" type="noConversion"/>
  </si>
  <si>
    <t>29307233150344ឍ</t>
    <phoneticPr fontId="4" type="noConversion"/>
  </si>
  <si>
    <t>20106192087399ម</t>
    <phoneticPr fontId="4" type="noConversion"/>
  </si>
  <si>
    <t>051569718</t>
    <phoneticPr fontId="4" type="noConversion"/>
  </si>
  <si>
    <t>29606192087400ផ</t>
    <phoneticPr fontId="4" type="noConversion"/>
  </si>
  <si>
    <t>050843105</t>
    <phoneticPr fontId="4" type="noConversion"/>
  </si>
  <si>
    <t>29912171099621រ</t>
    <phoneticPr fontId="4" type="noConversion"/>
  </si>
  <si>
    <t>051354804</t>
    <phoneticPr fontId="4" type="noConversion"/>
  </si>
  <si>
    <t>29104170720577ន</t>
    <phoneticPr fontId="4" type="noConversion"/>
  </si>
  <si>
    <t>050807621</t>
    <phoneticPr fontId="4" type="noConversion"/>
  </si>
  <si>
    <t>29912171029099វ</t>
    <phoneticPr fontId="4" type="noConversion"/>
  </si>
  <si>
    <t>20006192087378ប</t>
    <phoneticPr fontId="4" type="noConversion"/>
  </si>
  <si>
    <t>051403371</t>
    <phoneticPr fontId="4" type="noConversion"/>
  </si>
  <si>
    <t>28610181742870ព</t>
    <phoneticPr fontId="4" type="noConversion"/>
  </si>
  <si>
    <t>051408312</t>
    <phoneticPr fontId="4" type="noConversion"/>
  </si>
  <si>
    <t>18612171099988ង</t>
    <phoneticPr fontId="4" type="noConversion"/>
  </si>
  <si>
    <t>051591671</t>
    <phoneticPr fontId="4" type="noConversion"/>
  </si>
  <si>
    <t>29306160112807ឍ</t>
    <phoneticPr fontId="4" type="noConversion"/>
  </si>
  <si>
    <t>090953578</t>
    <phoneticPr fontId="4" type="noConversion"/>
  </si>
  <si>
    <t>29606222880129ម</t>
    <phoneticPr fontId="4" type="noConversion"/>
  </si>
  <si>
    <t>28708192180124ប</t>
    <phoneticPr fontId="4" type="noConversion"/>
  </si>
  <si>
    <t>051237402</t>
    <phoneticPr fontId="4" type="noConversion"/>
  </si>
  <si>
    <t>28609170911152ន</t>
    <phoneticPr fontId="4" type="noConversion"/>
  </si>
  <si>
    <t>051311549</t>
    <phoneticPr fontId="4" type="noConversion"/>
  </si>
  <si>
    <t>29608192180041ធ</t>
    <phoneticPr fontId="4" type="noConversion"/>
  </si>
  <si>
    <t>050971505</t>
    <phoneticPr fontId="4" type="noConversion"/>
  </si>
  <si>
    <t>28908192180044ភ</t>
    <phoneticPr fontId="4" type="noConversion"/>
  </si>
  <si>
    <t>051403905</t>
    <phoneticPr fontId="4" type="noConversion"/>
  </si>
  <si>
    <t>28105160100969ត</t>
    <phoneticPr fontId="4" type="noConversion"/>
  </si>
  <si>
    <t>050929640</t>
    <phoneticPr fontId="4" type="noConversion"/>
  </si>
  <si>
    <t>28710160391709ផ</t>
    <phoneticPr fontId="4" type="noConversion"/>
  </si>
  <si>
    <t>051591384</t>
    <phoneticPr fontId="4" type="noConversion"/>
  </si>
  <si>
    <t>28705170741463ព</t>
    <phoneticPr fontId="4" type="noConversion"/>
  </si>
  <si>
    <t>050999501</t>
    <phoneticPr fontId="4" type="noConversion"/>
  </si>
  <si>
    <t>29812171100054ឈ</t>
    <phoneticPr fontId="4" type="noConversion"/>
  </si>
  <si>
    <t>051559188</t>
    <phoneticPr fontId="4" type="noConversion"/>
  </si>
  <si>
    <t>29605170741814ព</t>
    <phoneticPr fontId="4" type="noConversion"/>
  </si>
  <si>
    <t>051095757</t>
    <phoneticPr fontId="4" type="noConversion"/>
  </si>
  <si>
    <t>10507233149091ឌ</t>
    <phoneticPr fontId="4" type="noConversion"/>
  </si>
  <si>
    <t>28402191988867ជ</t>
    <phoneticPr fontId="4" type="noConversion"/>
  </si>
  <si>
    <t>051490699</t>
    <phoneticPr fontId="4" type="noConversion"/>
  </si>
  <si>
    <t>29307222885984ឃ</t>
    <phoneticPr fontId="4" type="noConversion"/>
  </si>
  <si>
    <t>20307222885985វ</t>
    <phoneticPr fontId="4" type="noConversion"/>
  </si>
  <si>
    <t>28608192180143ប</t>
    <phoneticPr fontId="4" type="noConversion"/>
  </si>
  <si>
    <t>28306192087406ភ</t>
    <phoneticPr fontId="4" type="noConversion"/>
  </si>
  <si>
    <t>051081440</t>
    <phoneticPr fontId="4" type="noConversion"/>
  </si>
  <si>
    <t>28206212587980អ</t>
    <phoneticPr fontId="4" type="noConversion"/>
  </si>
  <si>
    <t>050949901</t>
    <phoneticPr fontId="4" type="noConversion"/>
  </si>
  <si>
    <t>28305222847284ម</t>
    <phoneticPr fontId="4" type="noConversion"/>
  </si>
  <si>
    <t>051489573</t>
    <phoneticPr fontId="4" type="noConversion"/>
  </si>
  <si>
    <t>28304181348243ធ</t>
    <phoneticPr fontId="4" type="noConversion"/>
  </si>
  <si>
    <t>29712171099112ន</t>
    <phoneticPr fontId="4" type="noConversion"/>
  </si>
  <si>
    <t>29006192087388ហ</t>
    <phoneticPr fontId="4" type="noConversion"/>
  </si>
  <si>
    <t>051369093</t>
    <phoneticPr fontId="4" type="noConversion"/>
  </si>
  <si>
    <t>29909170908656ច</t>
    <phoneticPr fontId="4" type="noConversion"/>
  </si>
  <si>
    <t>051237383</t>
    <phoneticPr fontId="4" type="noConversion"/>
  </si>
  <si>
    <t>27405170742524ទ</t>
    <phoneticPr fontId="4" type="noConversion"/>
  </si>
  <si>
    <t>051118257</t>
    <phoneticPr fontId="4" type="noConversion"/>
  </si>
  <si>
    <t>19009212611038ដ</t>
    <phoneticPr fontId="4" type="noConversion"/>
  </si>
  <si>
    <t>051424500</t>
    <phoneticPr fontId="4" type="noConversion"/>
  </si>
  <si>
    <t>18802191997448ច</t>
    <phoneticPr fontId="4" type="noConversion"/>
  </si>
  <si>
    <t>17605170742360ថ</t>
    <phoneticPr fontId="4" type="noConversion"/>
  </si>
  <si>
    <t>050925967</t>
    <phoneticPr fontId="4" type="noConversion"/>
  </si>
  <si>
    <t>19209212608557ម</t>
    <phoneticPr fontId="4" type="noConversion"/>
  </si>
  <si>
    <t>051032083</t>
    <phoneticPr fontId="4" type="noConversion"/>
  </si>
  <si>
    <t>28805170742780រ</t>
    <phoneticPr fontId="4" type="noConversion"/>
  </si>
  <si>
    <t>090270860</t>
    <phoneticPr fontId="4" type="noConversion"/>
  </si>
  <si>
    <t>19206181436873រ</t>
    <phoneticPr fontId="4" type="noConversion"/>
  </si>
  <si>
    <t>051070029</t>
    <phoneticPr fontId="4" type="noConversion"/>
  </si>
  <si>
    <t>28505170743081ធ</t>
    <phoneticPr fontId="4" type="noConversion"/>
  </si>
  <si>
    <t>051402592</t>
    <phoneticPr fontId="4" type="noConversion"/>
  </si>
  <si>
    <t>17505170742508ន</t>
    <phoneticPr fontId="4" type="noConversion"/>
  </si>
  <si>
    <t>090704065</t>
    <phoneticPr fontId="4" type="noConversion"/>
  </si>
  <si>
    <t>28205170742442ត</t>
    <phoneticPr fontId="4" type="noConversion"/>
  </si>
  <si>
    <t>090636914</t>
    <phoneticPr fontId="4" type="noConversion"/>
  </si>
  <si>
    <t>29706170788725ឃ</t>
    <phoneticPr fontId="4" type="noConversion"/>
  </si>
  <si>
    <t>050825914</t>
    <phoneticPr fontId="4" type="noConversion"/>
  </si>
  <si>
    <t>28205170742432ណ</t>
    <phoneticPr fontId="4" type="noConversion"/>
  </si>
  <si>
    <t>29005170740970ធ</t>
    <phoneticPr fontId="4" type="noConversion"/>
  </si>
  <si>
    <t>050842606</t>
    <phoneticPr fontId="4" type="noConversion"/>
  </si>
  <si>
    <t>29705170742009ប</t>
    <phoneticPr fontId="4" type="noConversion"/>
  </si>
  <si>
    <t>050938516</t>
    <phoneticPr fontId="4" type="noConversion"/>
  </si>
  <si>
    <t>20103202341304យ</t>
    <phoneticPr fontId="4" type="noConversion"/>
  </si>
  <si>
    <t>051522594</t>
    <phoneticPr fontId="4" type="noConversion"/>
  </si>
  <si>
    <t>29709212611228ន</t>
    <phoneticPr fontId="4" type="noConversion"/>
  </si>
  <si>
    <t>051098066</t>
    <phoneticPr fontId="4" type="noConversion"/>
  </si>
  <si>
    <t>28109192191515ផ</t>
    <phoneticPr fontId="4" type="noConversion"/>
  </si>
  <si>
    <t>051447335</t>
    <phoneticPr fontId="4" type="noConversion"/>
  </si>
  <si>
    <t>051530830</t>
    <phoneticPr fontId="4" type="noConversion"/>
  </si>
  <si>
    <t>050949518</t>
    <phoneticPr fontId="4" type="noConversion"/>
  </si>
  <si>
    <t>20002181237174ច</t>
    <phoneticPr fontId="4" type="noConversion"/>
  </si>
  <si>
    <t>051237488</t>
    <phoneticPr fontId="4" type="noConversion"/>
  </si>
  <si>
    <t>19505243568607វ</t>
    <phoneticPr fontId="4" type="noConversion"/>
  </si>
  <si>
    <t>030896705</t>
    <phoneticPr fontId="4" type="noConversion"/>
  </si>
  <si>
    <t>29505170741992វ</t>
    <phoneticPr fontId="4" type="noConversion"/>
  </si>
  <si>
    <t>051354162</t>
    <phoneticPr fontId="4" type="noConversion"/>
  </si>
  <si>
    <t>19708192180013ទ</t>
    <phoneticPr fontId="4" type="noConversion"/>
  </si>
  <si>
    <t>050844228</t>
    <phoneticPr fontId="4" type="noConversion"/>
  </si>
  <si>
    <t>28905170741583ល</t>
    <phoneticPr fontId="4" type="noConversion"/>
  </si>
  <si>
    <t>051354829</t>
    <phoneticPr fontId="4" type="noConversion"/>
  </si>
  <si>
    <t>19005170742563ទ</t>
    <phoneticPr fontId="4" type="noConversion"/>
  </si>
  <si>
    <t>051098079</t>
    <phoneticPr fontId="4" type="noConversion"/>
  </si>
  <si>
    <t>28005170742497ភ</t>
    <phoneticPr fontId="4" type="noConversion"/>
  </si>
  <si>
    <t>18804181348176ល</t>
    <phoneticPr fontId="4" type="noConversion"/>
  </si>
  <si>
    <t>070126801</t>
    <phoneticPr fontId="4" type="noConversion"/>
  </si>
  <si>
    <t>10209212607526ដ</t>
    <phoneticPr fontId="4" type="noConversion"/>
  </si>
  <si>
    <t>051608777</t>
    <phoneticPr fontId="4" type="noConversion"/>
  </si>
  <si>
    <t>29801191963334រ</t>
    <phoneticPr fontId="4" type="noConversion"/>
  </si>
  <si>
    <t>051173299</t>
    <phoneticPr fontId="4" type="noConversion"/>
  </si>
  <si>
    <t>18105170742408ត</t>
    <phoneticPr fontId="4" type="noConversion"/>
  </si>
  <si>
    <t>050963974</t>
    <phoneticPr fontId="4" type="noConversion"/>
  </si>
  <si>
    <t>28305170741690ប</t>
    <phoneticPr fontId="4" type="noConversion"/>
  </si>
  <si>
    <t>051096204</t>
    <phoneticPr fontId="4" type="noConversion"/>
  </si>
  <si>
    <t>29205170740753ន</t>
    <phoneticPr fontId="4" type="noConversion"/>
  </si>
  <si>
    <t>050867139</t>
    <phoneticPr fontId="4" type="noConversion"/>
  </si>
  <si>
    <t>28005170740659ផ</t>
    <phoneticPr fontId="4" type="noConversion"/>
  </si>
  <si>
    <t>28305170742450ត</t>
    <phoneticPr fontId="4" type="noConversion"/>
  </si>
  <si>
    <t>051242477</t>
    <phoneticPr fontId="4" type="noConversion"/>
  </si>
  <si>
    <t>28605170740953ម</t>
    <phoneticPr fontId="4" type="noConversion"/>
  </si>
  <si>
    <t>050807405</t>
    <phoneticPr fontId="4" type="noConversion"/>
  </si>
  <si>
    <t>050808663</t>
    <phoneticPr fontId="4" type="noConversion"/>
  </si>
  <si>
    <t>050919050</t>
    <phoneticPr fontId="4" type="noConversion"/>
  </si>
  <si>
    <t>29105170741537ន</t>
    <phoneticPr fontId="4" type="noConversion"/>
  </si>
  <si>
    <t>050829004</t>
    <phoneticPr fontId="4" type="noConversion"/>
  </si>
  <si>
    <t>19505170743156ផ</t>
    <phoneticPr fontId="4" type="noConversion"/>
  </si>
  <si>
    <t>050808020</t>
    <phoneticPr fontId="4" type="noConversion"/>
  </si>
  <si>
    <t>29605170742456យ</t>
    <phoneticPr fontId="4" type="noConversion"/>
  </si>
  <si>
    <t>050822862</t>
    <phoneticPr fontId="4" type="noConversion"/>
  </si>
  <si>
    <t>19305170742486ម</t>
    <phoneticPr fontId="4" type="noConversion"/>
  </si>
  <si>
    <t>050783490</t>
    <phoneticPr fontId="4" type="noConversion"/>
  </si>
  <si>
    <t>18105170742276ធ</t>
    <phoneticPr fontId="4" type="noConversion"/>
  </si>
  <si>
    <t>051180603</t>
    <phoneticPr fontId="4" type="noConversion"/>
  </si>
  <si>
    <t>29405170739579គ</t>
    <phoneticPr fontId="4" type="noConversion"/>
  </si>
  <si>
    <t>050814717</t>
    <phoneticPr fontId="4" type="noConversion"/>
  </si>
  <si>
    <t>29205170740683ផ</t>
    <phoneticPr fontId="4" type="noConversion"/>
  </si>
  <si>
    <t>051425329</t>
    <phoneticPr fontId="4" type="noConversion"/>
  </si>
  <si>
    <t>28705170740603ទ</t>
    <phoneticPr fontId="4" type="noConversion"/>
  </si>
  <si>
    <t>051320099</t>
    <phoneticPr fontId="4" type="noConversion"/>
  </si>
  <si>
    <t>20005170740355ឆ</t>
    <phoneticPr fontId="4" type="noConversion"/>
  </si>
  <si>
    <t>051355308</t>
    <phoneticPr fontId="4" type="noConversion"/>
  </si>
  <si>
    <t>29605170741813ផ</t>
    <phoneticPr fontId="4" type="noConversion"/>
  </si>
  <si>
    <t>051169761</t>
    <phoneticPr fontId="4" type="noConversion"/>
  </si>
  <si>
    <t>29008181545530ធ</t>
    <phoneticPr fontId="4" type="noConversion"/>
  </si>
  <si>
    <t>051422031</t>
    <phoneticPr fontId="4" type="noConversion"/>
  </si>
  <si>
    <t>29404181348082ផ</t>
    <phoneticPr fontId="4" type="noConversion"/>
  </si>
  <si>
    <t>050783244</t>
    <phoneticPr fontId="4" type="noConversion"/>
  </si>
  <si>
    <t>29004181348328ប</t>
    <phoneticPr fontId="4" type="noConversion"/>
  </si>
  <si>
    <t>051401224</t>
    <phoneticPr fontId="4" type="noConversion"/>
  </si>
  <si>
    <t>28508170862021ទ</t>
    <phoneticPr fontId="4" type="noConversion"/>
  </si>
  <si>
    <t>20006192087455ថ</t>
    <phoneticPr fontId="4" type="noConversion"/>
  </si>
  <si>
    <t>051591685</t>
    <phoneticPr fontId="4" type="noConversion"/>
  </si>
  <si>
    <t>28706222884731ល</t>
    <phoneticPr fontId="4" type="noConversion"/>
  </si>
  <si>
    <t>28601181191960ប</t>
    <phoneticPr fontId="4" type="noConversion"/>
  </si>
  <si>
    <t>051424010</t>
    <phoneticPr fontId="4" type="noConversion"/>
  </si>
  <si>
    <t>20008181545684ន</t>
    <phoneticPr fontId="4" type="noConversion"/>
  </si>
  <si>
    <t>051242480</t>
    <phoneticPr fontId="4" type="noConversion"/>
  </si>
  <si>
    <t>28905170742287ស</t>
    <phoneticPr fontId="4" type="noConversion"/>
  </si>
  <si>
    <t>051612978</t>
    <phoneticPr fontId="4" type="noConversion"/>
  </si>
  <si>
    <t>051173489</t>
    <phoneticPr fontId="4" type="noConversion"/>
  </si>
  <si>
    <t>28805170742090ប</t>
    <phoneticPr fontId="4" type="noConversion"/>
  </si>
  <si>
    <t>051421957</t>
    <phoneticPr fontId="4" type="noConversion"/>
  </si>
  <si>
    <t>28505170741908ម</t>
    <phoneticPr fontId="4" type="noConversion"/>
  </si>
  <si>
    <t>051051718</t>
    <phoneticPr fontId="4" type="noConversion"/>
  </si>
  <si>
    <t>28205170741779ល</t>
    <phoneticPr fontId="4" type="noConversion"/>
  </si>
  <si>
    <t>051312246</t>
    <phoneticPr fontId="4" type="noConversion"/>
  </si>
  <si>
    <t>10505243576618ប</t>
    <phoneticPr fontId="4" type="noConversion"/>
  </si>
  <si>
    <t>20505243575311ដ</t>
    <phoneticPr fontId="4" type="noConversion"/>
  </si>
  <si>
    <t>29805243575460ល</t>
    <phoneticPr fontId="4" type="noConversion"/>
  </si>
  <si>
    <t>20505243575372ទ</t>
    <phoneticPr fontId="4" type="noConversion"/>
  </si>
  <si>
    <t>18905243577953គ</t>
    <phoneticPr fontId="4" type="noConversion"/>
  </si>
  <si>
    <t>29505243577850ស</t>
    <phoneticPr fontId="4" type="noConversion"/>
  </si>
  <si>
    <t>19806181436842វ</t>
    <phoneticPr fontId="4" type="noConversion"/>
  </si>
  <si>
    <t>28309212611396ប</t>
    <phoneticPr fontId="4" type="noConversion"/>
  </si>
  <si>
    <t>28206181436831ប</t>
    <phoneticPr fontId="4" type="noConversion"/>
  </si>
  <si>
    <t>17905243577814ហ</t>
    <phoneticPr fontId="4" type="noConversion"/>
  </si>
  <si>
    <t>10305243577911ត</t>
    <phoneticPr fontId="4" type="noConversion"/>
  </si>
  <si>
    <t>19305243576406ព</t>
    <phoneticPr fontId="4" type="noConversion"/>
  </si>
  <si>
    <t>18605243578484អ</t>
    <phoneticPr fontId="4" type="noConversion"/>
  </si>
  <si>
    <t>20509212611152ខ</t>
    <phoneticPr fontId="4" type="noConversion"/>
  </si>
  <si>
    <t>20605243578074ប</t>
    <phoneticPr fontId="4" type="noConversion"/>
  </si>
  <si>
    <t>10208212606218ឆ</t>
    <phoneticPr fontId="4" type="noConversion"/>
  </si>
  <si>
    <t>ផុង-ម៉ាស៊ីនថាស-B</t>
    <phoneticPr fontId="4" type="noConversion"/>
  </si>
  <si>
    <t>29005170741747ផ</t>
    <phoneticPr fontId="4" type="noConversion"/>
  </si>
  <si>
    <t>29505170740919រ</t>
    <phoneticPr fontId="4" type="noConversion"/>
  </si>
  <si>
    <t>29909181644636គ</t>
  </si>
  <si>
    <t>051447357</t>
    <phoneticPr fontId="4" type="noConversion"/>
  </si>
  <si>
    <t>29610170919391យ</t>
    <phoneticPr fontId="4" type="noConversion"/>
  </si>
  <si>
    <t>29812171099559គ</t>
    <phoneticPr fontId="4" type="noConversion"/>
  </si>
  <si>
    <t>051264532</t>
    <phoneticPr fontId="4" type="noConversion"/>
  </si>
  <si>
    <t>29406181436783ស</t>
    <phoneticPr fontId="4" type="noConversion"/>
  </si>
  <si>
    <t>050965178</t>
    <phoneticPr fontId="4" type="noConversion"/>
  </si>
  <si>
    <t>29408181545672ស</t>
    <phoneticPr fontId="4" type="noConversion"/>
  </si>
  <si>
    <t>050822902</t>
    <phoneticPr fontId="4" type="noConversion"/>
  </si>
  <si>
    <t>20103202341281ស</t>
    <phoneticPr fontId="4" type="noConversion"/>
  </si>
  <si>
    <t>051616761</t>
    <phoneticPr fontId="4" type="noConversion"/>
  </si>
  <si>
    <t>29806192087452យ</t>
    <phoneticPr fontId="4" type="noConversion"/>
  </si>
  <si>
    <t>051004201</t>
    <phoneticPr fontId="4" type="noConversion"/>
  </si>
  <si>
    <t>29904170727714ល</t>
    <phoneticPr fontId="4" type="noConversion"/>
  </si>
  <si>
    <t>28805222850743ភ</t>
    <phoneticPr fontId="4" type="noConversion"/>
  </si>
  <si>
    <t>051569641</t>
    <phoneticPr fontId="4" type="noConversion"/>
  </si>
  <si>
    <t>28105233107683ថ</t>
    <phoneticPr fontId="4" type="noConversion"/>
  </si>
  <si>
    <t>វិចខ្ចប់</t>
    <phoneticPr fontId="4" type="noConversion"/>
  </si>
  <si>
    <t>20105222833952ឋ</t>
    <phoneticPr fontId="4" type="noConversion"/>
  </si>
  <si>
    <t>28812171099913វ</t>
    <phoneticPr fontId="4" type="noConversion"/>
  </si>
  <si>
    <t>វិចខ្ចប់-កត់ឡូតិ៍</t>
    <phoneticPr fontId="4" type="noConversion"/>
  </si>
  <si>
    <t>20212212698749ព</t>
    <phoneticPr fontId="4" type="noConversion"/>
  </si>
  <si>
    <t>28610192220233ឈ</t>
    <phoneticPr fontId="4" type="noConversion"/>
  </si>
  <si>
    <t>28605170742349យ</t>
    <phoneticPr fontId="4" type="noConversion"/>
  </si>
  <si>
    <t>29106192087379ឡ</t>
    <phoneticPr fontId="4" type="noConversion"/>
  </si>
  <si>
    <t>ខ្មែរ</t>
    <phoneticPr fontId="4" type="noConversion"/>
  </si>
  <si>
    <t>27907170822078ល</t>
    <phoneticPr fontId="4" type="noConversion"/>
  </si>
  <si>
    <t>090834224</t>
    <phoneticPr fontId="4" type="noConversion"/>
  </si>
  <si>
    <t>29405170741631ទ</t>
    <phoneticPr fontId="4" type="noConversion"/>
  </si>
  <si>
    <t>20605233088695ម</t>
    <phoneticPr fontId="4" type="noConversion"/>
  </si>
  <si>
    <t>ប៉ះ</t>
    <phoneticPr fontId="4" type="noConversion"/>
  </si>
  <si>
    <t>ឆ្លុះ</t>
    <phoneticPr fontId="4" type="noConversion"/>
  </si>
  <si>
    <t>វាស់</t>
    <phoneticPr fontId="4" type="noConversion"/>
  </si>
  <si>
    <t>27205170742306ឍ</t>
  </si>
  <si>
    <t>051368725</t>
    <phoneticPr fontId="4" type="noConversion"/>
  </si>
  <si>
    <t>ឆែកសារទី១</t>
    <phoneticPr fontId="4" type="noConversion"/>
  </si>
  <si>
    <t>29205170735457ម</t>
    <phoneticPr fontId="4" type="noConversion"/>
  </si>
  <si>
    <t>20010222976754ណ</t>
    <phoneticPr fontId="4" type="noConversion"/>
  </si>
  <si>
    <t>20003202347053ឡ</t>
    <phoneticPr fontId="4" type="noConversion"/>
  </si>
  <si>
    <t>28608160203669ម</t>
    <phoneticPr fontId="4" type="noConversion"/>
  </si>
  <si>
    <t>20006192087432ឋ</t>
    <phoneticPr fontId="4" type="noConversion"/>
  </si>
  <si>
    <t>29912160489736ខ</t>
    <phoneticPr fontId="4" type="noConversion"/>
  </si>
  <si>
    <t>20310212656099ឍ</t>
    <phoneticPr fontId="4" type="noConversion"/>
  </si>
  <si>
    <t>28702160044389ផ</t>
    <phoneticPr fontId="4" type="noConversion"/>
  </si>
  <si>
    <t>29310160356757ព</t>
    <phoneticPr fontId="4" type="noConversion"/>
  </si>
  <si>
    <t>29207160150838ន</t>
    <phoneticPr fontId="4" type="noConversion"/>
  </si>
  <si>
    <t>29605170740077ព</t>
    <phoneticPr fontId="4" type="noConversion"/>
  </si>
  <si>
    <t>28312171099899ឃ</t>
    <phoneticPr fontId="4" type="noConversion"/>
  </si>
  <si>
    <t>28606243606896ក</t>
    <phoneticPr fontId="4" type="noConversion"/>
  </si>
  <si>
    <t>29206243606844ភ</t>
    <phoneticPr fontId="4" type="noConversion"/>
  </si>
  <si>
    <t>27506243606851ព</t>
    <phoneticPr fontId="4" type="noConversion"/>
  </si>
  <si>
    <t>28106243606892ម</t>
    <phoneticPr fontId="4" type="noConversion"/>
  </si>
  <si>
    <t>28212181929650ភ</t>
    <phoneticPr fontId="4" type="noConversion"/>
  </si>
  <si>
    <t>20502243394701ញ</t>
    <phoneticPr fontId="4" type="noConversion"/>
  </si>
  <si>
    <t>20406243606102ឃ</t>
    <phoneticPr fontId="4" type="noConversion"/>
  </si>
  <si>
    <t>18406243610524ឍ</t>
    <phoneticPr fontId="4" type="noConversion"/>
  </si>
  <si>
    <t>28612171099131ធ</t>
  </si>
  <si>
    <t>090637810</t>
    <phoneticPr fontId="4" type="noConversion"/>
  </si>
  <si>
    <t>ផុង-ម៉ាស៊ីនថាស-B</t>
    <phoneticPr fontId="4" type="noConversion"/>
  </si>
  <si>
    <t>28006243621244ឋ</t>
    <phoneticPr fontId="4" type="noConversion"/>
  </si>
  <si>
    <t>29606170790435រ</t>
    <phoneticPr fontId="4" type="noConversion"/>
  </si>
  <si>
    <t>ផុង-ម៉ាស៊ីនថាស-A</t>
    <phoneticPr fontId="4" type="noConversion"/>
  </si>
  <si>
    <t>29405170739770វ</t>
    <phoneticPr fontId="4" type="noConversion"/>
  </si>
  <si>
    <t>20005170739827ធ</t>
    <phoneticPr fontId="4" type="noConversion"/>
  </si>
  <si>
    <t>29910170931755រ</t>
    <phoneticPr fontId="4" type="noConversion"/>
  </si>
  <si>
    <t>28005170741660ណ</t>
    <phoneticPr fontId="4" type="noConversion"/>
  </si>
  <si>
    <t>28010192211617ឈ</t>
    <phoneticPr fontId="4" type="noConversion"/>
  </si>
  <si>
    <t>ផុង-ម្ជុល1-B</t>
    <phoneticPr fontId="4" type="noConversion"/>
  </si>
  <si>
    <t>ផុង-ម្ជុល1-B</t>
    <phoneticPr fontId="4" type="noConversion"/>
  </si>
  <si>
    <t>ផុង-ម៉ាស៊ីនថាស-A</t>
    <phoneticPr fontId="4" type="noConversion"/>
  </si>
  <si>
    <t>20606243626753ន</t>
    <phoneticPr fontId="4" type="noConversion"/>
  </si>
  <si>
    <t>28906243627165វ</t>
    <phoneticPr fontId="4" type="noConversion"/>
  </si>
  <si>
    <t>29906243626982គ</t>
    <phoneticPr fontId="4" type="noConversion"/>
  </si>
  <si>
    <t>20506243627458ផ</t>
    <phoneticPr fontId="4" type="noConversion"/>
  </si>
  <si>
    <t>20606243626815ធ</t>
    <phoneticPr fontId="4" type="noConversion"/>
  </si>
  <si>
    <t>20406243626908ន</t>
    <phoneticPr fontId="4" type="noConversion"/>
  </si>
  <si>
    <t>អនាម័យ</t>
    <phoneticPr fontId="4" type="noConversion"/>
  </si>
  <si>
    <t>28905160099752ស</t>
    <phoneticPr fontId="4" type="noConversion"/>
  </si>
  <si>
    <t>20306243623914ឌ</t>
    <phoneticPr fontId="4" type="noConversion"/>
  </si>
  <si>
    <t>29605170740087ភ</t>
    <phoneticPr fontId="4" type="noConversion"/>
  </si>
  <si>
    <t>29806192088040ម</t>
    <phoneticPr fontId="4" type="noConversion"/>
  </si>
  <si>
    <t>28205170740787យ</t>
    <phoneticPr fontId="4" type="noConversion"/>
  </si>
  <si>
    <t>28705170740002ដ</t>
    <phoneticPr fontId="4" type="noConversion"/>
  </si>
  <si>
    <t>ផុង-ម៉ាស៊ីនថាស-B</t>
    <phoneticPr fontId="4" type="noConversion"/>
  </si>
  <si>
    <t>20506243647083ទ</t>
    <phoneticPr fontId="4" type="noConversion"/>
  </si>
  <si>
    <t>29908181638023ល</t>
    <phoneticPr fontId="4" type="noConversion"/>
  </si>
  <si>
    <t>29909170907170វ</t>
    <phoneticPr fontId="4" type="noConversion"/>
  </si>
  <si>
    <t>10106243619322ជ</t>
    <phoneticPr fontId="4" type="noConversion"/>
  </si>
  <si>
    <t>28607222892418វ</t>
    <phoneticPr fontId="4" type="noConversion"/>
  </si>
  <si>
    <t>28809160245324ផ</t>
    <phoneticPr fontId="4" type="noConversion"/>
  </si>
  <si>
    <t>18507243663427យ</t>
  </si>
  <si>
    <t>29507243662423ព</t>
    <phoneticPr fontId="4" type="noConversion"/>
  </si>
  <si>
    <t>29405170740718ព</t>
    <phoneticPr fontId="4" type="noConversion"/>
  </si>
  <si>
    <t>ចល័ត</t>
    <phoneticPr fontId="4" type="noConversion"/>
  </si>
  <si>
    <t>ប្រុស</t>
    <phoneticPr fontId="4" type="noConversion"/>
  </si>
  <si>
    <t>28802191981582ឡ</t>
    <phoneticPr fontId="4" type="noConversion"/>
  </si>
  <si>
    <t>20306243637237ត</t>
    <phoneticPr fontId="4" type="noConversion"/>
  </si>
  <si>
    <t>29201160019775ទ</t>
    <phoneticPr fontId="4" type="noConversion"/>
  </si>
  <si>
    <t>29212160516895ម</t>
    <phoneticPr fontId="4" type="noConversion"/>
  </si>
  <si>
    <t>ដេរស្លាកក</t>
    <phoneticPr fontId="4" type="noConversion"/>
  </si>
  <si>
    <t>29405170741243ថ</t>
    <phoneticPr fontId="4" type="noConversion"/>
  </si>
  <si>
    <t>29207202411941ឋ</t>
    <phoneticPr fontId="4" type="noConversion"/>
  </si>
  <si>
    <t>28105170744729យ</t>
    <phoneticPr fontId="4" type="noConversion"/>
  </si>
  <si>
    <t>29409160317760ព</t>
    <phoneticPr fontId="4" type="noConversion"/>
  </si>
  <si>
    <t>19412171099955ហ</t>
    <phoneticPr fontId="4" type="noConversion"/>
  </si>
  <si>
    <t>TMP-100289</t>
    <phoneticPr fontId="4" type="noConversion"/>
  </si>
  <si>
    <t>29705170740376យ</t>
  </si>
  <si>
    <t>051320086</t>
    <phoneticPr fontId="4" type="noConversion"/>
  </si>
  <si>
    <t>ខ្មែរ</t>
    <phoneticPr fontId="4" type="noConversion"/>
  </si>
  <si>
    <t>ស្រេះឡេវ</t>
    <phoneticPr fontId="4" type="noConversion"/>
  </si>
  <si>
    <t>29507243672687គ</t>
    <phoneticPr fontId="4" type="noConversion"/>
  </si>
  <si>
    <t>20507243672653ន</t>
    <phoneticPr fontId="4" type="noConversion"/>
  </si>
  <si>
    <t>20607243672733ន</t>
    <phoneticPr fontId="4" type="noConversion"/>
  </si>
  <si>
    <t>ZZ-018</t>
    <phoneticPr fontId="4" type="noConversion"/>
  </si>
  <si>
    <t>ZG-033</t>
    <phoneticPr fontId="4" type="noConversion"/>
  </si>
  <si>
    <t>ZG-037</t>
    <phoneticPr fontId="4" type="noConversion"/>
  </si>
  <si>
    <t>ZG-034</t>
    <phoneticPr fontId="4" type="noConversion"/>
  </si>
  <si>
    <t>ZG-035</t>
    <phoneticPr fontId="4" type="noConversion"/>
  </si>
  <si>
    <t>CW-060</t>
    <phoneticPr fontId="4" type="noConversion"/>
  </si>
  <si>
    <t>CW-095</t>
    <phoneticPr fontId="4" type="noConversion"/>
  </si>
  <si>
    <t>CW-099</t>
    <phoneticPr fontId="4" type="noConversion"/>
  </si>
  <si>
    <t>CW-098</t>
    <phoneticPr fontId="4" type="noConversion"/>
  </si>
  <si>
    <t>CW-080</t>
    <phoneticPr fontId="4" type="noConversion"/>
  </si>
  <si>
    <t>CW-018</t>
    <phoneticPr fontId="4" type="noConversion"/>
  </si>
  <si>
    <t>CW-074</t>
    <phoneticPr fontId="4" type="noConversion"/>
  </si>
  <si>
    <t>B1-037</t>
    <phoneticPr fontId="4" type="noConversion"/>
  </si>
  <si>
    <t>B1-070</t>
    <phoneticPr fontId="4" type="noConversion"/>
  </si>
  <si>
    <t>A1-327</t>
    <phoneticPr fontId="4" type="noConversion"/>
  </si>
  <si>
    <t>A10-001</t>
    <phoneticPr fontId="4" type="noConversion"/>
  </si>
  <si>
    <t>A10-007</t>
    <phoneticPr fontId="4" type="noConversion"/>
  </si>
  <si>
    <t>A1-001</t>
    <phoneticPr fontId="4" type="noConversion"/>
  </si>
  <si>
    <t>A1-002</t>
    <phoneticPr fontId="4" type="noConversion"/>
  </si>
  <si>
    <t>A1-005</t>
    <phoneticPr fontId="4" type="noConversion"/>
  </si>
  <si>
    <t>A1-006</t>
    <phoneticPr fontId="4" type="noConversion"/>
  </si>
  <si>
    <t>A1-008</t>
    <phoneticPr fontId="4" type="noConversion"/>
  </si>
  <si>
    <t>A1-009</t>
    <phoneticPr fontId="4" type="noConversion"/>
  </si>
  <si>
    <t>A1-010</t>
    <phoneticPr fontId="4" type="noConversion"/>
  </si>
  <si>
    <t>A1-011</t>
    <phoneticPr fontId="4" type="noConversion"/>
  </si>
  <si>
    <t>A1-012</t>
    <phoneticPr fontId="4" type="noConversion"/>
  </si>
  <si>
    <t>A1-013</t>
    <phoneticPr fontId="4" type="noConversion"/>
  </si>
  <si>
    <t>A1-014</t>
    <phoneticPr fontId="4" type="noConversion"/>
  </si>
  <si>
    <t>A1-015</t>
    <phoneticPr fontId="4" type="noConversion"/>
  </si>
  <si>
    <t>A1-017</t>
    <phoneticPr fontId="4" type="noConversion"/>
  </si>
  <si>
    <t>A1-018</t>
    <phoneticPr fontId="4" type="noConversion"/>
  </si>
  <si>
    <t>A1-021</t>
    <phoneticPr fontId="4" type="noConversion"/>
  </si>
  <si>
    <t>A1-028</t>
    <phoneticPr fontId="4" type="noConversion"/>
  </si>
  <si>
    <t>A1-050</t>
    <phoneticPr fontId="4" type="noConversion"/>
  </si>
  <si>
    <t>A1-051</t>
    <phoneticPr fontId="4" type="noConversion"/>
  </si>
  <si>
    <t>A1-052</t>
    <phoneticPr fontId="4" type="noConversion"/>
  </si>
  <si>
    <t>A1-053</t>
    <phoneticPr fontId="4" type="noConversion"/>
  </si>
  <si>
    <t>A1-055</t>
    <phoneticPr fontId="4" type="noConversion"/>
  </si>
  <si>
    <t>A1-056</t>
    <phoneticPr fontId="4" type="noConversion"/>
  </si>
  <si>
    <t>A1-057</t>
    <phoneticPr fontId="4" type="noConversion"/>
  </si>
  <si>
    <t>A1-058</t>
    <phoneticPr fontId="4" type="noConversion"/>
  </si>
  <si>
    <t>A1-060</t>
    <phoneticPr fontId="4" type="noConversion"/>
  </si>
  <si>
    <t>A1-061</t>
    <phoneticPr fontId="4" type="noConversion"/>
  </si>
  <si>
    <t>A1-063</t>
    <phoneticPr fontId="4" type="noConversion"/>
  </si>
  <si>
    <t>A1-065</t>
    <phoneticPr fontId="4" type="noConversion"/>
  </si>
  <si>
    <t>A1-066</t>
    <phoneticPr fontId="4" type="noConversion"/>
  </si>
  <si>
    <t>A1-067</t>
    <phoneticPr fontId="4" type="noConversion"/>
  </si>
  <si>
    <t>A1-069</t>
    <phoneticPr fontId="4" type="noConversion"/>
  </si>
  <si>
    <t>A1-089</t>
    <phoneticPr fontId="4" type="noConversion"/>
  </si>
  <si>
    <t>A1-101</t>
    <phoneticPr fontId="4" type="noConversion"/>
  </si>
  <si>
    <t>A1-102</t>
    <phoneticPr fontId="4" type="noConversion"/>
  </si>
  <si>
    <t>A1-103</t>
    <phoneticPr fontId="4" type="noConversion"/>
  </si>
  <si>
    <t>A1-104</t>
    <phoneticPr fontId="4" type="noConversion"/>
  </si>
  <si>
    <t>A1-105</t>
    <phoneticPr fontId="4" type="noConversion"/>
  </si>
  <si>
    <t>A1-106</t>
    <phoneticPr fontId="4" type="noConversion"/>
  </si>
  <si>
    <t>A1-109</t>
    <phoneticPr fontId="4" type="noConversion"/>
  </si>
  <si>
    <t>A1-110</t>
    <phoneticPr fontId="4" type="noConversion"/>
  </si>
  <si>
    <t>A1-111</t>
    <phoneticPr fontId="4" type="noConversion"/>
  </si>
  <si>
    <t>A1-112</t>
    <phoneticPr fontId="4" type="noConversion"/>
  </si>
  <si>
    <t>A1-114</t>
    <phoneticPr fontId="4" type="noConversion"/>
  </si>
  <si>
    <t>A1-115</t>
    <phoneticPr fontId="4" type="noConversion"/>
  </si>
  <si>
    <t>A1-120</t>
    <phoneticPr fontId="4" type="noConversion"/>
  </si>
  <si>
    <t>A1-124</t>
    <phoneticPr fontId="4" type="noConversion"/>
  </si>
  <si>
    <t>A1-132</t>
    <phoneticPr fontId="4" type="noConversion"/>
  </si>
  <si>
    <t>A1-138</t>
    <phoneticPr fontId="4" type="noConversion"/>
  </si>
  <si>
    <t>A1-141</t>
    <phoneticPr fontId="4" type="noConversion"/>
  </si>
  <si>
    <t>A1-142</t>
    <phoneticPr fontId="4" type="noConversion"/>
  </si>
  <si>
    <t>A1-147</t>
    <phoneticPr fontId="4" type="noConversion"/>
  </si>
  <si>
    <t>A1-152</t>
    <phoneticPr fontId="4" type="noConversion"/>
  </si>
  <si>
    <t>A1-153</t>
    <phoneticPr fontId="4" type="noConversion"/>
  </si>
  <si>
    <t>A1-161</t>
    <phoneticPr fontId="4" type="noConversion"/>
  </si>
  <si>
    <t>A1-162</t>
    <phoneticPr fontId="4" type="noConversion"/>
  </si>
  <si>
    <t>A1-163</t>
    <phoneticPr fontId="4" type="noConversion"/>
  </si>
  <si>
    <t>A1-164</t>
    <phoneticPr fontId="4" type="noConversion"/>
  </si>
  <si>
    <t>A1-165</t>
    <phoneticPr fontId="4" type="noConversion"/>
  </si>
  <si>
    <t>A1-166</t>
    <phoneticPr fontId="4" type="noConversion"/>
  </si>
  <si>
    <t>A1-167</t>
    <phoneticPr fontId="4" type="noConversion"/>
  </si>
  <si>
    <t>A1-168</t>
    <phoneticPr fontId="4" type="noConversion"/>
  </si>
  <si>
    <t>A1-170</t>
    <phoneticPr fontId="4" type="noConversion"/>
  </si>
  <si>
    <t>A1-171</t>
    <phoneticPr fontId="4" type="noConversion"/>
  </si>
  <si>
    <t>A1-172</t>
    <phoneticPr fontId="4" type="noConversion"/>
  </si>
  <si>
    <t>A1-173</t>
    <phoneticPr fontId="4" type="noConversion"/>
  </si>
  <si>
    <t>A1-174</t>
    <phoneticPr fontId="4" type="noConversion"/>
  </si>
  <si>
    <t>A1-177</t>
    <phoneticPr fontId="4" type="noConversion"/>
  </si>
  <si>
    <t>A1-178</t>
    <phoneticPr fontId="4" type="noConversion"/>
  </si>
  <si>
    <t>A1-179</t>
    <phoneticPr fontId="4" type="noConversion"/>
  </si>
  <si>
    <t>A1-181</t>
    <phoneticPr fontId="4" type="noConversion"/>
  </si>
  <si>
    <t>A1-184</t>
    <phoneticPr fontId="4" type="noConversion"/>
  </si>
  <si>
    <t>A1-205</t>
    <phoneticPr fontId="4" type="noConversion"/>
  </si>
  <si>
    <t>A1-218</t>
    <phoneticPr fontId="4" type="noConversion"/>
  </si>
  <si>
    <t>A1-242</t>
    <phoneticPr fontId="4" type="noConversion"/>
  </si>
  <si>
    <t>A1-244</t>
    <phoneticPr fontId="4" type="noConversion"/>
  </si>
  <si>
    <t>A1-247</t>
    <phoneticPr fontId="4" type="noConversion"/>
  </si>
  <si>
    <t>A1-249</t>
    <phoneticPr fontId="4" type="noConversion"/>
  </si>
  <si>
    <t>A1-250</t>
    <phoneticPr fontId="4" type="noConversion"/>
  </si>
  <si>
    <t>A1-259</t>
    <phoneticPr fontId="4" type="noConversion"/>
  </si>
  <si>
    <t>A1-260</t>
    <phoneticPr fontId="4" type="noConversion"/>
  </si>
  <si>
    <t>A1-262</t>
    <phoneticPr fontId="4" type="noConversion"/>
  </si>
  <si>
    <t>A1-267</t>
    <phoneticPr fontId="4" type="noConversion"/>
  </si>
  <si>
    <t>A1-302</t>
    <phoneticPr fontId="4" type="noConversion"/>
  </si>
  <si>
    <t>A1-313</t>
    <phoneticPr fontId="4" type="noConversion"/>
  </si>
  <si>
    <t>A1-315</t>
    <phoneticPr fontId="4" type="noConversion"/>
  </si>
  <si>
    <t>A1-316</t>
    <phoneticPr fontId="4" type="noConversion"/>
  </si>
  <si>
    <t>A1-317</t>
    <phoneticPr fontId="4" type="noConversion"/>
  </si>
  <si>
    <t>A1-318</t>
    <phoneticPr fontId="4" type="noConversion"/>
  </si>
  <si>
    <t>A1-319</t>
    <phoneticPr fontId="4" type="noConversion"/>
  </si>
  <si>
    <t>A1-321</t>
    <phoneticPr fontId="4" type="noConversion"/>
  </si>
  <si>
    <t>A1-322</t>
    <phoneticPr fontId="4" type="noConversion"/>
  </si>
  <si>
    <t>A1-323</t>
    <phoneticPr fontId="4" type="noConversion"/>
  </si>
  <si>
    <t>A1-324</t>
    <phoneticPr fontId="4" type="noConversion"/>
  </si>
  <si>
    <t>A1-325</t>
    <phoneticPr fontId="4" type="noConversion"/>
  </si>
  <si>
    <t>A1-330</t>
    <phoneticPr fontId="4" type="noConversion"/>
  </si>
  <si>
    <t>A1-333</t>
    <phoneticPr fontId="4" type="noConversion"/>
  </si>
  <si>
    <t>A1-339</t>
    <phoneticPr fontId="4" type="noConversion"/>
  </si>
  <si>
    <t>A1-364</t>
    <phoneticPr fontId="4" type="noConversion"/>
  </si>
  <si>
    <t>A1-409</t>
    <phoneticPr fontId="4" type="noConversion"/>
  </si>
  <si>
    <t>A1-423</t>
    <phoneticPr fontId="4" type="noConversion"/>
  </si>
  <si>
    <t>A1-435</t>
    <phoneticPr fontId="4" type="noConversion"/>
  </si>
  <si>
    <t>A1-477</t>
    <phoneticPr fontId="4" type="noConversion"/>
  </si>
  <si>
    <t>A1-479</t>
    <phoneticPr fontId="4" type="noConversion"/>
  </si>
  <si>
    <t>A1-481</t>
    <phoneticPr fontId="4" type="noConversion"/>
  </si>
  <si>
    <t>A1-483</t>
    <phoneticPr fontId="4" type="noConversion"/>
  </si>
  <si>
    <t>A1-488</t>
    <phoneticPr fontId="4" type="noConversion"/>
  </si>
  <si>
    <t>A1-489</t>
    <phoneticPr fontId="4" type="noConversion"/>
  </si>
  <si>
    <t>A1-498</t>
    <phoneticPr fontId="4" type="noConversion"/>
  </si>
  <si>
    <t>A1-704</t>
    <phoneticPr fontId="4" type="noConversion"/>
  </si>
  <si>
    <t>A1-712</t>
    <phoneticPr fontId="4" type="noConversion"/>
  </si>
  <si>
    <t>A1-716</t>
    <phoneticPr fontId="4" type="noConversion"/>
  </si>
  <si>
    <t>A1-726</t>
    <phoneticPr fontId="4" type="noConversion"/>
  </si>
  <si>
    <t>A2-001</t>
    <phoneticPr fontId="4" type="noConversion"/>
  </si>
  <si>
    <t>A2-004</t>
    <phoneticPr fontId="4" type="noConversion"/>
  </si>
  <si>
    <t>A2-006</t>
    <phoneticPr fontId="4" type="noConversion"/>
  </si>
  <si>
    <t>A2-008</t>
    <phoneticPr fontId="4" type="noConversion"/>
  </si>
  <si>
    <t>A2-020</t>
    <phoneticPr fontId="4" type="noConversion"/>
  </si>
  <si>
    <t>A2-021</t>
    <phoneticPr fontId="4" type="noConversion"/>
  </si>
  <si>
    <t>A3-002</t>
    <phoneticPr fontId="4" type="noConversion"/>
  </si>
  <si>
    <t>A3-003</t>
    <phoneticPr fontId="4" type="noConversion"/>
  </si>
  <si>
    <t>A3-004</t>
    <phoneticPr fontId="4" type="noConversion"/>
  </si>
  <si>
    <t>A3-005</t>
    <phoneticPr fontId="4" type="noConversion"/>
  </si>
  <si>
    <t>A3-006</t>
    <phoneticPr fontId="4" type="noConversion"/>
  </si>
  <si>
    <t>A3-007</t>
    <phoneticPr fontId="4" type="noConversion"/>
  </si>
  <si>
    <t>A3-008</t>
    <phoneticPr fontId="4" type="noConversion"/>
  </si>
  <si>
    <t>A3-009</t>
    <phoneticPr fontId="4" type="noConversion"/>
  </si>
  <si>
    <t>A3-010</t>
    <phoneticPr fontId="4" type="noConversion"/>
  </si>
  <si>
    <t>A3-011</t>
    <phoneticPr fontId="4" type="noConversion"/>
  </si>
  <si>
    <t>A3-012</t>
    <phoneticPr fontId="4" type="noConversion"/>
  </si>
  <si>
    <t>A3-013</t>
    <phoneticPr fontId="4" type="noConversion"/>
  </si>
  <si>
    <t>A3-014</t>
    <phoneticPr fontId="4" type="noConversion"/>
  </si>
  <si>
    <t>A3-015</t>
    <phoneticPr fontId="4" type="noConversion"/>
  </si>
  <si>
    <t>A3-016</t>
    <phoneticPr fontId="4" type="noConversion"/>
  </si>
  <si>
    <t>A3-017</t>
    <phoneticPr fontId="4" type="noConversion"/>
  </si>
  <si>
    <t>A3-018</t>
    <phoneticPr fontId="4" type="noConversion"/>
  </si>
  <si>
    <t>A3-019</t>
    <phoneticPr fontId="4" type="noConversion"/>
  </si>
  <si>
    <t>A3-020</t>
    <phoneticPr fontId="4" type="noConversion"/>
  </si>
  <si>
    <t>A3-021</t>
    <phoneticPr fontId="4" type="noConversion"/>
  </si>
  <si>
    <t>A3-022</t>
    <phoneticPr fontId="4" type="noConversion"/>
  </si>
  <si>
    <t>A3-023</t>
    <phoneticPr fontId="4" type="noConversion"/>
  </si>
  <si>
    <t>A3-024</t>
    <phoneticPr fontId="4" type="noConversion"/>
  </si>
  <si>
    <t>A3-025</t>
    <phoneticPr fontId="4" type="noConversion"/>
  </si>
  <si>
    <t>A3-026</t>
    <phoneticPr fontId="4" type="noConversion"/>
  </si>
  <si>
    <t>A3-027</t>
    <phoneticPr fontId="4" type="noConversion"/>
  </si>
  <si>
    <t>A3-028</t>
    <phoneticPr fontId="4" type="noConversion"/>
  </si>
  <si>
    <t>A3-029</t>
    <phoneticPr fontId="4" type="noConversion"/>
  </si>
  <si>
    <t>A3-030</t>
    <phoneticPr fontId="4" type="noConversion"/>
  </si>
  <si>
    <t>A3-031</t>
    <phoneticPr fontId="4" type="noConversion"/>
  </si>
  <si>
    <t>A3-032</t>
    <phoneticPr fontId="4" type="noConversion"/>
  </si>
  <si>
    <t>A3-034</t>
    <phoneticPr fontId="4" type="noConversion"/>
  </si>
  <si>
    <t>A3-035</t>
    <phoneticPr fontId="4" type="noConversion"/>
  </si>
  <si>
    <t>A3-037</t>
    <phoneticPr fontId="4" type="noConversion"/>
  </si>
  <si>
    <t>A3-038</t>
    <phoneticPr fontId="4" type="noConversion"/>
  </si>
  <si>
    <t>A3-039</t>
    <phoneticPr fontId="4" type="noConversion"/>
  </si>
  <si>
    <t>A3-040</t>
    <phoneticPr fontId="4" type="noConversion"/>
  </si>
  <si>
    <t>A3-041</t>
    <phoneticPr fontId="4" type="noConversion"/>
  </si>
  <si>
    <t>A3-044</t>
    <phoneticPr fontId="4" type="noConversion"/>
  </si>
  <si>
    <t>A3-045</t>
    <phoneticPr fontId="4" type="noConversion"/>
  </si>
  <si>
    <t>A3-046</t>
    <phoneticPr fontId="4" type="noConversion"/>
  </si>
  <si>
    <t>A3-058</t>
    <phoneticPr fontId="4" type="noConversion"/>
  </si>
  <si>
    <t>A3-063</t>
    <phoneticPr fontId="4" type="noConversion"/>
  </si>
  <si>
    <t>A3-064</t>
    <phoneticPr fontId="4" type="noConversion"/>
  </si>
  <si>
    <t>A3-066</t>
    <phoneticPr fontId="4" type="noConversion"/>
  </si>
  <si>
    <t>A3-070</t>
    <phoneticPr fontId="4" type="noConversion"/>
  </si>
  <si>
    <t>A3-074</t>
    <phoneticPr fontId="4" type="noConversion"/>
  </si>
  <si>
    <t>A3-075</t>
    <phoneticPr fontId="4" type="noConversion"/>
  </si>
  <si>
    <t>A3-079</t>
    <phoneticPr fontId="4" type="noConversion"/>
  </si>
  <si>
    <t>A3-080</t>
    <phoneticPr fontId="4" type="noConversion"/>
  </si>
  <si>
    <t>A3-083</t>
    <phoneticPr fontId="4" type="noConversion"/>
  </si>
  <si>
    <t>A3-085</t>
    <phoneticPr fontId="4" type="noConversion"/>
  </si>
  <si>
    <t>A3-086</t>
    <phoneticPr fontId="4" type="noConversion"/>
  </si>
  <si>
    <t>A3-088</t>
    <phoneticPr fontId="4" type="noConversion"/>
  </si>
  <si>
    <t>A3-090</t>
    <phoneticPr fontId="4" type="noConversion"/>
  </si>
  <si>
    <t>A3-096</t>
    <phoneticPr fontId="4" type="noConversion"/>
  </si>
  <si>
    <t>A3-097</t>
    <phoneticPr fontId="4" type="noConversion"/>
  </si>
  <si>
    <t>A3-103</t>
    <phoneticPr fontId="4" type="noConversion"/>
  </si>
  <si>
    <t>A3-104</t>
    <phoneticPr fontId="4" type="noConversion"/>
  </si>
  <si>
    <t>A3-110</t>
    <phoneticPr fontId="4" type="noConversion"/>
  </si>
  <si>
    <t>A3-112</t>
    <phoneticPr fontId="4" type="noConversion"/>
  </si>
  <si>
    <t>A3-115</t>
    <phoneticPr fontId="4" type="noConversion"/>
  </si>
  <si>
    <t>A3-117</t>
    <phoneticPr fontId="4" type="noConversion"/>
  </si>
  <si>
    <t>A3-118</t>
    <phoneticPr fontId="4" type="noConversion"/>
  </si>
  <si>
    <t>A3-121</t>
    <phoneticPr fontId="4" type="noConversion"/>
  </si>
  <si>
    <t>A3-123</t>
    <phoneticPr fontId="4" type="noConversion"/>
  </si>
  <si>
    <t>A3-124</t>
    <phoneticPr fontId="4" type="noConversion"/>
  </si>
  <si>
    <t>A3-126</t>
    <phoneticPr fontId="4" type="noConversion"/>
  </si>
  <si>
    <t>A3-128</t>
    <phoneticPr fontId="4" type="noConversion"/>
  </si>
  <si>
    <t>A3-130</t>
    <phoneticPr fontId="4" type="noConversion"/>
  </si>
  <si>
    <t>A3-131</t>
    <phoneticPr fontId="4" type="noConversion"/>
  </si>
  <si>
    <t>A3-140</t>
    <phoneticPr fontId="4" type="noConversion"/>
  </si>
  <si>
    <t>A3-141</t>
    <phoneticPr fontId="4" type="noConversion"/>
  </si>
  <si>
    <t>A3-145</t>
    <phoneticPr fontId="4" type="noConversion"/>
  </si>
  <si>
    <t>A3-149</t>
    <phoneticPr fontId="4" type="noConversion"/>
  </si>
  <si>
    <t>A3-154</t>
    <phoneticPr fontId="4" type="noConversion"/>
  </si>
  <si>
    <t>A3-155</t>
    <phoneticPr fontId="4" type="noConversion"/>
  </si>
  <si>
    <t>A3-157</t>
    <phoneticPr fontId="4" type="noConversion"/>
  </si>
  <si>
    <t>A3-159</t>
    <phoneticPr fontId="4" type="noConversion"/>
  </si>
  <si>
    <t>A3-160</t>
    <phoneticPr fontId="4" type="noConversion"/>
  </si>
  <si>
    <t>A3-162</t>
    <phoneticPr fontId="4" type="noConversion"/>
  </si>
  <si>
    <t>A3-163</t>
    <phoneticPr fontId="4" type="noConversion"/>
  </si>
  <si>
    <t>A3-166</t>
    <phoneticPr fontId="4" type="noConversion"/>
  </si>
  <si>
    <t>A3-168</t>
    <phoneticPr fontId="4" type="noConversion"/>
  </si>
  <si>
    <t>A3-169</t>
    <phoneticPr fontId="4" type="noConversion"/>
  </si>
  <si>
    <t>A3-170</t>
    <phoneticPr fontId="4" type="noConversion"/>
  </si>
  <si>
    <t>A3-172</t>
    <phoneticPr fontId="4" type="noConversion"/>
  </si>
  <si>
    <t>A3-173</t>
    <phoneticPr fontId="4" type="noConversion"/>
  </si>
  <si>
    <t>A3-175</t>
    <phoneticPr fontId="4" type="noConversion"/>
  </si>
  <si>
    <t>A3-176</t>
    <phoneticPr fontId="4" type="noConversion"/>
  </si>
  <si>
    <t>A3-178</t>
    <phoneticPr fontId="4" type="noConversion"/>
  </si>
  <si>
    <t>A3-181</t>
    <phoneticPr fontId="4" type="noConversion"/>
  </si>
  <si>
    <t>A3-195</t>
    <phoneticPr fontId="4" type="noConversion"/>
  </si>
  <si>
    <t>A3-207</t>
    <phoneticPr fontId="4" type="noConversion"/>
  </si>
  <si>
    <t>A3-217</t>
    <phoneticPr fontId="4" type="noConversion"/>
  </si>
  <si>
    <t>A3-226</t>
    <phoneticPr fontId="4" type="noConversion"/>
  </si>
  <si>
    <t>A3-229</t>
    <phoneticPr fontId="4" type="noConversion"/>
  </si>
  <si>
    <t>A3-246</t>
    <phoneticPr fontId="4" type="noConversion"/>
  </si>
  <si>
    <t>A3-252</t>
    <phoneticPr fontId="4" type="noConversion"/>
  </si>
  <si>
    <t>A3-264</t>
    <phoneticPr fontId="4" type="noConversion"/>
  </si>
  <si>
    <t>A3-278</t>
    <phoneticPr fontId="4" type="noConversion"/>
  </si>
  <si>
    <t>A3-281</t>
    <phoneticPr fontId="4" type="noConversion"/>
  </si>
  <si>
    <t>A3-297</t>
    <phoneticPr fontId="4" type="noConversion"/>
  </si>
  <si>
    <t>A3-302</t>
    <phoneticPr fontId="4" type="noConversion"/>
  </si>
  <si>
    <t>A4-002</t>
    <phoneticPr fontId="4" type="noConversion"/>
  </si>
  <si>
    <t>A4-003</t>
    <phoneticPr fontId="4" type="noConversion"/>
  </si>
  <si>
    <t>A4-005</t>
    <phoneticPr fontId="4" type="noConversion"/>
  </si>
  <si>
    <t>A4-009</t>
    <phoneticPr fontId="4" type="noConversion"/>
  </si>
  <si>
    <t>A4-013</t>
    <phoneticPr fontId="4" type="noConversion"/>
  </si>
  <si>
    <t>A4-014</t>
    <phoneticPr fontId="4" type="noConversion"/>
  </si>
  <si>
    <t>A4-015</t>
    <phoneticPr fontId="4" type="noConversion"/>
  </si>
  <si>
    <t>A8-001</t>
    <phoneticPr fontId="4" type="noConversion"/>
  </si>
  <si>
    <t>A8-002</t>
    <phoneticPr fontId="4" type="noConversion"/>
  </si>
  <si>
    <t>A8-003</t>
    <phoneticPr fontId="4" type="noConversion"/>
  </si>
  <si>
    <t>A8-005</t>
    <phoneticPr fontId="4" type="noConversion"/>
  </si>
  <si>
    <t>A8-006</t>
    <phoneticPr fontId="4" type="noConversion"/>
  </si>
  <si>
    <t>A8-014</t>
    <phoneticPr fontId="4" type="noConversion"/>
  </si>
  <si>
    <t>A8-021</t>
    <phoneticPr fontId="4" type="noConversion"/>
  </si>
  <si>
    <t>A8-022</t>
    <phoneticPr fontId="4" type="noConversion"/>
  </si>
  <si>
    <t>A8-024</t>
    <phoneticPr fontId="4" type="noConversion"/>
  </si>
  <si>
    <t>A8-025</t>
    <phoneticPr fontId="4" type="noConversion"/>
  </si>
  <si>
    <t>A8-026</t>
    <phoneticPr fontId="4" type="noConversion"/>
  </si>
  <si>
    <t>A9-001</t>
    <phoneticPr fontId="4" type="noConversion"/>
  </si>
  <si>
    <t>A9-002</t>
    <phoneticPr fontId="4" type="noConversion"/>
  </si>
  <si>
    <t>A9-003</t>
    <phoneticPr fontId="4" type="noConversion"/>
  </si>
  <si>
    <t>A9-006</t>
    <phoneticPr fontId="4" type="noConversion"/>
  </si>
  <si>
    <t>A9-008</t>
    <phoneticPr fontId="4" type="noConversion"/>
  </si>
  <si>
    <t>A9-012</t>
    <phoneticPr fontId="4" type="noConversion"/>
  </si>
  <si>
    <t>A9-015</t>
    <phoneticPr fontId="4" type="noConversion"/>
  </si>
  <si>
    <t>A9-016</t>
    <phoneticPr fontId="4" type="noConversion"/>
  </si>
  <si>
    <t>A9-020</t>
    <phoneticPr fontId="4" type="noConversion"/>
  </si>
  <si>
    <t>A9-021</t>
    <phoneticPr fontId="4" type="noConversion"/>
  </si>
  <si>
    <t>A9-022</t>
    <phoneticPr fontId="4" type="noConversion"/>
  </si>
  <si>
    <t>A9-024</t>
    <phoneticPr fontId="4" type="noConversion"/>
  </si>
  <si>
    <t>A9-025</t>
    <phoneticPr fontId="4" type="noConversion"/>
  </si>
  <si>
    <t>A9-028</t>
    <phoneticPr fontId="4" type="noConversion"/>
  </si>
  <si>
    <t>A9-030</t>
    <phoneticPr fontId="4" type="noConversion"/>
  </si>
  <si>
    <t>A9-031</t>
    <phoneticPr fontId="4" type="noConversion"/>
  </si>
  <si>
    <t>A9-034</t>
    <phoneticPr fontId="4" type="noConversion"/>
  </si>
  <si>
    <t>A9-042</t>
    <phoneticPr fontId="4" type="noConversion"/>
  </si>
  <si>
    <t>B1-001</t>
    <phoneticPr fontId="4" type="noConversion"/>
  </si>
  <si>
    <t>B1-003</t>
    <phoneticPr fontId="4" type="noConversion"/>
  </si>
  <si>
    <t>B1-004</t>
    <phoneticPr fontId="4" type="noConversion"/>
  </si>
  <si>
    <t>B1-005</t>
    <phoneticPr fontId="4" type="noConversion"/>
  </si>
  <si>
    <t>B1-006</t>
    <phoneticPr fontId="4" type="noConversion"/>
  </si>
  <si>
    <t>B1-007</t>
    <phoneticPr fontId="4" type="noConversion"/>
  </si>
  <si>
    <t>B1-008</t>
    <phoneticPr fontId="4" type="noConversion"/>
  </si>
  <si>
    <t>B1-010</t>
    <phoneticPr fontId="4" type="noConversion"/>
  </si>
  <si>
    <t>B1-011</t>
    <phoneticPr fontId="4" type="noConversion"/>
  </si>
  <si>
    <t>B1-012</t>
    <phoneticPr fontId="4" type="noConversion"/>
  </si>
  <si>
    <t>B1-013</t>
    <phoneticPr fontId="4" type="noConversion"/>
  </si>
  <si>
    <t>B1-014</t>
    <phoneticPr fontId="4" type="noConversion"/>
  </si>
  <si>
    <t>B1-015</t>
    <phoneticPr fontId="4" type="noConversion"/>
  </si>
  <si>
    <t>B1-016</t>
    <phoneticPr fontId="4" type="noConversion"/>
  </si>
  <si>
    <t>B1-017</t>
    <phoneticPr fontId="4" type="noConversion"/>
  </si>
  <si>
    <t>B1-018</t>
    <phoneticPr fontId="4" type="noConversion"/>
  </si>
  <si>
    <t>B1-021</t>
    <phoneticPr fontId="4" type="noConversion"/>
  </si>
  <si>
    <t>B1-022</t>
    <phoneticPr fontId="4" type="noConversion"/>
  </si>
  <si>
    <t>B1-024</t>
    <phoneticPr fontId="4" type="noConversion"/>
  </si>
  <si>
    <t>B1-025</t>
    <phoneticPr fontId="4" type="noConversion"/>
  </si>
  <si>
    <t>B1-026</t>
    <phoneticPr fontId="4" type="noConversion"/>
  </si>
  <si>
    <t>B1-030</t>
    <phoneticPr fontId="4" type="noConversion"/>
  </si>
  <si>
    <t>B1-031</t>
    <phoneticPr fontId="4" type="noConversion"/>
  </si>
  <si>
    <t>B1-032</t>
    <phoneticPr fontId="4" type="noConversion"/>
  </si>
  <si>
    <t>B1-034</t>
    <phoneticPr fontId="4" type="noConversion"/>
  </si>
  <si>
    <t>B1-035</t>
    <phoneticPr fontId="4" type="noConversion"/>
  </si>
  <si>
    <t>B1-036</t>
    <phoneticPr fontId="4" type="noConversion"/>
  </si>
  <si>
    <t>B1-047</t>
    <phoneticPr fontId="4" type="noConversion"/>
  </si>
  <si>
    <t>B1-059</t>
    <phoneticPr fontId="4" type="noConversion"/>
  </si>
  <si>
    <t>B1-064</t>
    <phoneticPr fontId="4" type="noConversion"/>
  </si>
  <si>
    <t>B1-071</t>
    <phoneticPr fontId="4" type="noConversion"/>
  </si>
  <si>
    <t>B1-072</t>
    <phoneticPr fontId="4" type="noConversion"/>
  </si>
  <si>
    <t>B1-073</t>
    <phoneticPr fontId="4" type="noConversion"/>
  </si>
  <si>
    <t>B1-074</t>
    <phoneticPr fontId="4" type="noConversion"/>
  </si>
  <si>
    <t>B1-075</t>
    <phoneticPr fontId="4" type="noConversion"/>
  </si>
  <si>
    <t>B1-076</t>
    <phoneticPr fontId="4" type="noConversion"/>
  </si>
  <si>
    <t>B1-077</t>
    <phoneticPr fontId="4" type="noConversion"/>
  </si>
  <si>
    <t>B1-078</t>
    <phoneticPr fontId="4" type="noConversion"/>
  </si>
  <si>
    <t>B1-079</t>
    <phoneticPr fontId="4" type="noConversion"/>
  </si>
  <si>
    <t>B1-080</t>
    <phoneticPr fontId="4" type="noConversion"/>
  </si>
  <si>
    <t>B1-081</t>
    <phoneticPr fontId="4" type="noConversion"/>
  </si>
  <si>
    <t>B1-083</t>
    <phoneticPr fontId="4" type="noConversion"/>
  </si>
  <si>
    <t>B1-084</t>
    <phoneticPr fontId="4" type="noConversion"/>
  </si>
  <si>
    <t>B1-085</t>
    <phoneticPr fontId="4" type="noConversion"/>
  </si>
  <si>
    <t>B1-086</t>
    <phoneticPr fontId="4" type="noConversion"/>
  </si>
  <si>
    <t>B1-087</t>
    <phoneticPr fontId="4" type="noConversion"/>
  </si>
  <si>
    <t>B1-091</t>
    <phoneticPr fontId="4" type="noConversion"/>
  </si>
  <si>
    <t>B1-092</t>
    <phoneticPr fontId="4" type="noConversion"/>
  </si>
  <si>
    <t>B1-093</t>
    <phoneticPr fontId="4" type="noConversion"/>
  </si>
  <si>
    <t>B1-094</t>
    <phoneticPr fontId="4" type="noConversion"/>
  </si>
  <si>
    <t>B1-096</t>
    <phoneticPr fontId="4" type="noConversion"/>
  </si>
  <si>
    <t>B1-097</t>
    <phoneticPr fontId="4" type="noConversion"/>
  </si>
  <si>
    <t>B1-100</t>
    <phoneticPr fontId="4" type="noConversion"/>
  </si>
  <si>
    <t>B1-103</t>
    <phoneticPr fontId="4" type="noConversion"/>
  </si>
  <si>
    <t>B1-109</t>
    <phoneticPr fontId="4" type="noConversion"/>
  </si>
  <si>
    <t>B1-110</t>
    <phoneticPr fontId="4" type="noConversion"/>
  </si>
  <si>
    <t>B1-140</t>
    <phoneticPr fontId="4" type="noConversion"/>
  </si>
  <si>
    <t>B1-150</t>
    <phoneticPr fontId="4" type="noConversion"/>
  </si>
  <si>
    <t>B1-151</t>
    <phoneticPr fontId="4" type="noConversion"/>
  </si>
  <si>
    <t>B1-152</t>
    <phoneticPr fontId="4" type="noConversion"/>
  </si>
  <si>
    <t>B1-153</t>
    <phoneticPr fontId="4" type="noConversion"/>
  </si>
  <si>
    <t>B1-154</t>
    <phoneticPr fontId="4" type="noConversion"/>
  </si>
  <si>
    <t>B1-155</t>
    <phoneticPr fontId="4" type="noConversion"/>
  </si>
  <si>
    <t>B1-156</t>
    <phoneticPr fontId="4" type="noConversion"/>
  </si>
  <si>
    <t>B1-157</t>
    <phoneticPr fontId="4" type="noConversion"/>
  </si>
  <si>
    <t>B1-158</t>
    <phoneticPr fontId="4" type="noConversion"/>
  </si>
  <si>
    <t>B1-159</t>
    <phoneticPr fontId="4" type="noConversion"/>
  </si>
  <si>
    <t>B1-160</t>
    <phoneticPr fontId="4" type="noConversion"/>
  </si>
  <si>
    <t>B1-161</t>
    <phoneticPr fontId="4" type="noConversion"/>
  </si>
  <si>
    <t>B1-162</t>
    <phoneticPr fontId="4" type="noConversion"/>
  </si>
  <si>
    <t>B1-163</t>
    <phoneticPr fontId="4" type="noConversion"/>
  </si>
  <si>
    <t>B1-164</t>
    <phoneticPr fontId="4" type="noConversion"/>
  </si>
  <si>
    <t>B1-165</t>
    <phoneticPr fontId="4" type="noConversion"/>
  </si>
  <si>
    <t>B1-166</t>
    <phoneticPr fontId="4" type="noConversion"/>
  </si>
  <si>
    <t>B1-167</t>
    <phoneticPr fontId="4" type="noConversion"/>
  </si>
  <si>
    <t>B1-168</t>
    <phoneticPr fontId="4" type="noConversion"/>
  </si>
  <si>
    <t>B1-169</t>
    <phoneticPr fontId="4" type="noConversion"/>
  </si>
  <si>
    <t>B1-170</t>
    <phoneticPr fontId="4" type="noConversion"/>
  </si>
  <si>
    <t>B1-171</t>
    <phoneticPr fontId="4" type="noConversion"/>
  </si>
  <si>
    <t>B1-172</t>
    <phoneticPr fontId="4" type="noConversion"/>
  </si>
  <si>
    <t>B1-174</t>
    <phoneticPr fontId="4" type="noConversion"/>
  </si>
  <si>
    <t>B1-175</t>
    <phoneticPr fontId="4" type="noConversion"/>
  </si>
  <si>
    <t>B1-176</t>
    <phoneticPr fontId="4" type="noConversion"/>
  </si>
  <si>
    <t>B1-177</t>
    <phoneticPr fontId="4" type="noConversion"/>
  </si>
  <si>
    <t>B1-178</t>
    <phoneticPr fontId="4" type="noConversion"/>
  </si>
  <si>
    <t>B1-208</t>
    <phoneticPr fontId="4" type="noConversion"/>
  </si>
  <si>
    <t>B1-211</t>
    <phoneticPr fontId="4" type="noConversion"/>
  </si>
  <si>
    <t>B1-214</t>
    <phoneticPr fontId="4" type="noConversion"/>
  </si>
  <si>
    <t>B1-216</t>
    <phoneticPr fontId="4" type="noConversion"/>
  </si>
  <si>
    <t>B1-219</t>
    <phoneticPr fontId="4" type="noConversion"/>
  </si>
  <si>
    <t>B1-248</t>
    <phoneticPr fontId="4" type="noConversion"/>
  </si>
  <si>
    <t>B1-250</t>
    <phoneticPr fontId="4" type="noConversion"/>
  </si>
  <si>
    <t>B1-251</t>
    <phoneticPr fontId="4" type="noConversion"/>
  </si>
  <si>
    <t>B1-252</t>
    <phoneticPr fontId="4" type="noConversion"/>
  </si>
  <si>
    <t>B1-253</t>
    <phoneticPr fontId="4" type="noConversion"/>
  </si>
  <si>
    <t>B1-254</t>
    <phoneticPr fontId="4" type="noConversion"/>
  </si>
  <si>
    <t>B1-255</t>
    <phoneticPr fontId="4" type="noConversion"/>
  </si>
  <si>
    <t>B1-256</t>
    <phoneticPr fontId="4" type="noConversion"/>
  </si>
  <si>
    <t>B1-257</t>
    <phoneticPr fontId="4" type="noConversion"/>
  </si>
  <si>
    <t>B1-258</t>
    <phoneticPr fontId="4" type="noConversion"/>
  </si>
  <si>
    <t>B1-259</t>
    <phoneticPr fontId="4" type="noConversion"/>
  </si>
  <si>
    <t>B1-260</t>
    <phoneticPr fontId="4" type="noConversion"/>
  </si>
  <si>
    <t>B1-261</t>
    <phoneticPr fontId="4" type="noConversion"/>
  </si>
  <si>
    <t>B1-264</t>
    <phoneticPr fontId="4" type="noConversion"/>
  </si>
  <si>
    <t>B1-265</t>
    <phoneticPr fontId="4" type="noConversion"/>
  </si>
  <si>
    <t>B1-266</t>
    <phoneticPr fontId="4" type="noConversion"/>
  </si>
  <si>
    <t>B1-267</t>
    <phoneticPr fontId="4" type="noConversion"/>
  </si>
  <si>
    <t>B1-270</t>
    <phoneticPr fontId="4" type="noConversion"/>
  </si>
  <si>
    <t>B1-271</t>
    <phoneticPr fontId="4" type="noConversion"/>
  </si>
  <si>
    <t>B1-272</t>
    <phoneticPr fontId="4" type="noConversion"/>
  </si>
  <si>
    <t>B1-274</t>
    <phoneticPr fontId="4" type="noConversion"/>
  </si>
  <si>
    <t>B1-275</t>
    <phoneticPr fontId="4" type="noConversion"/>
  </si>
  <si>
    <t>B1-278</t>
    <phoneticPr fontId="4" type="noConversion"/>
  </si>
  <si>
    <t>B1-279</t>
    <phoneticPr fontId="4" type="noConversion"/>
  </si>
  <si>
    <t>B1-280</t>
    <phoneticPr fontId="4" type="noConversion"/>
  </si>
  <si>
    <t>B1-281</t>
    <phoneticPr fontId="4" type="noConversion"/>
  </si>
  <si>
    <t>B1-282</t>
    <phoneticPr fontId="4" type="noConversion"/>
  </si>
  <si>
    <t>B1-284</t>
    <phoneticPr fontId="4" type="noConversion"/>
  </si>
  <si>
    <t>B1-287</t>
    <phoneticPr fontId="4" type="noConversion"/>
  </si>
  <si>
    <t>B1-288</t>
    <phoneticPr fontId="4" type="noConversion"/>
  </si>
  <si>
    <t>B1-300</t>
    <phoneticPr fontId="4" type="noConversion"/>
  </si>
  <si>
    <t>B1-302</t>
    <phoneticPr fontId="4" type="noConversion"/>
  </si>
  <si>
    <t>B1-303</t>
    <phoneticPr fontId="4" type="noConversion"/>
  </si>
  <si>
    <t>B1-304</t>
    <phoneticPr fontId="4" type="noConversion"/>
  </si>
  <si>
    <t>B1-305</t>
    <phoneticPr fontId="4" type="noConversion"/>
  </si>
  <si>
    <t>B1-306</t>
    <phoneticPr fontId="4" type="noConversion"/>
  </si>
  <si>
    <t>B1-307</t>
    <phoneticPr fontId="4" type="noConversion"/>
  </si>
  <si>
    <t>B1-308</t>
    <phoneticPr fontId="4" type="noConversion"/>
  </si>
  <si>
    <t>B1-309</t>
    <phoneticPr fontId="4" type="noConversion"/>
  </si>
  <si>
    <t>B1-311</t>
    <phoneticPr fontId="4" type="noConversion"/>
  </si>
  <si>
    <t>B1-312</t>
    <phoneticPr fontId="4" type="noConversion"/>
  </si>
  <si>
    <t>B1-313</t>
    <phoneticPr fontId="4" type="noConversion"/>
  </si>
  <si>
    <t>B1-314</t>
    <phoneticPr fontId="4" type="noConversion"/>
  </si>
  <si>
    <t>B1-315</t>
    <phoneticPr fontId="4" type="noConversion"/>
  </si>
  <si>
    <t>B1-316</t>
    <phoneticPr fontId="4" type="noConversion"/>
  </si>
  <si>
    <t>B1-317</t>
    <phoneticPr fontId="4" type="noConversion"/>
  </si>
  <si>
    <t>B1-318</t>
    <phoneticPr fontId="4" type="noConversion"/>
  </si>
  <si>
    <t>B1-319</t>
    <phoneticPr fontId="4" type="noConversion"/>
  </si>
  <si>
    <t>B1-320</t>
    <phoneticPr fontId="4" type="noConversion"/>
  </si>
  <si>
    <t>B1-321</t>
    <phoneticPr fontId="4" type="noConversion"/>
  </si>
  <si>
    <t>B1-322</t>
    <phoneticPr fontId="4" type="noConversion"/>
  </si>
  <si>
    <t>B1-323</t>
    <phoneticPr fontId="4" type="noConversion"/>
  </si>
  <si>
    <t>B1-324</t>
    <phoneticPr fontId="4" type="noConversion"/>
  </si>
  <si>
    <t>B1-325</t>
    <phoneticPr fontId="4" type="noConversion"/>
  </si>
  <si>
    <t>B1-326</t>
    <phoneticPr fontId="4" type="noConversion"/>
  </si>
  <si>
    <t>B1-327</t>
    <phoneticPr fontId="4" type="noConversion"/>
  </si>
  <si>
    <t>B1-329</t>
    <phoneticPr fontId="4" type="noConversion"/>
  </si>
  <si>
    <t>B1-330</t>
    <phoneticPr fontId="4" type="noConversion"/>
  </si>
  <si>
    <t>B1-337</t>
    <phoneticPr fontId="4" type="noConversion"/>
  </si>
  <si>
    <t>B1-407</t>
    <phoneticPr fontId="4" type="noConversion"/>
  </si>
  <si>
    <t>B1-601</t>
    <phoneticPr fontId="4" type="noConversion"/>
  </si>
  <si>
    <t>B1-602</t>
    <phoneticPr fontId="4" type="noConversion"/>
  </si>
  <si>
    <t>B1-603</t>
    <phoneticPr fontId="4" type="noConversion"/>
  </si>
  <si>
    <t>B1-604</t>
    <phoneticPr fontId="4" type="noConversion"/>
  </si>
  <si>
    <t>B1-605</t>
    <phoneticPr fontId="4" type="noConversion"/>
  </si>
  <si>
    <t>B1-606</t>
    <phoneticPr fontId="4" type="noConversion"/>
  </si>
  <si>
    <t>B1-607</t>
    <phoneticPr fontId="4" type="noConversion"/>
  </si>
  <si>
    <t>B1-608</t>
    <phoneticPr fontId="4" type="noConversion"/>
  </si>
  <si>
    <t>B1-609</t>
    <phoneticPr fontId="4" type="noConversion"/>
  </si>
  <si>
    <t>B1-610</t>
    <phoneticPr fontId="4" type="noConversion"/>
  </si>
  <si>
    <t>B1-611</t>
    <phoneticPr fontId="4" type="noConversion"/>
  </si>
  <si>
    <t>B1-612</t>
    <phoneticPr fontId="4" type="noConversion"/>
  </si>
  <si>
    <t>B1-613</t>
    <phoneticPr fontId="4" type="noConversion"/>
  </si>
  <si>
    <t>B1-614</t>
    <phoneticPr fontId="4" type="noConversion"/>
  </si>
  <si>
    <t>B1-615</t>
    <phoneticPr fontId="4" type="noConversion"/>
  </si>
  <si>
    <t>B1-616</t>
    <phoneticPr fontId="4" type="noConversion"/>
  </si>
  <si>
    <t>B1-617</t>
    <phoneticPr fontId="4" type="noConversion"/>
  </si>
  <si>
    <t>B1-618</t>
    <phoneticPr fontId="4" type="noConversion"/>
  </si>
  <si>
    <t>B1-619</t>
    <phoneticPr fontId="4" type="noConversion"/>
  </si>
  <si>
    <t>B1-621</t>
    <phoneticPr fontId="4" type="noConversion"/>
  </si>
  <si>
    <t>B1-625</t>
    <phoneticPr fontId="4" type="noConversion"/>
  </si>
  <si>
    <t>B1-628</t>
    <phoneticPr fontId="4" type="noConversion"/>
  </si>
  <si>
    <t>B1-629</t>
    <phoneticPr fontId="4" type="noConversion"/>
  </si>
  <si>
    <t>B1-632</t>
    <phoneticPr fontId="4" type="noConversion"/>
  </si>
  <si>
    <t>B1-633</t>
    <phoneticPr fontId="4" type="noConversion"/>
  </si>
  <si>
    <t>B1-635</t>
    <phoneticPr fontId="4" type="noConversion"/>
  </si>
  <si>
    <t>B1-636</t>
    <phoneticPr fontId="4" type="noConversion"/>
  </si>
  <si>
    <t>B2-001</t>
    <phoneticPr fontId="4" type="noConversion"/>
  </si>
  <si>
    <t>B2-011</t>
    <phoneticPr fontId="4" type="noConversion"/>
  </si>
  <si>
    <t>B2-013</t>
    <phoneticPr fontId="4" type="noConversion"/>
  </si>
  <si>
    <t>B2-015</t>
    <phoneticPr fontId="4" type="noConversion"/>
  </si>
  <si>
    <t>B2-016</t>
    <phoneticPr fontId="4" type="noConversion"/>
  </si>
  <si>
    <t>B2-022</t>
    <phoneticPr fontId="4" type="noConversion"/>
  </si>
  <si>
    <t>B2-027</t>
    <phoneticPr fontId="4" type="noConversion"/>
  </si>
  <si>
    <t>B2-030</t>
    <phoneticPr fontId="4" type="noConversion"/>
  </si>
  <si>
    <t>B2-031</t>
    <phoneticPr fontId="4" type="noConversion"/>
  </si>
  <si>
    <t>B2-043</t>
    <phoneticPr fontId="4" type="noConversion"/>
  </si>
  <si>
    <t>B2-050</t>
    <phoneticPr fontId="4" type="noConversion"/>
  </si>
  <si>
    <t>B2-051</t>
    <phoneticPr fontId="4" type="noConversion"/>
  </si>
  <si>
    <t>B2-053</t>
    <phoneticPr fontId="4" type="noConversion"/>
  </si>
  <si>
    <t>B8-002</t>
    <phoneticPr fontId="4" type="noConversion"/>
  </si>
  <si>
    <t>B8-003</t>
    <phoneticPr fontId="4" type="noConversion"/>
  </si>
  <si>
    <t>B8-004</t>
    <phoneticPr fontId="4" type="noConversion"/>
  </si>
  <si>
    <t>B8-005</t>
    <phoneticPr fontId="4" type="noConversion"/>
  </si>
  <si>
    <t>B8-008</t>
    <phoneticPr fontId="4" type="noConversion"/>
  </si>
  <si>
    <t>B8-016</t>
    <phoneticPr fontId="4" type="noConversion"/>
  </si>
  <si>
    <t>B8-026</t>
    <phoneticPr fontId="4" type="noConversion"/>
  </si>
  <si>
    <t>B8-027</t>
    <phoneticPr fontId="4" type="noConversion"/>
  </si>
  <si>
    <t>B9-001</t>
    <phoneticPr fontId="4" type="noConversion"/>
  </si>
  <si>
    <t>B9-002</t>
    <phoneticPr fontId="4" type="noConversion"/>
  </si>
  <si>
    <t>B9-003</t>
    <phoneticPr fontId="4" type="noConversion"/>
  </si>
  <si>
    <t>B9-004</t>
    <phoneticPr fontId="4" type="noConversion"/>
  </si>
  <si>
    <t>B9-007</t>
    <phoneticPr fontId="4" type="noConversion"/>
  </si>
  <si>
    <t>B9-008</t>
    <phoneticPr fontId="4" type="noConversion"/>
  </si>
  <si>
    <t>B9-009</t>
    <phoneticPr fontId="4" type="noConversion"/>
  </si>
  <si>
    <t>B9-010</t>
    <phoneticPr fontId="4" type="noConversion"/>
  </si>
  <si>
    <t>B9-031</t>
    <phoneticPr fontId="4" type="noConversion"/>
  </si>
  <si>
    <t>B9-033</t>
    <phoneticPr fontId="4" type="noConversion"/>
  </si>
  <si>
    <t>B9-042</t>
    <phoneticPr fontId="4" type="noConversion"/>
  </si>
  <si>
    <t>BY-001</t>
    <phoneticPr fontId="4" type="noConversion"/>
  </si>
  <si>
    <t>BY-002</t>
    <phoneticPr fontId="4" type="noConversion"/>
  </si>
  <si>
    <t>BY-004</t>
    <phoneticPr fontId="4" type="noConversion"/>
  </si>
  <si>
    <t>BY-007</t>
    <phoneticPr fontId="4" type="noConversion"/>
  </si>
  <si>
    <t>BY-008</t>
    <phoneticPr fontId="4" type="noConversion"/>
  </si>
  <si>
    <t>BY-009</t>
    <phoneticPr fontId="4" type="noConversion"/>
  </si>
  <si>
    <t>BY-010</t>
    <phoneticPr fontId="4" type="noConversion"/>
  </si>
  <si>
    <t>BY-012</t>
    <phoneticPr fontId="4" type="noConversion"/>
  </si>
  <si>
    <t>BY-013</t>
    <phoneticPr fontId="4" type="noConversion"/>
  </si>
  <si>
    <t>BY-022</t>
    <phoneticPr fontId="4" type="noConversion"/>
  </si>
  <si>
    <t>BY-023</t>
    <phoneticPr fontId="4" type="noConversion"/>
  </si>
  <si>
    <t>BY-024</t>
    <phoneticPr fontId="4" type="noConversion"/>
  </si>
  <si>
    <t>BY-025</t>
    <phoneticPr fontId="4" type="noConversion"/>
  </si>
  <si>
    <t>BY-026</t>
    <phoneticPr fontId="4" type="noConversion"/>
  </si>
  <si>
    <t>BY-027</t>
    <phoneticPr fontId="4" type="noConversion"/>
  </si>
  <si>
    <t>BY-030</t>
    <phoneticPr fontId="4" type="noConversion"/>
  </si>
  <si>
    <t>BY-031</t>
    <phoneticPr fontId="4" type="noConversion"/>
  </si>
  <si>
    <t>BY-034</t>
    <phoneticPr fontId="4" type="noConversion"/>
  </si>
  <si>
    <t>BY-035</t>
    <phoneticPr fontId="4" type="noConversion"/>
  </si>
  <si>
    <t>BY-040</t>
    <phoneticPr fontId="4" type="noConversion"/>
  </si>
  <si>
    <t>BY-041</t>
    <phoneticPr fontId="4" type="noConversion"/>
  </si>
  <si>
    <t>BY-043</t>
    <phoneticPr fontId="4" type="noConversion"/>
  </si>
  <si>
    <t>BY-045</t>
    <phoneticPr fontId="4" type="noConversion"/>
  </si>
  <si>
    <t>BY-046</t>
    <phoneticPr fontId="4" type="noConversion"/>
  </si>
  <si>
    <t>BY-047</t>
    <phoneticPr fontId="4" type="noConversion"/>
  </si>
  <si>
    <t>BY-048</t>
    <phoneticPr fontId="4" type="noConversion"/>
  </si>
  <si>
    <t>BY-050</t>
    <phoneticPr fontId="4" type="noConversion"/>
  </si>
  <si>
    <t>BY-051</t>
    <phoneticPr fontId="4" type="noConversion"/>
  </si>
  <si>
    <t>BY-056</t>
    <phoneticPr fontId="4" type="noConversion"/>
  </si>
  <si>
    <t>BY-059</t>
    <phoneticPr fontId="4" type="noConversion"/>
  </si>
  <si>
    <t>BY-060</t>
    <phoneticPr fontId="4" type="noConversion"/>
  </si>
  <si>
    <t>BY-061</t>
    <phoneticPr fontId="4" type="noConversion"/>
  </si>
  <si>
    <t>BY-062</t>
    <phoneticPr fontId="4" type="noConversion"/>
  </si>
  <si>
    <t>BY-063</t>
    <phoneticPr fontId="4" type="noConversion"/>
  </si>
  <si>
    <t>BY-064</t>
    <phoneticPr fontId="4" type="noConversion"/>
  </si>
  <si>
    <t>BY-065</t>
    <phoneticPr fontId="4" type="noConversion"/>
  </si>
  <si>
    <t>BY-067</t>
    <phoneticPr fontId="4" type="noConversion"/>
  </si>
  <si>
    <t>BY-068</t>
    <phoneticPr fontId="4" type="noConversion"/>
  </si>
  <si>
    <t>BY-069</t>
    <phoneticPr fontId="4" type="noConversion"/>
  </si>
  <si>
    <t>BY-070</t>
    <phoneticPr fontId="4" type="noConversion"/>
  </si>
  <si>
    <t>BY-071</t>
    <phoneticPr fontId="4" type="noConversion"/>
  </si>
  <si>
    <t>BY-072</t>
    <phoneticPr fontId="4" type="noConversion"/>
  </si>
  <si>
    <t>BY-073</t>
    <phoneticPr fontId="4" type="noConversion"/>
  </si>
  <si>
    <t>BY-074</t>
    <phoneticPr fontId="4" type="noConversion"/>
  </si>
  <si>
    <t>BY-075</t>
    <phoneticPr fontId="4" type="noConversion"/>
  </si>
  <si>
    <t>BY-076</t>
    <phoneticPr fontId="4" type="noConversion"/>
  </si>
  <si>
    <t>BY-077</t>
    <phoneticPr fontId="4" type="noConversion"/>
  </si>
  <si>
    <t>BY-078</t>
    <phoneticPr fontId="4" type="noConversion"/>
  </si>
  <si>
    <t>BY-079</t>
    <phoneticPr fontId="4" type="noConversion"/>
  </si>
  <si>
    <t>BY-080</t>
    <phoneticPr fontId="4" type="noConversion"/>
  </si>
  <si>
    <t>BY-081</t>
    <phoneticPr fontId="4" type="noConversion"/>
  </si>
  <si>
    <t>BY-082</t>
    <phoneticPr fontId="4" type="noConversion"/>
  </si>
  <si>
    <t>BY-083</t>
    <phoneticPr fontId="4" type="noConversion"/>
  </si>
  <si>
    <t>BY-084</t>
    <phoneticPr fontId="4" type="noConversion"/>
  </si>
  <si>
    <t>BY-085</t>
    <phoneticPr fontId="4" type="noConversion"/>
  </si>
  <si>
    <t>BY-086</t>
    <phoneticPr fontId="4" type="noConversion"/>
  </si>
  <si>
    <t>BY-088</t>
    <phoneticPr fontId="4" type="noConversion"/>
  </si>
  <si>
    <t>BY-089</t>
    <phoneticPr fontId="4" type="noConversion"/>
  </si>
  <si>
    <t>BY-090</t>
    <phoneticPr fontId="4" type="noConversion"/>
  </si>
  <si>
    <t>BY-091</t>
    <phoneticPr fontId="4" type="noConversion"/>
  </si>
  <si>
    <t>BY-092</t>
    <phoneticPr fontId="4" type="noConversion"/>
  </si>
  <si>
    <t>BY-094</t>
    <phoneticPr fontId="4" type="noConversion"/>
  </si>
  <si>
    <t>BY-095</t>
    <phoneticPr fontId="4" type="noConversion"/>
  </si>
  <si>
    <t>BY-096</t>
    <phoneticPr fontId="4" type="noConversion"/>
  </si>
  <si>
    <t>BY-125</t>
    <phoneticPr fontId="4" type="noConversion"/>
  </si>
  <si>
    <t>BY-136</t>
    <phoneticPr fontId="4" type="noConversion"/>
  </si>
  <si>
    <t>BZ-001</t>
    <phoneticPr fontId="4" type="noConversion"/>
  </si>
  <si>
    <t>BZ-002</t>
    <phoneticPr fontId="4" type="noConversion"/>
  </si>
  <si>
    <t>BZ-003</t>
    <phoneticPr fontId="4" type="noConversion"/>
  </si>
  <si>
    <t>BZ-004</t>
    <phoneticPr fontId="4" type="noConversion"/>
  </si>
  <si>
    <t>BZ-005</t>
    <phoneticPr fontId="4" type="noConversion"/>
  </si>
  <si>
    <t>BZ-006</t>
    <phoneticPr fontId="4" type="noConversion"/>
  </si>
  <si>
    <t>BZ-007</t>
    <phoneticPr fontId="4" type="noConversion"/>
  </si>
  <si>
    <t>BZ-008</t>
    <phoneticPr fontId="4" type="noConversion"/>
  </si>
  <si>
    <t>BZ-009</t>
    <phoneticPr fontId="4" type="noConversion"/>
  </si>
  <si>
    <t>BZ-010</t>
    <phoneticPr fontId="4" type="noConversion"/>
  </si>
  <si>
    <t>BZ-011</t>
    <phoneticPr fontId="4" type="noConversion"/>
  </si>
  <si>
    <t>BZ-012</t>
    <phoneticPr fontId="4" type="noConversion"/>
  </si>
  <si>
    <t>BZ-013</t>
    <phoneticPr fontId="4" type="noConversion"/>
  </si>
  <si>
    <t>BZ-014</t>
    <phoneticPr fontId="4" type="noConversion"/>
  </si>
  <si>
    <t>BZ-015</t>
    <phoneticPr fontId="4" type="noConversion"/>
  </si>
  <si>
    <t>BZ-016</t>
    <phoneticPr fontId="4" type="noConversion"/>
  </si>
  <si>
    <t>BZ-017</t>
    <phoneticPr fontId="4" type="noConversion"/>
  </si>
  <si>
    <t>BZ-018</t>
    <phoneticPr fontId="4" type="noConversion"/>
  </si>
  <si>
    <t>BZ-019</t>
    <phoneticPr fontId="4" type="noConversion"/>
  </si>
  <si>
    <t>BZ-020</t>
    <phoneticPr fontId="4" type="noConversion"/>
  </si>
  <si>
    <t>BZ-021</t>
    <phoneticPr fontId="4" type="noConversion"/>
  </si>
  <si>
    <t>BZ-022</t>
    <phoneticPr fontId="4" type="noConversion"/>
  </si>
  <si>
    <t>BZ-024</t>
    <phoneticPr fontId="4" type="noConversion"/>
  </si>
  <si>
    <t>BZ-025</t>
    <phoneticPr fontId="4" type="noConversion"/>
  </si>
  <si>
    <t>BZ-026</t>
    <phoneticPr fontId="4" type="noConversion"/>
  </si>
  <si>
    <t>BZ-027</t>
    <phoneticPr fontId="4" type="noConversion"/>
  </si>
  <si>
    <t>BZ-028</t>
    <phoneticPr fontId="4" type="noConversion"/>
  </si>
  <si>
    <t>BZ-029</t>
    <phoneticPr fontId="4" type="noConversion"/>
  </si>
  <si>
    <t>BZ-030</t>
    <phoneticPr fontId="4" type="noConversion"/>
  </si>
  <si>
    <t>BZ-031</t>
    <phoneticPr fontId="4" type="noConversion"/>
  </si>
  <si>
    <t>BZ-032</t>
    <phoneticPr fontId="4" type="noConversion"/>
  </si>
  <si>
    <t>BZ-033</t>
    <phoneticPr fontId="4" type="noConversion"/>
  </si>
  <si>
    <t>BZ-034</t>
    <phoneticPr fontId="4" type="noConversion"/>
  </si>
  <si>
    <t>BZ-035</t>
    <phoneticPr fontId="4" type="noConversion"/>
  </si>
  <si>
    <t>BZ-036</t>
    <phoneticPr fontId="4" type="noConversion"/>
  </si>
  <si>
    <t>BZ-037</t>
    <phoneticPr fontId="4" type="noConversion"/>
  </si>
  <si>
    <t>BZ-038</t>
    <phoneticPr fontId="4" type="noConversion"/>
  </si>
  <si>
    <t>BZ-039</t>
    <phoneticPr fontId="4" type="noConversion"/>
  </si>
  <si>
    <t>BZ-040</t>
    <phoneticPr fontId="4" type="noConversion"/>
  </si>
  <si>
    <t>BZ-041</t>
    <phoneticPr fontId="4" type="noConversion"/>
  </si>
  <si>
    <t>BZ-042</t>
    <phoneticPr fontId="4" type="noConversion"/>
  </si>
  <si>
    <t>BZ-043</t>
    <phoneticPr fontId="4" type="noConversion"/>
  </si>
  <si>
    <t>BZ-044</t>
    <phoneticPr fontId="4" type="noConversion"/>
  </si>
  <si>
    <t>BZ-045</t>
    <phoneticPr fontId="4" type="noConversion"/>
  </si>
  <si>
    <t>BZ-046</t>
    <phoneticPr fontId="4" type="noConversion"/>
  </si>
  <si>
    <t>BZ-047</t>
    <phoneticPr fontId="4" type="noConversion"/>
  </si>
  <si>
    <t>BZ-048</t>
    <phoneticPr fontId="4" type="noConversion"/>
  </si>
  <si>
    <t>BZ-049</t>
    <phoneticPr fontId="4" type="noConversion"/>
  </si>
  <si>
    <t>BZ-050</t>
    <phoneticPr fontId="4" type="noConversion"/>
  </si>
  <si>
    <t>BZ-051</t>
    <phoneticPr fontId="4" type="noConversion"/>
  </si>
  <si>
    <t>BZ-052</t>
    <phoneticPr fontId="4" type="noConversion"/>
  </si>
  <si>
    <t>BZ-053</t>
    <phoneticPr fontId="4" type="noConversion"/>
  </si>
  <si>
    <t>BZ-054</t>
    <phoneticPr fontId="4" type="noConversion"/>
  </si>
  <si>
    <t>BZ-055</t>
    <phoneticPr fontId="4" type="noConversion"/>
  </si>
  <si>
    <t>BZ-056</t>
    <phoneticPr fontId="4" type="noConversion"/>
  </si>
  <si>
    <t>BZ-057</t>
    <phoneticPr fontId="4" type="noConversion"/>
  </si>
  <si>
    <t>BZ-058</t>
    <phoneticPr fontId="4" type="noConversion"/>
  </si>
  <si>
    <t>BZ-059</t>
    <phoneticPr fontId="4" type="noConversion"/>
  </si>
  <si>
    <t>BZ-060</t>
    <phoneticPr fontId="4" type="noConversion"/>
  </si>
  <si>
    <t>BZ-061</t>
    <phoneticPr fontId="4" type="noConversion"/>
  </si>
  <si>
    <t>BZ-062</t>
    <phoneticPr fontId="4" type="noConversion"/>
  </si>
  <si>
    <t>BZ-063</t>
    <phoneticPr fontId="4" type="noConversion"/>
  </si>
  <si>
    <t>BZ-065</t>
    <phoneticPr fontId="4" type="noConversion"/>
  </si>
  <si>
    <t>BZ-066</t>
    <phoneticPr fontId="4" type="noConversion"/>
  </si>
  <si>
    <t>BZ-067</t>
    <phoneticPr fontId="4" type="noConversion"/>
  </si>
  <si>
    <t>BZ-068</t>
    <phoneticPr fontId="4" type="noConversion"/>
  </si>
  <si>
    <t>BZ-069</t>
    <phoneticPr fontId="4" type="noConversion"/>
  </si>
  <si>
    <t>BZ-070</t>
    <phoneticPr fontId="4" type="noConversion"/>
  </si>
  <si>
    <t>BZ-071</t>
    <phoneticPr fontId="4" type="noConversion"/>
  </si>
  <si>
    <t>BZ-072</t>
    <phoneticPr fontId="4" type="noConversion"/>
  </si>
  <si>
    <t>BZ-073</t>
    <phoneticPr fontId="4" type="noConversion"/>
  </si>
  <si>
    <t>BZ-074</t>
    <phoneticPr fontId="4" type="noConversion"/>
  </si>
  <si>
    <t>BZ-075</t>
    <phoneticPr fontId="4" type="noConversion"/>
  </si>
  <si>
    <t>BZ-076</t>
    <phoneticPr fontId="4" type="noConversion"/>
  </si>
  <si>
    <t>BZ-077</t>
    <phoneticPr fontId="4" type="noConversion"/>
  </si>
  <si>
    <t>BZ-078</t>
    <phoneticPr fontId="4" type="noConversion"/>
  </si>
  <si>
    <t>BZ-079</t>
    <phoneticPr fontId="4" type="noConversion"/>
  </si>
  <si>
    <t>BZ-080</t>
    <phoneticPr fontId="4" type="noConversion"/>
  </si>
  <si>
    <t>BZ-081</t>
    <phoneticPr fontId="4" type="noConversion"/>
  </si>
  <si>
    <t>BZ-082</t>
    <phoneticPr fontId="4" type="noConversion"/>
  </si>
  <si>
    <t>BZ-083</t>
    <phoneticPr fontId="4" type="noConversion"/>
  </si>
  <si>
    <t>BZ-084</t>
    <phoneticPr fontId="4" type="noConversion"/>
  </si>
  <si>
    <t>BZ-085</t>
    <phoneticPr fontId="4" type="noConversion"/>
  </si>
  <si>
    <t>BZ-086</t>
    <phoneticPr fontId="4" type="noConversion"/>
  </si>
  <si>
    <t>BZ-087</t>
    <phoneticPr fontId="4" type="noConversion"/>
  </si>
  <si>
    <t>BZ-088</t>
    <phoneticPr fontId="4" type="noConversion"/>
  </si>
  <si>
    <t>BZ-089</t>
    <phoneticPr fontId="4" type="noConversion"/>
  </si>
  <si>
    <t>BZ-091</t>
    <phoneticPr fontId="4" type="noConversion"/>
  </si>
  <si>
    <t>BZ-092</t>
    <phoneticPr fontId="4" type="noConversion"/>
  </si>
  <si>
    <t>BZ-093</t>
    <phoneticPr fontId="4" type="noConversion"/>
  </si>
  <si>
    <t>BZ-094</t>
    <phoneticPr fontId="4" type="noConversion"/>
  </si>
  <si>
    <t>BZ-095</t>
    <phoneticPr fontId="4" type="noConversion"/>
  </si>
  <si>
    <t>BZ-096</t>
    <phoneticPr fontId="4" type="noConversion"/>
  </si>
  <si>
    <t>BZ-097</t>
    <phoneticPr fontId="4" type="noConversion"/>
  </si>
  <si>
    <t>BZ-098</t>
    <phoneticPr fontId="4" type="noConversion"/>
  </si>
  <si>
    <t>BZ-099</t>
    <phoneticPr fontId="4" type="noConversion"/>
  </si>
  <si>
    <t>BZ-100</t>
    <phoneticPr fontId="4" type="noConversion"/>
  </si>
  <si>
    <t>BZ-101</t>
    <phoneticPr fontId="4" type="noConversion"/>
  </si>
  <si>
    <t>BZ-102</t>
    <phoneticPr fontId="4" type="noConversion"/>
  </si>
  <si>
    <t>BZ-103</t>
    <phoneticPr fontId="4" type="noConversion"/>
  </si>
  <si>
    <t>BZ-104</t>
    <phoneticPr fontId="4" type="noConversion"/>
  </si>
  <si>
    <t>BZ-106</t>
    <phoneticPr fontId="4" type="noConversion"/>
  </si>
  <si>
    <t>BZ-107</t>
    <phoneticPr fontId="4" type="noConversion"/>
  </si>
  <si>
    <t>BZ-108</t>
    <phoneticPr fontId="4" type="noConversion"/>
  </si>
  <si>
    <t>BZ-109</t>
    <phoneticPr fontId="4" type="noConversion"/>
  </si>
  <si>
    <t>BZ-110</t>
    <phoneticPr fontId="4" type="noConversion"/>
  </si>
  <si>
    <t>BZ-111</t>
    <phoneticPr fontId="4" type="noConversion"/>
  </si>
  <si>
    <t>BZ-112</t>
    <phoneticPr fontId="4" type="noConversion"/>
  </si>
  <si>
    <t>BZ-114</t>
    <phoneticPr fontId="4" type="noConversion"/>
  </si>
  <si>
    <t>BZ-115</t>
    <phoneticPr fontId="4" type="noConversion"/>
  </si>
  <si>
    <t>BZ-116</t>
    <phoneticPr fontId="4" type="noConversion"/>
  </si>
  <si>
    <t>BZ-117</t>
    <phoneticPr fontId="4" type="noConversion"/>
  </si>
  <si>
    <t>BZ-118</t>
    <phoneticPr fontId="4" type="noConversion"/>
  </si>
  <si>
    <t>BZ-119</t>
    <phoneticPr fontId="4" type="noConversion"/>
  </si>
  <si>
    <t>BZ-120</t>
    <phoneticPr fontId="4" type="noConversion"/>
  </si>
  <si>
    <t>BZ-121</t>
    <phoneticPr fontId="4" type="noConversion"/>
  </si>
  <si>
    <t>BZ-122</t>
    <phoneticPr fontId="4" type="noConversion"/>
  </si>
  <si>
    <t>BZ-123</t>
    <phoneticPr fontId="4" type="noConversion"/>
  </si>
  <si>
    <t>BZ-124</t>
    <phoneticPr fontId="4" type="noConversion"/>
  </si>
  <si>
    <t>BZ-125</t>
    <phoneticPr fontId="4" type="noConversion"/>
  </si>
  <si>
    <t>BZ-126</t>
    <phoneticPr fontId="4" type="noConversion"/>
  </si>
  <si>
    <t>BZ-128</t>
    <phoneticPr fontId="4" type="noConversion"/>
  </si>
  <si>
    <t>BZ-129</t>
    <phoneticPr fontId="4" type="noConversion"/>
  </si>
  <si>
    <t>BZ-130</t>
    <phoneticPr fontId="4" type="noConversion"/>
  </si>
  <si>
    <t>BZ-131</t>
    <phoneticPr fontId="4" type="noConversion"/>
  </si>
  <si>
    <t>BZ-134</t>
    <phoneticPr fontId="4" type="noConversion"/>
  </si>
  <si>
    <t>BZ-135</t>
    <phoneticPr fontId="4" type="noConversion"/>
  </si>
  <si>
    <t>C1-001</t>
    <phoneticPr fontId="4" type="noConversion"/>
  </si>
  <si>
    <t>C1-002</t>
    <phoneticPr fontId="4" type="noConversion"/>
  </si>
  <si>
    <t>C1-003</t>
    <phoneticPr fontId="4" type="noConversion"/>
  </si>
  <si>
    <t>C1-004</t>
    <phoneticPr fontId="4" type="noConversion"/>
  </si>
  <si>
    <t>C1-005</t>
    <phoneticPr fontId="4" type="noConversion"/>
  </si>
  <si>
    <t>C1-006</t>
    <phoneticPr fontId="4" type="noConversion"/>
  </si>
  <si>
    <t>C1-007</t>
    <phoneticPr fontId="4" type="noConversion"/>
  </si>
  <si>
    <t>C1-009</t>
    <phoneticPr fontId="4" type="noConversion"/>
  </si>
  <si>
    <t>C1-010</t>
    <phoneticPr fontId="4" type="noConversion"/>
  </si>
  <si>
    <t>C1-013</t>
    <phoneticPr fontId="4" type="noConversion"/>
  </si>
  <si>
    <t>C1-014</t>
    <phoneticPr fontId="4" type="noConversion"/>
  </si>
  <si>
    <t>C1-015</t>
    <phoneticPr fontId="4" type="noConversion"/>
  </si>
  <si>
    <t>C1-016</t>
    <phoneticPr fontId="4" type="noConversion"/>
  </si>
  <si>
    <t>C1-018</t>
    <phoneticPr fontId="4" type="noConversion"/>
  </si>
  <si>
    <t>C1-019</t>
    <phoneticPr fontId="4" type="noConversion"/>
  </si>
  <si>
    <t>C1-020</t>
    <phoneticPr fontId="4" type="noConversion"/>
  </si>
  <si>
    <t>C1-026</t>
    <phoneticPr fontId="4" type="noConversion"/>
  </si>
  <si>
    <t>C1-030</t>
    <phoneticPr fontId="4" type="noConversion"/>
  </si>
  <si>
    <t>C1-068</t>
    <phoneticPr fontId="4" type="noConversion"/>
  </si>
  <si>
    <t>C1-073</t>
    <phoneticPr fontId="4" type="noConversion"/>
  </si>
  <si>
    <t>C1-078</t>
    <phoneticPr fontId="4" type="noConversion"/>
  </si>
  <si>
    <t>C1-079</t>
    <phoneticPr fontId="4" type="noConversion"/>
  </si>
  <si>
    <t>C1-080</t>
    <phoneticPr fontId="4" type="noConversion"/>
  </si>
  <si>
    <t>C1-081</t>
    <phoneticPr fontId="4" type="noConversion"/>
  </si>
  <si>
    <t>C1-082</t>
    <phoneticPr fontId="4" type="noConversion"/>
  </si>
  <si>
    <t>C1-083</t>
    <phoneticPr fontId="4" type="noConversion"/>
  </si>
  <si>
    <t>C1-084</t>
    <phoneticPr fontId="4" type="noConversion"/>
  </si>
  <si>
    <t>C1-086</t>
    <phoneticPr fontId="4" type="noConversion"/>
  </si>
  <si>
    <t>C1-087</t>
    <phoneticPr fontId="4" type="noConversion"/>
  </si>
  <si>
    <t>C1-094</t>
    <phoneticPr fontId="4" type="noConversion"/>
  </si>
  <si>
    <t>C1-112</t>
    <phoneticPr fontId="4" type="noConversion"/>
  </si>
  <si>
    <t>C1-120</t>
    <phoneticPr fontId="4" type="noConversion"/>
  </si>
  <si>
    <t>C1-198</t>
    <phoneticPr fontId="4" type="noConversion"/>
  </si>
  <si>
    <t>C1-206</t>
    <phoneticPr fontId="4" type="noConversion"/>
  </si>
  <si>
    <t>C2-001</t>
    <phoneticPr fontId="4" type="noConversion"/>
  </si>
  <si>
    <t>C2-002</t>
    <phoneticPr fontId="4" type="noConversion"/>
  </si>
  <si>
    <t>C2-003</t>
    <phoneticPr fontId="4" type="noConversion"/>
  </si>
  <si>
    <t>C2-004</t>
    <phoneticPr fontId="4" type="noConversion"/>
  </si>
  <si>
    <t>C2-005</t>
    <phoneticPr fontId="4" type="noConversion"/>
  </si>
  <si>
    <t>C2-006</t>
    <phoneticPr fontId="4" type="noConversion"/>
  </si>
  <si>
    <t>C2-007</t>
    <phoneticPr fontId="4" type="noConversion"/>
  </si>
  <si>
    <t>C2-009</t>
    <phoneticPr fontId="4" type="noConversion"/>
  </si>
  <si>
    <t>C2-010</t>
    <phoneticPr fontId="4" type="noConversion"/>
  </si>
  <si>
    <t>C2-011</t>
    <phoneticPr fontId="4" type="noConversion"/>
  </si>
  <si>
    <t>C2-012</t>
    <phoneticPr fontId="4" type="noConversion"/>
  </si>
  <si>
    <t>C2-013</t>
    <phoneticPr fontId="4" type="noConversion"/>
  </si>
  <si>
    <t>C2-014</t>
    <phoneticPr fontId="4" type="noConversion"/>
  </si>
  <si>
    <t>C2-015</t>
    <phoneticPr fontId="4" type="noConversion"/>
  </si>
  <si>
    <t>C2-041</t>
    <phoneticPr fontId="4" type="noConversion"/>
  </si>
  <si>
    <t>C2-053</t>
    <phoneticPr fontId="4" type="noConversion"/>
  </si>
  <si>
    <t>C2-062</t>
    <phoneticPr fontId="4" type="noConversion"/>
  </si>
  <si>
    <t>C2-083</t>
    <phoneticPr fontId="4" type="noConversion"/>
  </si>
  <si>
    <t>C2-098</t>
    <phoneticPr fontId="4" type="noConversion"/>
  </si>
  <si>
    <t>C2-101</t>
    <phoneticPr fontId="4" type="noConversion"/>
  </si>
  <si>
    <t>C2-102</t>
    <phoneticPr fontId="4" type="noConversion"/>
  </si>
  <si>
    <t>C2-110</t>
    <phoneticPr fontId="4" type="noConversion"/>
  </si>
  <si>
    <t>C2-116</t>
    <phoneticPr fontId="4" type="noConversion"/>
  </si>
  <si>
    <t>C2-128</t>
    <phoneticPr fontId="4" type="noConversion"/>
  </si>
  <si>
    <t>C2-137</t>
    <phoneticPr fontId="4" type="noConversion"/>
  </si>
  <si>
    <t>C3-001</t>
    <phoneticPr fontId="4" type="noConversion"/>
  </si>
  <si>
    <t>C3-002</t>
    <phoneticPr fontId="4" type="noConversion"/>
  </si>
  <si>
    <t>C3-004</t>
    <phoneticPr fontId="4" type="noConversion"/>
  </si>
  <si>
    <t>C3-005</t>
    <phoneticPr fontId="4" type="noConversion"/>
  </si>
  <si>
    <t>C3-006</t>
    <phoneticPr fontId="4" type="noConversion"/>
  </si>
  <si>
    <t>C3-007</t>
    <phoneticPr fontId="4" type="noConversion"/>
  </si>
  <si>
    <t>C3-008</t>
    <phoneticPr fontId="4" type="noConversion"/>
  </si>
  <si>
    <t>C3-009</t>
    <phoneticPr fontId="4" type="noConversion"/>
  </si>
  <si>
    <t>C3-010</t>
    <phoneticPr fontId="4" type="noConversion"/>
  </si>
  <si>
    <t>C3-011</t>
    <phoneticPr fontId="4" type="noConversion"/>
  </si>
  <si>
    <t>C3-012</t>
    <phoneticPr fontId="4" type="noConversion"/>
  </si>
  <si>
    <t>C3-013</t>
    <phoneticPr fontId="4" type="noConversion"/>
  </si>
  <si>
    <t>C3-014</t>
    <phoneticPr fontId="4" type="noConversion"/>
  </si>
  <si>
    <t>C3-015</t>
    <phoneticPr fontId="4" type="noConversion"/>
  </si>
  <si>
    <t>C3-016</t>
    <phoneticPr fontId="4" type="noConversion"/>
  </si>
  <si>
    <t>C3-017</t>
    <phoneticPr fontId="4" type="noConversion"/>
  </si>
  <si>
    <t>C3-018</t>
    <phoneticPr fontId="4" type="noConversion"/>
  </si>
  <si>
    <t>C3-019</t>
    <phoneticPr fontId="4" type="noConversion"/>
  </si>
  <si>
    <t>C3-020</t>
    <phoneticPr fontId="4" type="noConversion"/>
  </si>
  <si>
    <t>C3-021</t>
    <phoneticPr fontId="4" type="noConversion"/>
  </si>
  <si>
    <t>C3-022</t>
    <phoneticPr fontId="4" type="noConversion"/>
  </si>
  <si>
    <t>C3-028</t>
    <phoneticPr fontId="4" type="noConversion"/>
  </si>
  <si>
    <t>C3-032</t>
    <phoneticPr fontId="4" type="noConversion"/>
  </si>
  <si>
    <t>C3-035</t>
    <phoneticPr fontId="4" type="noConversion"/>
  </si>
  <si>
    <t>C3-039</t>
    <phoneticPr fontId="4" type="noConversion"/>
  </si>
  <si>
    <t>C3-042</t>
    <phoneticPr fontId="4" type="noConversion"/>
  </si>
  <si>
    <t>C8-001</t>
    <phoneticPr fontId="4" type="noConversion"/>
  </si>
  <si>
    <t>C8-005</t>
    <phoneticPr fontId="4" type="noConversion"/>
  </si>
  <si>
    <t>C9-010</t>
    <phoneticPr fontId="4" type="noConversion"/>
  </si>
  <si>
    <t>C9-011</t>
    <phoneticPr fontId="4" type="noConversion"/>
  </si>
  <si>
    <t>C9-013</t>
    <phoneticPr fontId="4" type="noConversion"/>
  </si>
  <si>
    <t>C9-018</t>
    <phoneticPr fontId="4" type="noConversion"/>
  </si>
  <si>
    <t>CW-001</t>
    <phoneticPr fontId="4" type="noConversion"/>
  </si>
  <si>
    <t>CW-002</t>
    <phoneticPr fontId="4" type="noConversion"/>
  </si>
  <si>
    <t>CW-003</t>
    <phoneticPr fontId="4" type="noConversion"/>
  </si>
  <si>
    <t>CW-004</t>
    <phoneticPr fontId="4" type="noConversion"/>
  </si>
  <si>
    <t>CW-005</t>
    <phoneticPr fontId="4" type="noConversion"/>
  </si>
  <si>
    <t>CW-008</t>
    <phoneticPr fontId="4" type="noConversion"/>
  </si>
  <si>
    <t>CW-009</t>
    <phoneticPr fontId="4" type="noConversion"/>
  </si>
  <si>
    <t>CW-010</t>
    <phoneticPr fontId="4" type="noConversion"/>
  </si>
  <si>
    <t>CW-012</t>
    <phoneticPr fontId="4" type="noConversion"/>
  </si>
  <si>
    <t>CW-013</t>
    <phoneticPr fontId="4" type="noConversion"/>
  </si>
  <si>
    <t>CW-014</t>
    <phoneticPr fontId="4" type="noConversion"/>
  </si>
  <si>
    <t>CW-015</t>
    <phoneticPr fontId="4" type="noConversion"/>
  </si>
  <si>
    <t>CW-016</t>
    <phoneticPr fontId="4" type="noConversion"/>
  </si>
  <si>
    <t>CW-020</t>
    <phoneticPr fontId="4" type="noConversion"/>
  </si>
  <si>
    <t>CW-021</t>
    <phoneticPr fontId="4" type="noConversion"/>
  </si>
  <si>
    <t>CW-022</t>
    <phoneticPr fontId="4" type="noConversion"/>
  </si>
  <si>
    <t>CW-023</t>
    <phoneticPr fontId="4" type="noConversion"/>
  </si>
  <si>
    <t>CW-024</t>
    <phoneticPr fontId="4" type="noConversion"/>
  </si>
  <si>
    <t>CW-025</t>
    <phoneticPr fontId="4" type="noConversion"/>
  </si>
  <si>
    <t>CW-026</t>
    <phoneticPr fontId="4" type="noConversion"/>
  </si>
  <si>
    <t>CW-027</t>
    <phoneticPr fontId="4" type="noConversion"/>
  </si>
  <si>
    <t>CW-028</t>
    <phoneticPr fontId="4" type="noConversion"/>
  </si>
  <si>
    <t>CW-029</t>
    <phoneticPr fontId="4" type="noConversion"/>
  </si>
  <si>
    <t>CW-030</t>
    <phoneticPr fontId="4" type="noConversion"/>
  </si>
  <si>
    <t>CW-031</t>
    <phoneticPr fontId="4" type="noConversion"/>
  </si>
  <si>
    <t>CW-032</t>
    <phoneticPr fontId="4" type="noConversion"/>
  </si>
  <si>
    <t>CW-033</t>
    <phoneticPr fontId="4" type="noConversion"/>
  </si>
  <si>
    <t>CW-034</t>
    <phoneticPr fontId="4" type="noConversion"/>
  </si>
  <si>
    <t>CW-035</t>
    <phoneticPr fontId="4" type="noConversion"/>
  </si>
  <si>
    <t>CW-036</t>
    <phoneticPr fontId="4" type="noConversion"/>
  </si>
  <si>
    <t>CW-037</t>
    <phoneticPr fontId="4" type="noConversion"/>
  </si>
  <si>
    <t>CW-039</t>
    <phoneticPr fontId="4" type="noConversion"/>
  </si>
  <si>
    <t>CW-040</t>
    <phoneticPr fontId="4" type="noConversion"/>
  </si>
  <si>
    <t>CW-041</t>
    <phoneticPr fontId="4" type="noConversion"/>
  </si>
  <si>
    <t>CW-042</t>
    <phoneticPr fontId="4" type="noConversion"/>
  </si>
  <si>
    <t>CW-044</t>
    <phoneticPr fontId="4" type="noConversion"/>
  </si>
  <si>
    <t>CW-046</t>
    <phoneticPr fontId="4" type="noConversion"/>
  </si>
  <si>
    <t>CW-047</t>
    <phoneticPr fontId="4" type="noConversion"/>
  </si>
  <si>
    <t>CW-048</t>
    <phoneticPr fontId="4" type="noConversion"/>
  </si>
  <si>
    <t>CW-049</t>
    <phoneticPr fontId="4" type="noConversion"/>
  </si>
  <si>
    <t>CW-051</t>
    <phoneticPr fontId="4" type="noConversion"/>
  </si>
  <si>
    <t>CW-053</t>
    <phoneticPr fontId="4" type="noConversion"/>
  </si>
  <si>
    <t>CW-054</t>
    <phoneticPr fontId="4" type="noConversion"/>
  </si>
  <si>
    <t>CW-055</t>
    <phoneticPr fontId="4" type="noConversion"/>
  </si>
  <si>
    <t>CW-057</t>
    <phoneticPr fontId="4" type="noConversion"/>
  </si>
  <si>
    <t>CW-058</t>
    <phoneticPr fontId="4" type="noConversion"/>
  </si>
  <si>
    <t>CW-061</t>
    <phoneticPr fontId="4" type="noConversion"/>
  </si>
  <si>
    <t>CW-063</t>
    <phoneticPr fontId="4" type="noConversion"/>
  </si>
  <si>
    <t>CW-064</t>
    <phoneticPr fontId="4" type="noConversion"/>
  </si>
  <si>
    <t>CW-065</t>
    <phoneticPr fontId="4" type="noConversion"/>
  </si>
  <si>
    <t>CW-067</t>
    <phoneticPr fontId="4" type="noConversion"/>
  </si>
  <si>
    <t>CW-068</t>
    <phoneticPr fontId="4" type="noConversion"/>
  </si>
  <si>
    <t>CW-069</t>
    <phoneticPr fontId="4" type="noConversion"/>
  </si>
  <si>
    <t>CW-070</t>
    <phoneticPr fontId="4" type="noConversion"/>
  </si>
  <si>
    <t>CW-072</t>
    <phoneticPr fontId="4" type="noConversion"/>
  </si>
  <si>
    <t>CW-073</t>
    <phoneticPr fontId="4" type="noConversion"/>
  </si>
  <si>
    <t>CW-075</t>
    <phoneticPr fontId="4" type="noConversion"/>
  </si>
  <si>
    <t>CW-076</t>
    <phoneticPr fontId="4" type="noConversion"/>
  </si>
  <si>
    <t>CW-077</t>
    <phoneticPr fontId="4" type="noConversion"/>
  </si>
  <si>
    <t>CW-078</t>
    <phoneticPr fontId="4" type="noConversion"/>
  </si>
  <si>
    <t>CW-081</t>
    <phoneticPr fontId="4" type="noConversion"/>
  </si>
  <si>
    <t>CW-082</t>
    <phoneticPr fontId="4" type="noConversion"/>
  </si>
  <si>
    <t>CW-083</t>
    <phoneticPr fontId="4" type="noConversion"/>
  </si>
  <si>
    <t>CW-084</t>
    <phoneticPr fontId="4" type="noConversion"/>
  </si>
  <si>
    <t>CW-085</t>
    <phoneticPr fontId="4" type="noConversion"/>
  </si>
  <si>
    <t>CW-086</t>
    <phoneticPr fontId="4" type="noConversion"/>
  </si>
  <si>
    <t>CW-087</t>
    <phoneticPr fontId="4" type="noConversion"/>
  </si>
  <si>
    <t>CW-088</t>
    <phoneticPr fontId="4" type="noConversion"/>
  </si>
  <si>
    <t>CW-089</t>
    <phoneticPr fontId="4" type="noConversion"/>
  </si>
  <si>
    <t>CW-091</t>
    <phoneticPr fontId="4" type="noConversion"/>
  </si>
  <si>
    <t>DC-003</t>
    <phoneticPr fontId="4" type="noConversion"/>
  </si>
  <si>
    <t>DC-005</t>
    <phoneticPr fontId="4" type="noConversion"/>
  </si>
  <si>
    <t>DC-006</t>
    <phoneticPr fontId="4" type="noConversion"/>
  </si>
  <si>
    <t>DC-007</t>
    <phoneticPr fontId="4" type="noConversion"/>
  </si>
  <si>
    <t>DC-008</t>
    <phoneticPr fontId="4" type="noConversion"/>
  </si>
  <si>
    <t>DC-009</t>
    <phoneticPr fontId="4" type="noConversion"/>
  </si>
  <si>
    <t>DC-010</t>
    <phoneticPr fontId="4" type="noConversion"/>
  </si>
  <si>
    <t>DC-011</t>
    <phoneticPr fontId="4" type="noConversion"/>
  </si>
  <si>
    <t>DC-013</t>
    <phoneticPr fontId="4" type="noConversion"/>
  </si>
  <si>
    <t>DC-014</t>
    <phoneticPr fontId="4" type="noConversion"/>
  </si>
  <si>
    <t>DC-015</t>
    <phoneticPr fontId="4" type="noConversion"/>
  </si>
  <si>
    <t>DC-016</t>
    <phoneticPr fontId="4" type="noConversion"/>
  </si>
  <si>
    <t>DC-017</t>
    <phoneticPr fontId="4" type="noConversion"/>
  </si>
  <si>
    <t>DC-018</t>
    <phoneticPr fontId="4" type="noConversion"/>
  </si>
  <si>
    <t>DC-019</t>
    <phoneticPr fontId="4" type="noConversion"/>
  </si>
  <si>
    <t>DC-020</t>
    <phoneticPr fontId="4" type="noConversion"/>
  </si>
  <si>
    <t>DC-021</t>
    <phoneticPr fontId="4" type="noConversion"/>
  </si>
  <si>
    <t>DC-022</t>
    <phoneticPr fontId="4" type="noConversion"/>
  </si>
  <si>
    <t>DC-023</t>
    <phoneticPr fontId="4" type="noConversion"/>
  </si>
  <si>
    <t>DC-025</t>
    <phoneticPr fontId="4" type="noConversion"/>
  </si>
  <si>
    <t>DC-026</t>
    <phoneticPr fontId="4" type="noConversion"/>
  </si>
  <si>
    <t>DC-027</t>
    <phoneticPr fontId="4" type="noConversion"/>
  </si>
  <si>
    <t>DC-028</t>
    <phoneticPr fontId="4" type="noConversion"/>
  </si>
  <si>
    <t>DC-029</t>
    <phoneticPr fontId="4" type="noConversion"/>
  </si>
  <si>
    <t>DC-030</t>
    <phoneticPr fontId="4" type="noConversion"/>
  </si>
  <si>
    <t>DC-031</t>
    <phoneticPr fontId="4" type="noConversion"/>
  </si>
  <si>
    <t>DC-032</t>
    <phoneticPr fontId="4" type="noConversion"/>
  </si>
  <si>
    <t>DC-033</t>
    <phoneticPr fontId="4" type="noConversion"/>
  </si>
  <si>
    <t>DC-040</t>
    <phoneticPr fontId="4" type="noConversion"/>
  </si>
  <si>
    <t>DG-001</t>
    <phoneticPr fontId="4" type="noConversion"/>
  </si>
  <si>
    <t>DG-004</t>
    <phoneticPr fontId="4" type="noConversion"/>
  </si>
  <si>
    <t>DG-005</t>
    <phoneticPr fontId="4" type="noConversion"/>
  </si>
  <si>
    <t>DG-006</t>
    <phoneticPr fontId="4" type="noConversion"/>
  </si>
  <si>
    <t>DG-007</t>
    <phoneticPr fontId="4" type="noConversion"/>
  </si>
  <si>
    <t>DG-008</t>
    <phoneticPr fontId="4" type="noConversion"/>
  </si>
  <si>
    <t>DG-009</t>
    <phoneticPr fontId="4" type="noConversion"/>
  </si>
  <si>
    <t>DG-010</t>
    <phoneticPr fontId="4" type="noConversion"/>
  </si>
  <si>
    <t>DG-011</t>
    <phoneticPr fontId="4" type="noConversion"/>
  </si>
  <si>
    <t>DN-001</t>
    <phoneticPr fontId="4" type="noConversion"/>
  </si>
  <si>
    <t>DN-002</t>
    <phoneticPr fontId="4" type="noConversion"/>
  </si>
  <si>
    <t>DN-003</t>
    <phoneticPr fontId="4" type="noConversion"/>
  </si>
  <si>
    <t>DN-005</t>
    <phoneticPr fontId="4" type="noConversion"/>
  </si>
  <si>
    <t>DN-006</t>
    <phoneticPr fontId="4" type="noConversion"/>
  </si>
  <si>
    <t>DN-007</t>
    <phoneticPr fontId="4" type="noConversion"/>
  </si>
  <si>
    <t>DN-008</t>
    <phoneticPr fontId="4" type="noConversion"/>
  </si>
  <si>
    <t>DN-009</t>
    <phoneticPr fontId="4" type="noConversion"/>
  </si>
  <si>
    <t>DN-010</t>
    <phoneticPr fontId="4" type="noConversion"/>
  </si>
  <si>
    <t>DN-011</t>
    <phoneticPr fontId="4" type="noConversion"/>
  </si>
  <si>
    <t>DN-012</t>
    <phoneticPr fontId="4" type="noConversion"/>
  </si>
  <si>
    <t>DN-013</t>
    <phoneticPr fontId="4" type="noConversion"/>
  </si>
  <si>
    <t>DN-014</t>
    <phoneticPr fontId="4" type="noConversion"/>
  </si>
  <si>
    <t>DN-015</t>
    <phoneticPr fontId="4" type="noConversion"/>
  </si>
  <si>
    <t>DN-016</t>
    <phoneticPr fontId="4" type="noConversion"/>
  </si>
  <si>
    <t>DN-017</t>
    <phoneticPr fontId="4" type="noConversion"/>
  </si>
  <si>
    <t>DN-018</t>
    <phoneticPr fontId="4" type="noConversion"/>
  </si>
  <si>
    <t>DN-019</t>
    <phoneticPr fontId="4" type="noConversion"/>
  </si>
  <si>
    <t>DN-020</t>
    <phoneticPr fontId="4" type="noConversion"/>
  </si>
  <si>
    <t>DN-022</t>
    <phoneticPr fontId="4" type="noConversion"/>
  </si>
  <si>
    <t>DN-023</t>
    <phoneticPr fontId="4" type="noConversion"/>
  </si>
  <si>
    <t>DN-024</t>
    <phoneticPr fontId="4" type="noConversion"/>
  </si>
  <si>
    <t>DN-025</t>
    <phoneticPr fontId="4" type="noConversion"/>
  </si>
  <si>
    <t>DN-026</t>
    <phoneticPr fontId="4" type="noConversion"/>
  </si>
  <si>
    <t>DN-027</t>
    <phoneticPr fontId="4" type="noConversion"/>
  </si>
  <si>
    <t>DN-028</t>
    <phoneticPr fontId="4" type="noConversion"/>
  </si>
  <si>
    <t>DN-029</t>
    <phoneticPr fontId="4" type="noConversion"/>
  </si>
  <si>
    <t>DN-030</t>
    <phoneticPr fontId="4" type="noConversion"/>
  </si>
  <si>
    <t>DN-031</t>
    <phoneticPr fontId="4" type="noConversion"/>
  </si>
  <si>
    <t>DN-032</t>
    <phoneticPr fontId="4" type="noConversion"/>
  </si>
  <si>
    <t>DN-034</t>
    <phoneticPr fontId="4" type="noConversion"/>
  </si>
  <si>
    <t>DN-035</t>
    <phoneticPr fontId="4" type="noConversion"/>
  </si>
  <si>
    <t>DN-036</t>
    <phoneticPr fontId="4" type="noConversion"/>
  </si>
  <si>
    <t>DN-038</t>
    <phoneticPr fontId="4" type="noConversion"/>
  </si>
  <si>
    <t>DN-039</t>
    <phoneticPr fontId="4" type="noConversion"/>
  </si>
  <si>
    <t>DN-040</t>
    <phoneticPr fontId="4" type="noConversion"/>
  </si>
  <si>
    <t>DN-041</t>
    <phoneticPr fontId="4" type="noConversion"/>
  </si>
  <si>
    <t>DN-043</t>
    <phoneticPr fontId="4" type="noConversion"/>
  </si>
  <si>
    <t>DN-050</t>
    <phoneticPr fontId="4" type="noConversion"/>
  </si>
  <si>
    <t>DN-056</t>
    <phoneticPr fontId="4" type="noConversion"/>
  </si>
  <si>
    <t>E1-002</t>
    <phoneticPr fontId="4" type="noConversion"/>
  </si>
  <si>
    <t>E1-003</t>
    <phoneticPr fontId="4" type="noConversion"/>
  </si>
  <si>
    <t>E1-005</t>
    <phoneticPr fontId="4" type="noConversion"/>
  </si>
  <si>
    <t>E1-007</t>
    <phoneticPr fontId="4" type="noConversion"/>
  </si>
  <si>
    <t>E1-011</t>
    <phoneticPr fontId="4" type="noConversion"/>
  </si>
  <si>
    <t>E1-019</t>
    <phoneticPr fontId="4" type="noConversion"/>
  </si>
  <si>
    <t>E1-024</t>
    <phoneticPr fontId="4" type="noConversion"/>
  </si>
  <si>
    <t>E1-028</t>
    <phoneticPr fontId="4" type="noConversion"/>
  </si>
  <si>
    <t>E1-029</t>
    <phoneticPr fontId="4" type="noConversion"/>
  </si>
  <si>
    <t>E1-030</t>
    <phoneticPr fontId="4" type="noConversion"/>
  </si>
  <si>
    <t>E1-031</t>
    <phoneticPr fontId="4" type="noConversion"/>
  </si>
  <si>
    <t>E1-032</t>
    <phoneticPr fontId="4" type="noConversion"/>
  </si>
  <si>
    <t>E1-033</t>
    <phoneticPr fontId="4" type="noConversion"/>
  </si>
  <si>
    <t>E1-034</t>
    <phoneticPr fontId="4" type="noConversion"/>
  </si>
  <si>
    <t>FC-001</t>
    <phoneticPr fontId="4" type="noConversion"/>
  </si>
  <si>
    <t>FC-002</t>
    <phoneticPr fontId="4" type="noConversion"/>
  </si>
  <si>
    <t>FC-003</t>
    <phoneticPr fontId="4" type="noConversion"/>
  </si>
  <si>
    <t>FC-004</t>
    <phoneticPr fontId="4" type="noConversion"/>
  </si>
  <si>
    <t>FC-006</t>
    <phoneticPr fontId="4" type="noConversion"/>
  </si>
  <si>
    <t>FC-007</t>
    <phoneticPr fontId="4" type="noConversion"/>
  </si>
  <si>
    <t>FC-008</t>
    <phoneticPr fontId="4" type="noConversion"/>
  </si>
  <si>
    <t>FC-009</t>
    <phoneticPr fontId="4" type="noConversion"/>
  </si>
  <si>
    <t>FC-010</t>
    <phoneticPr fontId="4" type="noConversion"/>
  </si>
  <si>
    <t>FC-011</t>
    <phoneticPr fontId="4" type="noConversion"/>
  </si>
  <si>
    <t>FC-012</t>
    <phoneticPr fontId="4" type="noConversion"/>
  </si>
  <si>
    <t>FC-013</t>
    <phoneticPr fontId="4" type="noConversion"/>
  </si>
  <si>
    <t>FC-014</t>
    <phoneticPr fontId="4" type="noConversion"/>
  </si>
  <si>
    <t>FC-015</t>
    <phoneticPr fontId="4" type="noConversion"/>
  </si>
  <si>
    <t>FC-016</t>
    <phoneticPr fontId="4" type="noConversion"/>
  </si>
  <si>
    <t>FC-017</t>
    <phoneticPr fontId="4" type="noConversion"/>
  </si>
  <si>
    <t>FC-018</t>
    <phoneticPr fontId="4" type="noConversion"/>
  </si>
  <si>
    <t>FC-019</t>
    <phoneticPr fontId="4" type="noConversion"/>
  </si>
  <si>
    <t>FC-020</t>
    <phoneticPr fontId="4" type="noConversion"/>
  </si>
  <si>
    <t>FC-021</t>
    <phoneticPr fontId="4" type="noConversion"/>
  </si>
  <si>
    <t>FC-022</t>
    <phoneticPr fontId="4" type="noConversion"/>
  </si>
  <si>
    <t>FC-023</t>
    <phoneticPr fontId="4" type="noConversion"/>
  </si>
  <si>
    <t>FC-024</t>
    <phoneticPr fontId="4" type="noConversion"/>
  </si>
  <si>
    <t>FC-025</t>
    <phoneticPr fontId="4" type="noConversion"/>
  </si>
  <si>
    <t>FC-027</t>
    <phoneticPr fontId="4" type="noConversion"/>
  </si>
  <si>
    <t>FC-028</t>
    <phoneticPr fontId="4" type="noConversion"/>
  </si>
  <si>
    <t>FC-029</t>
    <phoneticPr fontId="4" type="noConversion"/>
  </si>
  <si>
    <t>FC-030</t>
    <phoneticPr fontId="4" type="noConversion"/>
  </si>
  <si>
    <t>FC-031</t>
    <phoneticPr fontId="4" type="noConversion"/>
  </si>
  <si>
    <t>FC-032</t>
    <phoneticPr fontId="4" type="noConversion"/>
  </si>
  <si>
    <t>FC-033</t>
    <phoneticPr fontId="4" type="noConversion"/>
  </si>
  <si>
    <t>FC-034</t>
    <phoneticPr fontId="4" type="noConversion"/>
  </si>
  <si>
    <t>FC-035</t>
    <phoneticPr fontId="4" type="noConversion"/>
  </si>
  <si>
    <t>FC-036</t>
    <phoneticPr fontId="4" type="noConversion"/>
  </si>
  <si>
    <t>FC-038</t>
    <phoneticPr fontId="4" type="noConversion"/>
  </si>
  <si>
    <t>FC-039</t>
    <phoneticPr fontId="4" type="noConversion"/>
  </si>
  <si>
    <t>FC-040</t>
    <phoneticPr fontId="4" type="noConversion"/>
  </si>
  <si>
    <t>FC-041</t>
    <phoneticPr fontId="4" type="noConversion"/>
  </si>
  <si>
    <t>FC-042</t>
    <phoneticPr fontId="4" type="noConversion"/>
  </si>
  <si>
    <t>FC-043</t>
    <phoneticPr fontId="4" type="noConversion"/>
  </si>
  <si>
    <t>FC-044</t>
    <phoneticPr fontId="4" type="noConversion"/>
  </si>
  <si>
    <t>FC-045</t>
    <phoneticPr fontId="4" type="noConversion"/>
  </si>
  <si>
    <t>FC-046</t>
    <phoneticPr fontId="4" type="noConversion"/>
  </si>
  <si>
    <t>FC-047</t>
    <phoneticPr fontId="4" type="noConversion"/>
  </si>
  <si>
    <t>FC-049</t>
    <phoneticPr fontId="4" type="noConversion"/>
  </si>
  <si>
    <t>FC-050</t>
    <phoneticPr fontId="4" type="noConversion"/>
  </si>
  <si>
    <t>FC-051</t>
    <phoneticPr fontId="4" type="noConversion"/>
  </si>
  <si>
    <t>FC-052</t>
    <phoneticPr fontId="4" type="noConversion"/>
  </si>
  <si>
    <t>FC-053</t>
    <phoneticPr fontId="4" type="noConversion"/>
  </si>
  <si>
    <t>FC-054</t>
    <phoneticPr fontId="4" type="noConversion"/>
  </si>
  <si>
    <t>FC-055</t>
    <phoneticPr fontId="4" type="noConversion"/>
  </si>
  <si>
    <t>FC-056</t>
    <phoneticPr fontId="4" type="noConversion"/>
  </si>
  <si>
    <t>FC-057</t>
    <phoneticPr fontId="4" type="noConversion"/>
  </si>
  <si>
    <t>FC-061</t>
    <phoneticPr fontId="4" type="noConversion"/>
  </si>
  <si>
    <t>FC-062</t>
    <phoneticPr fontId="4" type="noConversion"/>
  </si>
  <si>
    <t>FC-063</t>
    <phoneticPr fontId="4" type="noConversion"/>
  </si>
  <si>
    <t>FC-064</t>
    <phoneticPr fontId="4" type="noConversion"/>
  </si>
  <si>
    <t>FC-065</t>
    <phoneticPr fontId="4" type="noConversion"/>
  </si>
  <si>
    <t>FC-066</t>
    <phoneticPr fontId="4" type="noConversion"/>
  </si>
  <si>
    <t>FC-068</t>
    <phoneticPr fontId="4" type="noConversion"/>
  </si>
  <si>
    <t>FC-070</t>
    <phoneticPr fontId="4" type="noConversion"/>
  </si>
  <si>
    <t>FC-071</t>
    <phoneticPr fontId="4" type="noConversion"/>
  </si>
  <si>
    <t>FC-072</t>
    <phoneticPr fontId="4" type="noConversion"/>
  </si>
  <si>
    <t>FC-073</t>
    <phoneticPr fontId="4" type="noConversion"/>
  </si>
  <si>
    <t>FC-074</t>
    <phoneticPr fontId="4" type="noConversion"/>
  </si>
  <si>
    <t>FC-076</t>
    <phoneticPr fontId="4" type="noConversion"/>
  </si>
  <si>
    <t>FC-077</t>
    <phoneticPr fontId="4" type="noConversion"/>
  </si>
  <si>
    <t>FC-078</t>
    <phoneticPr fontId="4" type="noConversion"/>
  </si>
  <si>
    <t>FC-079</t>
    <phoneticPr fontId="4" type="noConversion"/>
  </si>
  <si>
    <t>FC-080</t>
    <phoneticPr fontId="4" type="noConversion"/>
  </si>
  <si>
    <t>FC-081</t>
    <phoneticPr fontId="4" type="noConversion"/>
  </si>
  <si>
    <t>FC-082</t>
    <phoneticPr fontId="4" type="noConversion"/>
  </si>
  <si>
    <t>FC-083</t>
    <phoneticPr fontId="4" type="noConversion"/>
  </si>
  <si>
    <t>FC-084</t>
    <phoneticPr fontId="4" type="noConversion"/>
  </si>
  <si>
    <t>FC-085</t>
    <phoneticPr fontId="4" type="noConversion"/>
  </si>
  <si>
    <t>FC-086</t>
    <phoneticPr fontId="4" type="noConversion"/>
  </si>
  <si>
    <t>FC-087</t>
    <phoneticPr fontId="4" type="noConversion"/>
  </si>
  <si>
    <t>FC-088</t>
    <phoneticPr fontId="4" type="noConversion"/>
  </si>
  <si>
    <t>FC-089</t>
    <phoneticPr fontId="4" type="noConversion"/>
  </si>
  <si>
    <t>FC-090</t>
    <phoneticPr fontId="4" type="noConversion"/>
  </si>
  <si>
    <t>FC-091</t>
    <phoneticPr fontId="4" type="noConversion"/>
  </si>
  <si>
    <t>FC-092</t>
    <phoneticPr fontId="4" type="noConversion"/>
  </si>
  <si>
    <t>FC-093</t>
    <phoneticPr fontId="4" type="noConversion"/>
  </si>
  <si>
    <t>FC-094</t>
    <phoneticPr fontId="4" type="noConversion"/>
  </si>
  <si>
    <t>FC-096</t>
    <phoneticPr fontId="4" type="noConversion"/>
  </si>
  <si>
    <t>FC-097</t>
    <phoneticPr fontId="4" type="noConversion"/>
  </si>
  <si>
    <t>FC-101</t>
    <phoneticPr fontId="4" type="noConversion"/>
  </si>
  <si>
    <t>FC-106</t>
    <phoneticPr fontId="4" type="noConversion"/>
  </si>
  <si>
    <t>FC-107</t>
    <phoneticPr fontId="4" type="noConversion"/>
  </si>
  <si>
    <t>FC-109</t>
    <phoneticPr fontId="4" type="noConversion"/>
  </si>
  <si>
    <t>FC-110</t>
    <phoneticPr fontId="4" type="noConversion"/>
  </si>
  <si>
    <t>FC-111</t>
    <phoneticPr fontId="4" type="noConversion"/>
  </si>
  <si>
    <t>FC-112</t>
    <phoneticPr fontId="4" type="noConversion"/>
  </si>
  <si>
    <t>FC-115</t>
    <phoneticPr fontId="4" type="noConversion"/>
  </si>
  <si>
    <t>FC-116</t>
    <phoneticPr fontId="4" type="noConversion"/>
  </si>
  <si>
    <t>FC-119</t>
    <phoneticPr fontId="4" type="noConversion"/>
  </si>
  <si>
    <t>FC-120</t>
    <phoneticPr fontId="4" type="noConversion"/>
  </si>
  <si>
    <t>FC-121</t>
    <phoneticPr fontId="4" type="noConversion"/>
  </si>
  <si>
    <t>FC-128</t>
    <phoneticPr fontId="4" type="noConversion"/>
  </si>
  <si>
    <t>GL-001</t>
    <phoneticPr fontId="4" type="noConversion"/>
  </si>
  <si>
    <t>GL-003</t>
    <phoneticPr fontId="4" type="noConversion"/>
  </si>
  <si>
    <t>GL-004</t>
    <phoneticPr fontId="4" type="noConversion"/>
  </si>
  <si>
    <t>H-001</t>
    <phoneticPr fontId="4" type="noConversion"/>
  </si>
  <si>
    <t>H-002</t>
    <phoneticPr fontId="4" type="noConversion"/>
  </si>
  <si>
    <t>H-003</t>
    <phoneticPr fontId="4" type="noConversion"/>
  </si>
  <si>
    <t>H-004</t>
    <phoneticPr fontId="4" type="noConversion"/>
  </si>
  <si>
    <t>H-006</t>
    <phoneticPr fontId="4" type="noConversion"/>
  </si>
  <si>
    <t>H-007</t>
    <phoneticPr fontId="4" type="noConversion"/>
  </si>
  <si>
    <t>H-008</t>
    <phoneticPr fontId="4" type="noConversion"/>
  </si>
  <si>
    <t>H-010</t>
    <phoneticPr fontId="4" type="noConversion"/>
  </si>
  <si>
    <t>H-012</t>
    <phoneticPr fontId="4" type="noConversion"/>
  </si>
  <si>
    <t>H-013</t>
    <phoneticPr fontId="4" type="noConversion"/>
  </si>
  <si>
    <t>H-014</t>
    <phoneticPr fontId="4" type="noConversion"/>
  </si>
  <si>
    <t>H-016</t>
    <phoneticPr fontId="4" type="noConversion"/>
  </si>
  <si>
    <t>H-018</t>
    <phoneticPr fontId="4" type="noConversion"/>
  </si>
  <si>
    <t>O1-001</t>
    <phoneticPr fontId="4" type="noConversion"/>
  </si>
  <si>
    <t>O1-002</t>
    <phoneticPr fontId="4" type="noConversion"/>
  </si>
  <si>
    <t>O1-004</t>
    <phoneticPr fontId="4" type="noConversion"/>
  </si>
  <si>
    <t>O1-005</t>
    <phoneticPr fontId="4" type="noConversion"/>
  </si>
  <si>
    <t>O1-006</t>
    <phoneticPr fontId="4" type="noConversion"/>
  </si>
  <si>
    <t>O1-007</t>
    <phoneticPr fontId="4" type="noConversion"/>
  </si>
  <si>
    <t>O1-009</t>
    <phoneticPr fontId="4" type="noConversion"/>
  </si>
  <si>
    <t>O1-010</t>
    <phoneticPr fontId="4" type="noConversion"/>
  </si>
  <si>
    <t>O1-011</t>
    <phoneticPr fontId="4" type="noConversion"/>
  </si>
  <si>
    <t>O1-012</t>
    <phoneticPr fontId="4" type="noConversion"/>
  </si>
  <si>
    <t>O1-013</t>
    <phoneticPr fontId="4" type="noConversion"/>
  </si>
  <si>
    <t>O1-014</t>
    <phoneticPr fontId="4" type="noConversion"/>
  </si>
  <si>
    <t>O1-015</t>
    <phoneticPr fontId="4" type="noConversion"/>
  </si>
  <si>
    <t>O1-016</t>
    <phoneticPr fontId="4" type="noConversion"/>
  </si>
  <si>
    <t>O1-017</t>
    <phoneticPr fontId="4" type="noConversion"/>
  </si>
  <si>
    <t>O1-018</t>
    <phoneticPr fontId="4" type="noConversion"/>
  </si>
  <si>
    <t>O1-019</t>
    <phoneticPr fontId="4" type="noConversion"/>
  </si>
  <si>
    <t>O1-020</t>
    <phoneticPr fontId="4" type="noConversion"/>
  </si>
  <si>
    <t>O1-021</t>
    <phoneticPr fontId="4" type="noConversion"/>
  </si>
  <si>
    <t>PF-001</t>
    <phoneticPr fontId="4" type="noConversion"/>
  </si>
  <si>
    <t>PF-002</t>
    <phoneticPr fontId="4" type="noConversion"/>
  </si>
  <si>
    <t>PF-003</t>
    <phoneticPr fontId="4" type="noConversion"/>
  </si>
  <si>
    <t>PF-004</t>
    <phoneticPr fontId="4" type="noConversion"/>
  </si>
  <si>
    <t>PF-006</t>
    <phoneticPr fontId="4" type="noConversion"/>
  </si>
  <si>
    <t>PF-007</t>
    <phoneticPr fontId="4" type="noConversion"/>
  </si>
  <si>
    <t>PF-008</t>
    <phoneticPr fontId="4" type="noConversion"/>
  </si>
  <si>
    <t>PF-009</t>
    <phoneticPr fontId="4" type="noConversion"/>
  </si>
  <si>
    <t>PF-010</t>
    <phoneticPr fontId="4" type="noConversion"/>
  </si>
  <si>
    <t>PF-011</t>
    <phoneticPr fontId="4" type="noConversion"/>
  </si>
  <si>
    <t>QA-001</t>
    <phoneticPr fontId="4" type="noConversion"/>
  </si>
  <si>
    <t>QA-002</t>
    <phoneticPr fontId="4" type="noConversion"/>
  </si>
  <si>
    <t>QA-003</t>
    <phoneticPr fontId="4" type="noConversion"/>
  </si>
  <si>
    <t>QA-005</t>
    <phoneticPr fontId="4" type="noConversion"/>
  </si>
  <si>
    <t>QA-007</t>
    <phoneticPr fontId="4" type="noConversion"/>
  </si>
  <si>
    <t>QA-008</t>
    <phoneticPr fontId="4" type="noConversion"/>
  </si>
  <si>
    <t>QA-009</t>
    <phoneticPr fontId="4" type="noConversion"/>
  </si>
  <si>
    <t>QA-010</t>
    <phoneticPr fontId="4" type="noConversion"/>
  </si>
  <si>
    <t>QA-012</t>
    <phoneticPr fontId="4" type="noConversion"/>
  </si>
  <si>
    <t>QA-013</t>
    <phoneticPr fontId="4" type="noConversion"/>
  </si>
  <si>
    <t>QA-016</t>
    <phoneticPr fontId="4" type="noConversion"/>
  </si>
  <si>
    <t>QA-017</t>
    <phoneticPr fontId="4" type="noConversion"/>
  </si>
  <si>
    <t>QA-022</t>
    <phoneticPr fontId="4" type="noConversion"/>
  </si>
  <si>
    <t>QA-024</t>
    <phoneticPr fontId="4" type="noConversion"/>
  </si>
  <si>
    <t>QA-025</t>
    <phoneticPr fontId="4" type="noConversion"/>
  </si>
  <si>
    <t>QA-026</t>
    <phoneticPr fontId="4" type="noConversion"/>
  </si>
  <si>
    <t>QA-027</t>
    <phoneticPr fontId="4" type="noConversion"/>
  </si>
  <si>
    <t>QA-028</t>
    <phoneticPr fontId="4" type="noConversion"/>
  </si>
  <si>
    <t>QC-005</t>
    <phoneticPr fontId="4" type="noConversion"/>
  </si>
  <si>
    <t>QC-021</t>
    <phoneticPr fontId="4" type="noConversion"/>
  </si>
  <si>
    <t>QC-027</t>
    <phoneticPr fontId="4" type="noConversion"/>
  </si>
  <si>
    <t>QC-048</t>
    <phoneticPr fontId="4" type="noConversion"/>
  </si>
  <si>
    <t>QC-057</t>
    <phoneticPr fontId="4" type="noConversion"/>
  </si>
  <si>
    <t>QC-081</t>
    <phoneticPr fontId="4" type="noConversion"/>
  </si>
  <si>
    <t>QC-085</t>
    <phoneticPr fontId="4" type="noConversion"/>
  </si>
  <si>
    <t>QC-087</t>
    <phoneticPr fontId="4" type="noConversion"/>
  </si>
  <si>
    <t>QC-090</t>
    <phoneticPr fontId="4" type="noConversion"/>
  </si>
  <si>
    <t>QC-095</t>
    <phoneticPr fontId="4" type="noConversion"/>
  </si>
  <si>
    <t>QC-096</t>
    <phoneticPr fontId="4" type="noConversion"/>
  </si>
  <si>
    <t>QC-099</t>
    <phoneticPr fontId="4" type="noConversion"/>
  </si>
  <si>
    <t>QC-107</t>
    <phoneticPr fontId="4" type="noConversion"/>
  </si>
  <si>
    <t>QC-108</t>
    <phoneticPr fontId="4" type="noConversion"/>
  </si>
  <si>
    <t>QC-114</t>
    <phoneticPr fontId="4" type="noConversion"/>
  </si>
  <si>
    <t>QC-121</t>
    <phoneticPr fontId="4" type="noConversion"/>
  </si>
  <si>
    <t>QC-122</t>
    <phoneticPr fontId="4" type="noConversion"/>
  </si>
  <si>
    <t>QC-133</t>
    <phoneticPr fontId="4" type="noConversion"/>
  </si>
  <si>
    <t>QC-135</t>
    <phoneticPr fontId="4" type="noConversion"/>
  </si>
  <si>
    <t>QC-146</t>
    <phoneticPr fontId="4" type="noConversion"/>
  </si>
  <si>
    <t>QC-155</t>
    <phoneticPr fontId="4" type="noConversion"/>
  </si>
  <si>
    <t>QC-157</t>
    <phoneticPr fontId="4" type="noConversion"/>
  </si>
  <si>
    <t>QC-184</t>
    <phoneticPr fontId="4" type="noConversion"/>
  </si>
  <si>
    <t>QC-200</t>
    <phoneticPr fontId="4" type="noConversion"/>
  </si>
  <si>
    <t>QC-201</t>
    <phoneticPr fontId="4" type="noConversion"/>
  </si>
  <si>
    <t>QC-203</t>
    <phoneticPr fontId="4" type="noConversion"/>
  </si>
  <si>
    <t>QC-204</t>
    <phoneticPr fontId="4" type="noConversion"/>
  </si>
  <si>
    <t>QC-205</t>
    <phoneticPr fontId="4" type="noConversion"/>
  </si>
  <si>
    <t>QC-206</t>
    <phoneticPr fontId="4" type="noConversion"/>
  </si>
  <si>
    <t>QC-207</t>
    <phoneticPr fontId="4" type="noConversion"/>
  </si>
  <si>
    <t>QC-208</t>
    <phoneticPr fontId="4" type="noConversion"/>
  </si>
  <si>
    <t>QC-209</t>
    <phoneticPr fontId="4" type="noConversion"/>
  </si>
  <si>
    <t>QC-210</t>
    <phoneticPr fontId="4" type="noConversion"/>
  </si>
  <si>
    <t>QC-211</t>
    <phoneticPr fontId="4" type="noConversion"/>
  </si>
  <si>
    <t>QC-212</t>
    <phoneticPr fontId="4" type="noConversion"/>
  </si>
  <si>
    <t>QC-213</t>
    <phoneticPr fontId="4" type="noConversion"/>
  </si>
  <si>
    <t>QC-214</t>
    <phoneticPr fontId="4" type="noConversion"/>
  </si>
  <si>
    <t>QC-215</t>
    <phoneticPr fontId="4" type="noConversion"/>
  </si>
  <si>
    <t>QC-216</t>
    <phoneticPr fontId="4" type="noConversion"/>
  </si>
  <si>
    <t>QC-217</t>
    <phoneticPr fontId="4" type="noConversion"/>
  </si>
  <si>
    <t>QC-218</t>
    <phoneticPr fontId="4" type="noConversion"/>
  </si>
  <si>
    <t>QC-219</t>
    <phoneticPr fontId="4" type="noConversion"/>
  </si>
  <si>
    <t>QC-224</t>
    <phoneticPr fontId="4" type="noConversion"/>
  </si>
  <si>
    <t>QC-230</t>
    <phoneticPr fontId="4" type="noConversion"/>
  </si>
  <si>
    <t>QC-231</t>
    <phoneticPr fontId="4" type="noConversion"/>
  </si>
  <si>
    <t>QC-232</t>
    <phoneticPr fontId="4" type="noConversion"/>
  </si>
  <si>
    <t>QC-233</t>
    <phoneticPr fontId="4" type="noConversion"/>
  </si>
  <si>
    <t>QC-234</t>
    <phoneticPr fontId="4" type="noConversion"/>
  </si>
  <si>
    <t>QC-235</t>
    <phoneticPr fontId="4" type="noConversion"/>
  </si>
  <si>
    <t>QC-236</t>
    <phoneticPr fontId="4" type="noConversion"/>
  </si>
  <si>
    <t>QC-237</t>
    <phoneticPr fontId="4" type="noConversion"/>
  </si>
  <si>
    <t>QC-238</t>
    <phoneticPr fontId="4" type="noConversion"/>
  </si>
  <si>
    <t>QC-239</t>
    <phoneticPr fontId="4" type="noConversion"/>
  </si>
  <si>
    <t>QC-240</t>
    <phoneticPr fontId="4" type="noConversion"/>
  </si>
  <si>
    <t>QC-241</t>
    <phoneticPr fontId="4" type="noConversion"/>
  </si>
  <si>
    <t>QC-242</t>
    <phoneticPr fontId="4" type="noConversion"/>
  </si>
  <si>
    <t>QC-243</t>
    <phoneticPr fontId="4" type="noConversion"/>
  </si>
  <si>
    <t>QC-244</t>
    <phoneticPr fontId="4" type="noConversion"/>
  </si>
  <si>
    <t>QC-245</t>
    <phoneticPr fontId="4" type="noConversion"/>
  </si>
  <si>
    <t>QC-246</t>
    <phoneticPr fontId="4" type="noConversion"/>
  </si>
  <si>
    <t>QC-247</t>
    <phoneticPr fontId="4" type="noConversion"/>
  </si>
  <si>
    <t>QC-248</t>
    <phoneticPr fontId="4" type="noConversion"/>
  </si>
  <si>
    <t>QC-249</t>
    <phoneticPr fontId="4" type="noConversion"/>
  </si>
  <si>
    <t>QC-250</t>
    <phoneticPr fontId="4" type="noConversion"/>
  </si>
  <si>
    <t>QC-251</t>
    <phoneticPr fontId="4" type="noConversion"/>
  </si>
  <si>
    <t>QC-252</t>
    <phoneticPr fontId="4" type="noConversion"/>
  </si>
  <si>
    <t>QC-253</t>
    <phoneticPr fontId="4" type="noConversion"/>
  </si>
  <si>
    <t>QC-254</t>
    <phoneticPr fontId="4" type="noConversion"/>
  </si>
  <si>
    <t>QC-256</t>
    <phoneticPr fontId="4" type="noConversion"/>
  </si>
  <si>
    <t>QC-257</t>
    <phoneticPr fontId="4" type="noConversion"/>
  </si>
  <si>
    <t>QC-258</t>
    <phoneticPr fontId="4" type="noConversion"/>
  </si>
  <si>
    <t>QC-259</t>
    <phoneticPr fontId="4" type="noConversion"/>
  </si>
  <si>
    <t>QC-261</t>
    <phoneticPr fontId="4" type="noConversion"/>
  </si>
  <si>
    <t>QC-262</t>
    <phoneticPr fontId="4" type="noConversion"/>
  </si>
  <si>
    <t>QC-263</t>
    <phoneticPr fontId="4" type="noConversion"/>
  </si>
  <si>
    <t>QC-264</t>
    <phoneticPr fontId="4" type="noConversion"/>
  </si>
  <si>
    <t>QC-265</t>
    <phoneticPr fontId="4" type="noConversion"/>
  </si>
  <si>
    <t>QC-266</t>
    <phoneticPr fontId="4" type="noConversion"/>
  </si>
  <si>
    <t>QC-267</t>
    <phoneticPr fontId="4" type="noConversion"/>
  </si>
  <si>
    <t>QC-268</t>
    <phoneticPr fontId="4" type="noConversion"/>
  </si>
  <si>
    <t>QC-269</t>
    <phoneticPr fontId="4" type="noConversion"/>
  </si>
  <si>
    <t>QC-270</t>
    <phoneticPr fontId="4" type="noConversion"/>
  </si>
  <si>
    <t>QC-271</t>
    <phoneticPr fontId="4" type="noConversion"/>
  </si>
  <si>
    <t>QC-272</t>
    <phoneticPr fontId="4" type="noConversion"/>
  </si>
  <si>
    <t>QC-273</t>
    <phoneticPr fontId="4" type="noConversion"/>
  </si>
  <si>
    <t>QC-274</t>
    <phoneticPr fontId="4" type="noConversion"/>
  </si>
  <si>
    <t>QC-275</t>
    <phoneticPr fontId="4" type="noConversion"/>
  </si>
  <si>
    <t>QC-276</t>
    <phoneticPr fontId="4" type="noConversion"/>
  </si>
  <si>
    <t>QC-277</t>
    <phoneticPr fontId="4" type="noConversion"/>
  </si>
  <si>
    <t>QC-278</t>
    <phoneticPr fontId="4" type="noConversion"/>
  </si>
  <si>
    <t>QC-279</t>
    <phoneticPr fontId="4" type="noConversion"/>
  </si>
  <si>
    <t>QC-280</t>
    <phoneticPr fontId="4" type="noConversion"/>
  </si>
  <si>
    <t>QC-281</t>
    <phoneticPr fontId="4" type="noConversion"/>
  </si>
  <si>
    <t>QC-282</t>
    <phoneticPr fontId="4" type="noConversion"/>
  </si>
  <si>
    <t>QC-283</t>
    <phoneticPr fontId="4" type="noConversion"/>
  </si>
  <si>
    <t>QC-284</t>
    <phoneticPr fontId="4" type="noConversion"/>
  </si>
  <si>
    <t>QC-285</t>
    <phoneticPr fontId="4" type="noConversion"/>
  </si>
  <si>
    <t>QC-286</t>
    <phoneticPr fontId="4" type="noConversion"/>
  </si>
  <si>
    <t>QC-287</t>
    <phoneticPr fontId="4" type="noConversion"/>
  </si>
  <si>
    <t>QC-288</t>
    <phoneticPr fontId="4" type="noConversion"/>
  </si>
  <si>
    <t>QC-289</t>
    <phoneticPr fontId="4" type="noConversion"/>
  </si>
  <si>
    <t>QC-290</t>
    <phoneticPr fontId="4" type="noConversion"/>
  </si>
  <si>
    <t>QC-291</t>
    <phoneticPr fontId="4" type="noConversion"/>
  </si>
  <si>
    <t>QC-292</t>
    <phoneticPr fontId="4" type="noConversion"/>
  </si>
  <si>
    <t>QC-293</t>
    <phoneticPr fontId="4" type="noConversion"/>
  </si>
  <si>
    <t>QC-294</t>
    <phoneticPr fontId="4" type="noConversion"/>
  </si>
  <si>
    <t>QC-295</t>
    <phoneticPr fontId="4" type="noConversion"/>
  </si>
  <si>
    <t>QC-296</t>
    <phoneticPr fontId="4" type="noConversion"/>
  </si>
  <si>
    <t>QC-297</t>
    <phoneticPr fontId="4" type="noConversion"/>
  </si>
  <si>
    <t>QC-298</t>
    <phoneticPr fontId="4" type="noConversion"/>
  </si>
  <si>
    <t>QC-299</t>
    <phoneticPr fontId="4" type="noConversion"/>
  </si>
  <si>
    <t>QC-301</t>
    <phoneticPr fontId="4" type="noConversion"/>
  </si>
  <si>
    <t>QC-302</t>
    <phoneticPr fontId="4" type="noConversion"/>
  </si>
  <si>
    <t>QC-304</t>
    <phoneticPr fontId="4" type="noConversion"/>
  </si>
  <si>
    <t>QC-306</t>
    <phoneticPr fontId="4" type="noConversion"/>
  </si>
  <si>
    <t>QC-308</t>
    <phoneticPr fontId="4" type="noConversion"/>
  </si>
  <si>
    <t>QC-311</t>
    <phoneticPr fontId="4" type="noConversion"/>
  </si>
  <si>
    <t>QC-312</t>
    <phoneticPr fontId="4" type="noConversion"/>
  </si>
  <si>
    <t>QC-313</t>
    <phoneticPr fontId="4" type="noConversion"/>
  </si>
  <si>
    <t>QC-314</t>
    <phoneticPr fontId="4" type="noConversion"/>
  </si>
  <si>
    <t>QC-316</t>
    <phoneticPr fontId="4" type="noConversion"/>
  </si>
  <si>
    <t>QC-318</t>
    <phoneticPr fontId="4" type="noConversion"/>
  </si>
  <si>
    <t>QC-319</t>
    <phoneticPr fontId="4" type="noConversion"/>
  </si>
  <si>
    <t>QC-320</t>
    <phoneticPr fontId="4" type="noConversion"/>
  </si>
  <si>
    <t>QC-321</t>
    <phoneticPr fontId="4" type="noConversion"/>
  </si>
  <si>
    <t>QC-322</t>
    <phoneticPr fontId="4" type="noConversion"/>
  </si>
  <si>
    <t>QC-323</t>
    <phoneticPr fontId="4" type="noConversion"/>
  </si>
  <si>
    <t>QC-324</t>
    <phoneticPr fontId="4" type="noConversion"/>
  </si>
  <si>
    <t>QC-326</t>
    <phoneticPr fontId="4" type="noConversion"/>
  </si>
  <si>
    <t>QC-327</t>
    <phoneticPr fontId="4" type="noConversion"/>
  </si>
  <si>
    <t>QC-328</t>
    <phoneticPr fontId="4" type="noConversion"/>
  </si>
  <si>
    <t>QC-329</t>
    <phoneticPr fontId="4" type="noConversion"/>
  </si>
  <si>
    <t>QC-331</t>
    <phoneticPr fontId="4" type="noConversion"/>
  </si>
  <si>
    <t>QC-332</t>
    <phoneticPr fontId="4" type="noConversion"/>
  </si>
  <si>
    <t>QC-333</t>
    <phoneticPr fontId="4" type="noConversion"/>
  </si>
  <si>
    <t>QC-334</t>
    <phoneticPr fontId="4" type="noConversion"/>
  </si>
  <si>
    <t>QC-335</t>
    <phoneticPr fontId="4" type="noConversion"/>
  </si>
  <si>
    <t>QC-336</t>
    <phoneticPr fontId="4" type="noConversion"/>
  </si>
  <si>
    <t>QC-337</t>
    <phoneticPr fontId="4" type="noConversion"/>
  </si>
  <si>
    <t>QC-338</t>
    <phoneticPr fontId="4" type="noConversion"/>
  </si>
  <si>
    <t>QC-339</t>
    <phoneticPr fontId="4" type="noConversion"/>
  </si>
  <si>
    <t>QC-340</t>
    <phoneticPr fontId="4" type="noConversion"/>
  </si>
  <si>
    <t>QC-342</t>
    <phoneticPr fontId="4" type="noConversion"/>
  </si>
  <si>
    <t>QC-343</t>
    <phoneticPr fontId="4" type="noConversion"/>
  </si>
  <si>
    <t>QC-344</t>
    <phoneticPr fontId="4" type="noConversion"/>
  </si>
  <si>
    <t>QC-345</t>
    <phoneticPr fontId="4" type="noConversion"/>
  </si>
  <si>
    <t>QC-346</t>
    <phoneticPr fontId="4" type="noConversion"/>
  </si>
  <si>
    <t>QC-347</t>
    <phoneticPr fontId="4" type="noConversion"/>
  </si>
  <si>
    <t>QC-348</t>
    <phoneticPr fontId="4" type="noConversion"/>
  </si>
  <si>
    <t>QC-349</t>
    <phoneticPr fontId="4" type="noConversion"/>
  </si>
  <si>
    <t>QC-352</t>
    <phoneticPr fontId="4" type="noConversion"/>
  </si>
  <si>
    <t>QC-353</t>
    <phoneticPr fontId="4" type="noConversion"/>
  </si>
  <si>
    <t>QC-354</t>
    <phoneticPr fontId="4" type="noConversion"/>
  </si>
  <si>
    <t>QC-355</t>
    <phoneticPr fontId="4" type="noConversion"/>
  </si>
  <si>
    <t>QC-356</t>
    <phoneticPr fontId="4" type="noConversion"/>
  </si>
  <si>
    <t>QC-357</t>
    <phoneticPr fontId="4" type="noConversion"/>
  </si>
  <si>
    <t>QC-358</t>
    <phoneticPr fontId="4" type="noConversion"/>
  </si>
  <si>
    <t>QC-359</t>
    <phoneticPr fontId="4" type="noConversion"/>
  </si>
  <si>
    <t>QC-360</t>
    <phoneticPr fontId="4" type="noConversion"/>
  </si>
  <si>
    <t>QC-361</t>
    <phoneticPr fontId="4" type="noConversion"/>
  </si>
  <si>
    <t>QC-362</t>
    <phoneticPr fontId="4" type="noConversion"/>
  </si>
  <si>
    <t>QC-363</t>
    <phoneticPr fontId="4" type="noConversion"/>
  </si>
  <si>
    <t>QC-365</t>
    <phoneticPr fontId="4" type="noConversion"/>
  </si>
  <si>
    <t>QC-366</t>
    <phoneticPr fontId="4" type="noConversion"/>
  </si>
  <si>
    <t>QC-367</t>
    <phoneticPr fontId="4" type="noConversion"/>
  </si>
  <si>
    <t>QC-368</t>
    <phoneticPr fontId="4" type="noConversion"/>
  </si>
  <si>
    <t>QC-369</t>
    <phoneticPr fontId="4" type="noConversion"/>
  </si>
  <si>
    <t>QC-371</t>
    <phoneticPr fontId="4" type="noConversion"/>
  </si>
  <si>
    <t>QC-372</t>
    <phoneticPr fontId="4" type="noConversion"/>
  </si>
  <si>
    <t>QC-373</t>
    <phoneticPr fontId="4" type="noConversion"/>
  </si>
  <si>
    <t>QC-374</t>
    <phoneticPr fontId="4" type="noConversion"/>
  </si>
  <si>
    <t>QC-375</t>
    <phoneticPr fontId="4" type="noConversion"/>
  </si>
  <si>
    <t>QC-376</t>
    <phoneticPr fontId="4" type="noConversion"/>
  </si>
  <si>
    <t>QC-377</t>
    <phoneticPr fontId="4" type="noConversion"/>
  </si>
  <si>
    <t>QC-378</t>
    <phoneticPr fontId="4" type="noConversion"/>
  </si>
  <si>
    <t>QC-379</t>
    <phoneticPr fontId="4" type="noConversion"/>
  </si>
  <si>
    <t>QC-380</t>
    <phoneticPr fontId="4" type="noConversion"/>
  </si>
  <si>
    <t>QC-381</t>
    <phoneticPr fontId="4" type="noConversion"/>
  </si>
  <si>
    <t>QC-382</t>
    <phoneticPr fontId="4" type="noConversion"/>
  </si>
  <si>
    <t>QC-383</t>
    <phoneticPr fontId="4" type="noConversion"/>
  </si>
  <si>
    <t>QC-384</t>
    <phoneticPr fontId="4" type="noConversion"/>
  </si>
  <si>
    <t>QC-385</t>
    <phoneticPr fontId="4" type="noConversion"/>
  </si>
  <si>
    <t>QC-386</t>
    <phoneticPr fontId="4" type="noConversion"/>
  </si>
  <si>
    <t>QC-389</t>
    <phoneticPr fontId="4" type="noConversion"/>
  </si>
  <si>
    <t>QC-390</t>
    <phoneticPr fontId="4" type="noConversion"/>
  </si>
  <si>
    <t>QC-391</t>
    <phoneticPr fontId="4" type="noConversion"/>
  </si>
  <si>
    <t>QC-392</t>
    <phoneticPr fontId="4" type="noConversion"/>
  </si>
  <si>
    <t>QC-393</t>
    <phoneticPr fontId="4" type="noConversion"/>
  </si>
  <si>
    <t>QC-394</t>
    <phoneticPr fontId="4" type="noConversion"/>
  </si>
  <si>
    <t>QC-395</t>
    <phoneticPr fontId="4" type="noConversion"/>
  </si>
  <si>
    <t>QC-396</t>
    <phoneticPr fontId="4" type="noConversion"/>
  </si>
  <si>
    <t>QC-398</t>
    <phoneticPr fontId="4" type="noConversion"/>
  </si>
  <si>
    <t>QC-399</t>
    <phoneticPr fontId="4" type="noConversion"/>
  </si>
  <si>
    <t>QC-400</t>
    <phoneticPr fontId="4" type="noConversion"/>
  </si>
  <si>
    <t>QC-401</t>
    <phoneticPr fontId="4" type="noConversion"/>
  </si>
  <si>
    <t>QC-402</t>
    <phoneticPr fontId="4" type="noConversion"/>
  </si>
  <si>
    <t>QC-403</t>
    <phoneticPr fontId="4" type="noConversion"/>
  </si>
  <si>
    <t>QC-404</t>
    <phoneticPr fontId="4" type="noConversion"/>
  </si>
  <si>
    <t>QC-405</t>
    <phoneticPr fontId="4" type="noConversion"/>
  </si>
  <si>
    <t>QC-406</t>
    <phoneticPr fontId="4" type="noConversion"/>
  </si>
  <si>
    <t>QC-407</t>
    <phoneticPr fontId="4" type="noConversion"/>
  </si>
  <si>
    <t>QC-408</t>
    <phoneticPr fontId="4" type="noConversion"/>
  </si>
  <si>
    <t>QC-409</t>
    <phoneticPr fontId="4" type="noConversion"/>
  </si>
  <si>
    <t>QC-410</t>
    <phoneticPr fontId="4" type="noConversion"/>
  </si>
  <si>
    <t>QC-411</t>
    <phoneticPr fontId="4" type="noConversion"/>
  </si>
  <si>
    <t>QC-412</t>
    <phoneticPr fontId="4" type="noConversion"/>
  </si>
  <si>
    <t>QC-413</t>
    <phoneticPr fontId="4" type="noConversion"/>
  </si>
  <si>
    <t>QC-414</t>
    <phoneticPr fontId="4" type="noConversion"/>
  </si>
  <si>
    <t>QC-415</t>
    <phoneticPr fontId="4" type="noConversion"/>
  </si>
  <si>
    <t>QC-416</t>
    <phoneticPr fontId="4" type="noConversion"/>
  </si>
  <si>
    <t>QC-417</t>
    <phoneticPr fontId="4" type="noConversion"/>
  </si>
  <si>
    <t>QC-418</t>
    <phoneticPr fontId="4" type="noConversion"/>
  </si>
  <si>
    <t>QC-420</t>
    <phoneticPr fontId="4" type="noConversion"/>
  </si>
  <si>
    <t>QC-421</t>
    <phoneticPr fontId="4" type="noConversion"/>
  </si>
  <si>
    <t>QC-422</t>
    <phoneticPr fontId="4" type="noConversion"/>
  </si>
  <si>
    <t>QC-423</t>
    <phoneticPr fontId="4" type="noConversion"/>
  </si>
  <si>
    <t>QJ-001</t>
    <phoneticPr fontId="4" type="noConversion"/>
  </si>
  <si>
    <t>QJ-002</t>
    <phoneticPr fontId="4" type="noConversion"/>
  </si>
  <si>
    <t>QJ-003</t>
    <phoneticPr fontId="4" type="noConversion"/>
  </si>
  <si>
    <t>QJ-004</t>
    <phoneticPr fontId="4" type="noConversion"/>
  </si>
  <si>
    <t>QJ-005</t>
    <phoneticPr fontId="4" type="noConversion"/>
  </si>
  <si>
    <t>QJ-006</t>
    <phoneticPr fontId="4" type="noConversion"/>
  </si>
  <si>
    <t>SF-001</t>
    <phoneticPr fontId="4" type="noConversion"/>
  </si>
  <si>
    <t>SF-002</t>
    <phoneticPr fontId="4" type="noConversion"/>
  </si>
  <si>
    <t>SF-003</t>
    <phoneticPr fontId="4" type="noConversion"/>
  </si>
  <si>
    <t>SF-005</t>
    <phoneticPr fontId="4" type="noConversion"/>
  </si>
  <si>
    <t>SF-006</t>
    <phoneticPr fontId="4" type="noConversion"/>
  </si>
  <si>
    <t>SF-007</t>
    <phoneticPr fontId="4" type="noConversion"/>
  </si>
  <si>
    <t>SF-008</t>
    <phoneticPr fontId="4" type="noConversion"/>
  </si>
  <si>
    <t>SF-011</t>
    <phoneticPr fontId="4" type="noConversion"/>
  </si>
  <si>
    <t>SF-012</t>
    <phoneticPr fontId="4" type="noConversion"/>
  </si>
  <si>
    <t>SF-013</t>
    <phoneticPr fontId="4" type="noConversion"/>
  </si>
  <si>
    <t>SF-014</t>
    <phoneticPr fontId="4" type="noConversion"/>
  </si>
  <si>
    <t>SF-018</t>
    <phoneticPr fontId="4" type="noConversion"/>
  </si>
  <si>
    <t>SF-019</t>
    <phoneticPr fontId="4" type="noConversion"/>
  </si>
  <si>
    <t>SF-021</t>
    <phoneticPr fontId="4" type="noConversion"/>
  </si>
  <si>
    <t>TY-001</t>
    <phoneticPr fontId="4" type="noConversion"/>
  </si>
  <si>
    <t>TY-002</t>
    <phoneticPr fontId="4" type="noConversion"/>
  </si>
  <si>
    <t>TY-003</t>
    <phoneticPr fontId="4" type="noConversion"/>
  </si>
  <si>
    <t>TY-004</t>
    <phoneticPr fontId="4" type="noConversion"/>
  </si>
  <si>
    <t>TY-005</t>
    <phoneticPr fontId="4" type="noConversion"/>
  </si>
  <si>
    <t>TY-007</t>
    <phoneticPr fontId="4" type="noConversion"/>
  </si>
  <si>
    <t>TY-008</t>
    <phoneticPr fontId="4" type="noConversion"/>
  </si>
  <si>
    <t>TY-009</t>
    <phoneticPr fontId="4" type="noConversion"/>
  </si>
  <si>
    <t>TY-010</t>
    <phoneticPr fontId="4" type="noConversion"/>
  </si>
  <si>
    <t>TY-011</t>
    <phoneticPr fontId="4" type="noConversion"/>
  </si>
  <si>
    <t>TY-012</t>
    <phoneticPr fontId="4" type="noConversion"/>
  </si>
  <si>
    <t>TY-013</t>
    <phoneticPr fontId="4" type="noConversion"/>
  </si>
  <si>
    <t>TY-014</t>
    <phoneticPr fontId="4" type="noConversion"/>
  </si>
  <si>
    <t>TY-015</t>
    <phoneticPr fontId="4" type="noConversion"/>
  </si>
  <si>
    <t>TY-016</t>
    <phoneticPr fontId="4" type="noConversion"/>
  </si>
  <si>
    <t>TY-017</t>
    <phoneticPr fontId="4" type="noConversion"/>
  </si>
  <si>
    <t>TY-018</t>
    <phoneticPr fontId="4" type="noConversion"/>
  </si>
  <si>
    <t>TY-019</t>
    <phoneticPr fontId="4" type="noConversion"/>
  </si>
  <si>
    <t>TY-020</t>
    <phoneticPr fontId="4" type="noConversion"/>
  </si>
  <si>
    <t>TY-021</t>
    <phoneticPr fontId="4" type="noConversion"/>
  </si>
  <si>
    <t>TY-022</t>
    <phoneticPr fontId="4" type="noConversion"/>
  </si>
  <si>
    <t>TY-023</t>
    <phoneticPr fontId="4" type="noConversion"/>
  </si>
  <si>
    <t>TY-024</t>
    <phoneticPr fontId="4" type="noConversion"/>
  </si>
  <si>
    <t>TY-025</t>
    <phoneticPr fontId="4" type="noConversion"/>
  </si>
  <si>
    <t>TY-026</t>
    <phoneticPr fontId="4" type="noConversion"/>
  </si>
  <si>
    <t>TY-027</t>
    <phoneticPr fontId="4" type="noConversion"/>
  </si>
  <si>
    <t>TY-028</t>
    <phoneticPr fontId="4" type="noConversion"/>
  </si>
  <si>
    <t>TY-029</t>
    <phoneticPr fontId="4" type="noConversion"/>
  </si>
  <si>
    <t>TY-030</t>
    <phoneticPr fontId="4" type="noConversion"/>
  </si>
  <si>
    <t>TY-031</t>
    <phoneticPr fontId="4" type="noConversion"/>
  </si>
  <si>
    <t>TY-032</t>
    <phoneticPr fontId="4" type="noConversion"/>
  </si>
  <si>
    <t>TY-033</t>
    <phoneticPr fontId="4" type="noConversion"/>
  </si>
  <si>
    <t>TY-034</t>
    <phoneticPr fontId="4" type="noConversion"/>
  </si>
  <si>
    <t>TY-035</t>
    <phoneticPr fontId="4" type="noConversion"/>
  </si>
  <si>
    <t>TY-036</t>
    <phoneticPr fontId="4" type="noConversion"/>
  </si>
  <si>
    <t>TY-037</t>
    <phoneticPr fontId="4" type="noConversion"/>
  </si>
  <si>
    <t>TY-038</t>
    <phoneticPr fontId="4" type="noConversion"/>
  </si>
  <si>
    <t>TY-039</t>
    <phoneticPr fontId="4" type="noConversion"/>
  </si>
  <si>
    <t>TY-040</t>
    <phoneticPr fontId="4" type="noConversion"/>
  </si>
  <si>
    <t>TY-041</t>
    <phoneticPr fontId="4" type="noConversion"/>
  </si>
  <si>
    <t>TY-042</t>
    <phoneticPr fontId="4" type="noConversion"/>
  </si>
  <si>
    <t>TY-043</t>
    <phoneticPr fontId="4" type="noConversion"/>
  </si>
  <si>
    <t>TY-044</t>
    <phoneticPr fontId="4" type="noConversion"/>
  </si>
  <si>
    <t>TY-045</t>
    <phoneticPr fontId="4" type="noConversion"/>
  </si>
  <si>
    <t>TY-046</t>
    <phoneticPr fontId="4" type="noConversion"/>
  </si>
  <si>
    <t>TY-047</t>
    <phoneticPr fontId="4" type="noConversion"/>
  </si>
  <si>
    <t>TY-050</t>
    <phoneticPr fontId="4" type="noConversion"/>
  </si>
  <si>
    <t>TY-051</t>
    <phoneticPr fontId="4" type="noConversion"/>
  </si>
  <si>
    <t>TY-052</t>
    <phoneticPr fontId="4" type="noConversion"/>
  </si>
  <si>
    <t>TY-053</t>
    <phoneticPr fontId="4" type="noConversion"/>
  </si>
  <si>
    <t>TY-054</t>
    <phoneticPr fontId="4" type="noConversion"/>
  </si>
  <si>
    <t>TY-055</t>
    <phoneticPr fontId="4" type="noConversion"/>
  </si>
  <si>
    <t>TY-056</t>
    <phoneticPr fontId="4" type="noConversion"/>
  </si>
  <si>
    <t>TY-057</t>
    <phoneticPr fontId="4" type="noConversion"/>
  </si>
  <si>
    <t>TY-058</t>
    <phoneticPr fontId="4" type="noConversion"/>
  </si>
  <si>
    <t>TY-059</t>
    <phoneticPr fontId="4" type="noConversion"/>
  </si>
  <si>
    <t>TY-060</t>
    <phoneticPr fontId="4" type="noConversion"/>
  </si>
  <si>
    <t>TY-061</t>
    <phoneticPr fontId="4" type="noConversion"/>
  </si>
  <si>
    <t>TY-062</t>
    <phoneticPr fontId="4" type="noConversion"/>
  </si>
  <si>
    <t>TY-063</t>
    <phoneticPr fontId="4" type="noConversion"/>
  </si>
  <si>
    <t>TY-065</t>
    <phoneticPr fontId="4" type="noConversion"/>
  </si>
  <si>
    <t>TY-066</t>
    <phoneticPr fontId="4" type="noConversion"/>
  </si>
  <si>
    <t>TY-067</t>
    <phoneticPr fontId="4" type="noConversion"/>
  </si>
  <si>
    <t>TY-069</t>
    <phoneticPr fontId="4" type="noConversion"/>
  </si>
  <si>
    <t>TY-070</t>
    <phoneticPr fontId="4" type="noConversion"/>
  </si>
  <si>
    <t>TY-071</t>
    <phoneticPr fontId="4" type="noConversion"/>
  </si>
  <si>
    <t>TY-072</t>
    <phoneticPr fontId="4" type="noConversion"/>
  </si>
  <si>
    <t>TY-073</t>
    <phoneticPr fontId="4" type="noConversion"/>
  </si>
  <si>
    <t>TY-074</t>
    <phoneticPr fontId="4" type="noConversion"/>
  </si>
  <si>
    <t>TY-075</t>
    <phoneticPr fontId="4" type="noConversion"/>
  </si>
  <si>
    <t>TY-076</t>
    <phoneticPr fontId="4" type="noConversion"/>
  </si>
  <si>
    <t>TY-077</t>
    <phoneticPr fontId="4" type="noConversion"/>
  </si>
  <si>
    <t>TY-081</t>
    <phoneticPr fontId="4" type="noConversion"/>
  </si>
  <si>
    <t>TY-083</t>
    <phoneticPr fontId="4" type="noConversion"/>
  </si>
  <si>
    <t>TY-087</t>
    <phoneticPr fontId="4" type="noConversion"/>
  </si>
  <si>
    <t>TY-090</t>
    <phoneticPr fontId="4" type="noConversion"/>
  </si>
  <si>
    <t>TY-092</t>
    <phoneticPr fontId="4" type="noConversion"/>
  </si>
  <si>
    <t>TY-095</t>
    <phoneticPr fontId="4" type="noConversion"/>
  </si>
  <si>
    <t>TY-098</t>
    <phoneticPr fontId="4" type="noConversion"/>
  </si>
  <si>
    <t>TY-099</t>
    <phoneticPr fontId="4" type="noConversion"/>
  </si>
  <si>
    <t>TY-101</t>
    <phoneticPr fontId="4" type="noConversion"/>
  </si>
  <si>
    <t>TY-102</t>
    <phoneticPr fontId="4" type="noConversion"/>
  </si>
  <si>
    <t>TY-103</t>
    <phoneticPr fontId="4" type="noConversion"/>
  </si>
  <si>
    <t>TY-105</t>
    <phoneticPr fontId="4" type="noConversion"/>
  </si>
  <si>
    <t>TY-106</t>
    <phoneticPr fontId="4" type="noConversion"/>
  </si>
  <si>
    <t>TY-107</t>
    <phoneticPr fontId="4" type="noConversion"/>
  </si>
  <si>
    <t>TY-109</t>
    <phoneticPr fontId="4" type="noConversion"/>
  </si>
  <si>
    <t>TY-110</t>
    <phoneticPr fontId="4" type="noConversion"/>
  </si>
  <si>
    <t>TY-111</t>
    <phoneticPr fontId="4" type="noConversion"/>
  </si>
  <si>
    <t>TY-113</t>
    <phoneticPr fontId="4" type="noConversion"/>
  </si>
  <si>
    <t>TY-114</t>
    <phoneticPr fontId="4" type="noConversion"/>
  </si>
  <si>
    <t>TY-115</t>
    <phoneticPr fontId="4" type="noConversion"/>
  </si>
  <si>
    <t>TY-117</t>
    <phoneticPr fontId="4" type="noConversion"/>
  </si>
  <si>
    <t>TY-119</t>
    <phoneticPr fontId="4" type="noConversion"/>
  </si>
  <si>
    <t>TY-120</t>
    <phoneticPr fontId="4" type="noConversion"/>
  </si>
  <si>
    <t>TY-122</t>
    <phoneticPr fontId="4" type="noConversion"/>
  </si>
  <si>
    <t>TY-124</t>
    <phoneticPr fontId="4" type="noConversion"/>
  </si>
  <si>
    <t>TY-126</t>
    <phoneticPr fontId="4" type="noConversion"/>
  </si>
  <si>
    <t>TY-127</t>
    <phoneticPr fontId="4" type="noConversion"/>
  </si>
  <si>
    <t>TY-128</t>
    <phoneticPr fontId="4" type="noConversion"/>
  </si>
  <si>
    <t>TY-129</t>
    <phoneticPr fontId="4" type="noConversion"/>
  </si>
  <si>
    <t>TY-130</t>
    <phoneticPr fontId="4" type="noConversion"/>
  </si>
  <si>
    <t>TY-131</t>
    <phoneticPr fontId="4" type="noConversion"/>
  </si>
  <si>
    <t>TY-132</t>
    <phoneticPr fontId="4" type="noConversion"/>
  </si>
  <si>
    <t>TY-133</t>
    <phoneticPr fontId="4" type="noConversion"/>
  </si>
  <si>
    <t>TY-134</t>
    <phoneticPr fontId="4" type="noConversion"/>
  </si>
  <si>
    <t>TY-136</t>
    <phoneticPr fontId="4" type="noConversion"/>
  </si>
  <si>
    <t>TY-138</t>
    <phoneticPr fontId="4" type="noConversion"/>
  </si>
  <si>
    <t>TY-141</t>
    <phoneticPr fontId="4" type="noConversion"/>
  </si>
  <si>
    <t>TY-142</t>
    <phoneticPr fontId="4" type="noConversion"/>
  </si>
  <si>
    <t>TY-143</t>
    <phoneticPr fontId="4" type="noConversion"/>
  </si>
  <si>
    <t>TY-144</t>
    <phoneticPr fontId="4" type="noConversion"/>
  </si>
  <si>
    <t>TY-145</t>
    <phoneticPr fontId="4" type="noConversion"/>
  </si>
  <si>
    <t>TY-146</t>
    <phoneticPr fontId="4" type="noConversion"/>
  </si>
  <si>
    <t>TY-147</t>
    <phoneticPr fontId="4" type="noConversion"/>
  </si>
  <si>
    <t>TY-148</t>
    <phoneticPr fontId="4" type="noConversion"/>
  </si>
  <si>
    <t>TY-151</t>
    <phoneticPr fontId="4" type="noConversion"/>
  </si>
  <si>
    <t>TY-152</t>
    <phoneticPr fontId="4" type="noConversion"/>
  </si>
  <si>
    <t>TY-154</t>
    <phoneticPr fontId="4" type="noConversion"/>
  </si>
  <si>
    <t>TY-157</t>
    <phoneticPr fontId="4" type="noConversion"/>
  </si>
  <si>
    <t>TY-158</t>
    <phoneticPr fontId="4" type="noConversion"/>
  </si>
  <si>
    <t>TY-159</t>
    <phoneticPr fontId="4" type="noConversion"/>
  </si>
  <si>
    <t>TY-160</t>
    <phoneticPr fontId="4" type="noConversion"/>
  </si>
  <si>
    <t>TY-161</t>
    <phoneticPr fontId="4" type="noConversion"/>
  </si>
  <si>
    <t>TY-163</t>
    <phoneticPr fontId="4" type="noConversion"/>
  </si>
  <si>
    <t>TY-164</t>
    <phoneticPr fontId="4" type="noConversion"/>
  </si>
  <si>
    <t>TY-181</t>
    <phoneticPr fontId="4" type="noConversion"/>
  </si>
  <si>
    <t>TY-208</t>
    <phoneticPr fontId="4" type="noConversion"/>
  </si>
  <si>
    <t>TY-222</t>
    <phoneticPr fontId="4" type="noConversion"/>
  </si>
  <si>
    <t>TY-228</t>
    <phoneticPr fontId="4" type="noConversion"/>
  </si>
  <si>
    <t>XS-001</t>
    <phoneticPr fontId="4" type="noConversion"/>
  </si>
  <si>
    <t>XS-002</t>
    <phoneticPr fontId="4" type="noConversion"/>
  </si>
  <si>
    <t>XS-004</t>
    <phoneticPr fontId="4" type="noConversion"/>
  </si>
  <si>
    <t>XS-006</t>
    <phoneticPr fontId="4" type="noConversion"/>
  </si>
  <si>
    <t>XS-012</t>
    <phoneticPr fontId="4" type="noConversion"/>
  </si>
  <si>
    <t>XS-013</t>
    <phoneticPr fontId="4" type="noConversion"/>
  </si>
  <si>
    <t>XS-014</t>
    <phoneticPr fontId="4" type="noConversion"/>
  </si>
  <si>
    <t>XS-015</t>
    <phoneticPr fontId="4" type="noConversion"/>
  </si>
  <si>
    <t>XS-016</t>
    <phoneticPr fontId="4" type="noConversion"/>
  </si>
  <si>
    <t>XS-017</t>
    <phoneticPr fontId="4" type="noConversion"/>
  </si>
  <si>
    <t>XS-018</t>
    <phoneticPr fontId="4" type="noConversion"/>
  </si>
  <si>
    <t>XS-020</t>
    <phoneticPr fontId="4" type="noConversion"/>
  </si>
  <si>
    <t>XS-021</t>
    <phoneticPr fontId="4" type="noConversion"/>
  </si>
  <si>
    <t>XS-022</t>
    <phoneticPr fontId="4" type="noConversion"/>
  </si>
  <si>
    <t>XS-023</t>
    <phoneticPr fontId="4" type="noConversion"/>
  </si>
  <si>
    <t>XS-024</t>
    <phoneticPr fontId="4" type="noConversion"/>
  </si>
  <si>
    <t>XS-025</t>
    <phoneticPr fontId="4" type="noConversion"/>
  </si>
  <si>
    <t>ZD-001</t>
    <phoneticPr fontId="4" type="noConversion"/>
  </si>
  <si>
    <t>ZD-003</t>
    <phoneticPr fontId="4" type="noConversion"/>
  </si>
  <si>
    <t>ZD-007</t>
    <phoneticPr fontId="4" type="noConversion"/>
  </si>
  <si>
    <t>ZD-009</t>
    <phoneticPr fontId="4" type="noConversion"/>
  </si>
  <si>
    <t>ZD-021</t>
    <phoneticPr fontId="4" type="noConversion"/>
  </si>
  <si>
    <t>ZD-022</t>
    <phoneticPr fontId="4" type="noConversion"/>
  </si>
  <si>
    <t>ZD-024</t>
    <phoneticPr fontId="4" type="noConversion"/>
  </si>
  <si>
    <t>ZD-025</t>
    <phoneticPr fontId="4" type="noConversion"/>
  </si>
  <si>
    <t>ZD-027</t>
    <phoneticPr fontId="4" type="noConversion"/>
  </si>
  <si>
    <t>ZD-032</t>
    <phoneticPr fontId="4" type="noConversion"/>
  </si>
  <si>
    <t>ZD-033</t>
    <phoneticPr fontId="4" type="noConversion"/>
  </si>
  <si>
    <t>ZD-034</t>
    <phoneticPr fontId="4" type="noConversion"/>
  </si>
  <si>
    <t>ZD-038</t>
    <phoneticPr fontId="4" type="noConversion"/>
  </si>
  <si>
    <t>ZD-041</t>
    <phoneticPr fontId="4" type="noConversion"/>
  </si>
  <si>
    <t>ZD-042</t>
    <phoneticPr fontId="4" type="noConversion"/>
  </si>
  <si>
    <t>ZD-043</t>
    <phoneticPr fontId="4" type="noConversion"/>
  </si>
  <si>
    <t>ZD-045</t>
    <phoneticPr fontId="4" type="noConversion"/>
  </si>
  <si>
    <t>ZD-063</t>
    <phoneticPr fontId="4" type="noConversion"/>
  </si>
  <si>
    <t>ZD-064</t>
    <phoneticPr fontId="4" type="noConversion"/>
  </si>
  <si>
    <t>ZD-065</t>
    <phoneticPr fontId="4" type="noConversion"/>
  </si>
  <si>
    <t>ZD-066</t>
    <phoneticPr fontId="4" type="noConversion"/>
  </si>
  <si>
    <t>ZD-067</t>
    <phoneticPr fontId="4" type="noConversion"/>
  </si>
  <si>
    <t>ZD-068</t>
    <phoneticPr fontId="4" type="noConversion"/>
  </si>
  <si>
    <t>ZD-069</t>
    <phoneticPr fontId="4" type="noConversion"/>
  </si>
  <si>
    <t>ZD-070</t>
    <phoneticPr fontId="4" type="noConversion"/>
  </si>
  <si>
    <t>ZD-071</t>
    <phoneticPr fontId="4" type="noConversion"/>
  </si>
  <si>
    <t>ZD-072</t>
    <phoneticPr fontId="4" type="noConversion"/>
  </si>
  <si>
    <t>ZD-073</t>
    <phoneticPr fontId="4" type="noConversion"/>
  </si>
  <si>
    <t>ZD-074</t>
    <phoneticPr fontId="4" type="noConversion"/>
  </si>
  <si>
    <t>ZD-075</t>
    <phoneticPr fontId="4" type="noConversion"/>
  </si>
  <si>
    <t>ZD-076</t>
    <phoneticPr fontId="4" type="noConversion"/>
  </si>
  <si>
    <t>ZD-077</t>
    <phoneticPr fontId="4" type="noConversion"/>
  </si>
  <si>
    <t>ZD-078</t>
    <phoneticPr fontId="4" type="noConversion"/>
  </si>
  <si>
    <t>ZD-079</t>
    <phoneticPr fontId="4" type="noConversion"/>
  </si>
  <si>
    <t>ZD-080</t>
    <phoneticPr fontId="4" type="noConversion"/>
  </si>
  <si>
    <t>ZD-081</t>
    <phoneticPr fontId="4" type="noConversion"/>
  </si>
  <si>
    <t>ZD-082</t>
    <phoneticPr fontId="4" type="noConversion"/>
  </si>
  <si>
    <t>ZD-083</t>
    <phoneticPr fontId="4" type="noConversion"/>
  </si>
  <si>
    <t>ZD-084</t>
    <phoneticPr fontId="4" type="noConversion"/>
  </si>
  <si>
    <t>ZD-086</t>
    <phoneticPr fontId="4" type="noConversion"/>
  </si>
  <si>
    <t>ZD-087</t>
    <phoneticPr fontId="4" type="noConversion"/>
  </si>
  <si>
    <t>ZD-088</t>
    <phoneticPr fontId="4" type="noConversion"/>
  </si>
  <si>
    <t>ZD-089</t>
    <phoneticPr fontId="4" type="noConversion"/>
  </si>
  <si>
    <t>ZD-090</t>
    <phoneticPr fontId="4" type="noConversion"/>
  </si>
  <si>
    <t>ZD-091</t>
    <phoneticPr fontId="4" type="noConversion"/>
  </si>
  <si>
    <t>ZD-092</t>
    <phoneticPr fontId="4" type="noConversion"/>
  </si>
  <si>
    <t>ZD-093</t>
    <phoneticPr fontId="4" type="noConversion"/>
  </si>
  <si>
    <t>ZD-094</t>
    <phoneticPr fontId="4" type="noConversion"/>
  </si>
  <si>
    <t>ZD-095</t>
    <phoneticPr fontId="4" type="noConversion"/>
  </si>
  <si>
    <t>ZD-096</t>
    <phoneticPr fontId="4" type="noConversion"/>
  </si>
  <si>
    <t>ZD-097</t>
    <phoneticPr fontId="4" type="noConversion"/>
  </si>
  <si>
    <t>ZD-098</t>
    <phoneticPr fontId="4" type="noConversion"/>
  </si>
  <si>
    <t>ZD-101</t>
    <phoneticPr fontId="4" type="noConversion"/>
  </si>
  <si>
    <t>ZD-102</t>
    <phoneticPr fontId="4" type="noConversion"/>
  </si>
  <si>
    <t>ZG-001</t>
    <phoneticPr fontId="4" type="noConversion"/>
  </si>
  <si>
    <t>ZG-002</t>
    <phoneticPr fontId="4" type="noConversion"/>
  </si>
  <si>
    <t>ZG-003</t>
    <phoneticPr fontId="4" type="noConversion"/>
  </si>
  <si>
    <t>ZG-004</t>
    <phoneticPr fontId="4" type="noConversion"/>
  </si>
  <si>
    <t>ZG-005</t>
    <phoneticPr fontId="4" type="noConversion"/>
  </si>
  <si>
    <t>ZG-008</t>
    <phoneticPr fontId="4" type="noConversion"/>
  </si>
  <si>
    <t>ZG-009</t>
    <phoneticPr fontId="4" type="noConversion"/>
  </si>
  <si>
    <t>ZG-011</t>
    <phoneticPr fontId="4" type="noConversion"/>
  </si>
  <si>
    <t>ZG-012</t>
    <phoneticPr fontId="4" type="noConversion"/>
  </si>
  <si>
    <t>ZG-013</t>
    <phoneticPr fontId="4" type="noConversion"/>
  </si>
  <si>
    <t>ZG-014</t>
    <phoneticPr fontId="4" type="noConversion"/>
  </si>
  <si>
    <t>ZG-015</t>
    <phoneticPr fontId="4" type="noConversion"/>
  </si>
  <si>
    <t>ZG-016</t>
    <phoneticPr fontId="4" type="noConversion"/>
  </si>
  <si>
    <t>ZG-018</t>
    <phoneticPr fontId="4" type="noConversion"/>
  </si>
  <si>
    <t>ZG-019</t>
    <phoneticPr fontId="4" type="noConversion"/>
  </si>
  <si>
    <t>ZG-021</t>
    <phoneticPr fontId="4" type="noConversion"/>
  </si>
  <si>
    <t>ZG-022</t>
    <phoneticPr fontId="4" type="noConversion"/>
  </si>
  <si>
    <t>ZG-024</t>
    <phoneticPr fontId="4" type="noConversion"/>
  </si>
  <si>
    <t>ZG-026</t>
    <phoneticPr fontId="4" type="noConversion"/>
  </si>
  <si>
    <t>ZG-027</t>
    <phoneticPr fontId="4" type="noConversion"/>
  </si>
  <si>
    <t>ZG-030</t>
    <phoneticPr fontId="4" type="noConversion"/>
  </si>
  <si>
    <t>ZG-031</t>
    <phoneticPr fontId="4" type="noConversion"/>
  </si>
  <si>
    <t>ZG-032</t>
    <phoneticPr fontId="4" type="noConversion"/>
  </si>
  <si>
    <t>ZZ-001</t>
    <phoneticPr fontId="4" type="noConversion"/>
  </si>
  <si>
    <t>ZZ-003</t>
    <phoneticPr fontId="4" type="noConversion"/>
  </si>
  <si>
    <t>ZZ-004</t>
    <phoneticPr fontId="4" type="noConversion"/>
  </si>
  <si>
    <t>ZZ-005</t>
    <phoneticPr fontId="4" type="noConversion"/>
  </si>
  <si>
    <t>ZZ-006</t>
    <phoneticPr fontId="4" type="noConversion"/>
  </si>
  <si>
    <t>ZZ-007</t>
    <phoneticPr fontId="4" type="noConversion"/>
  </si>
  <si>
    <t>ZZ-008</t>
    <phoneticPr fontId="4" type="noConversion"/>
  </si>
  <si>
    <t>ZZ-009</t>
    <phoneticPr fontId="4" type="noConversion"/>
  </si>
  <si>
    <t>ZZ-010</t>
    <phoneticPr fontId="4" type="noConversion"/>
  </si>
  <si>
    <t>ZZ-011</t>
    <phoneticPr fontId="4" type="noConversion"/>
  </si>
  <si>
    <t>ZZ-013</t>
    <phoneticPr fontId="4" type="noConversion"/>
  </si>
  <si>
    <t>ZZ-014</t>
    <phoneticPr fontId="4" type="noConversion"/>
  </si>
  <si>
    <t>ZZ-015</t>
    <phoneticPr fontId="4" type="noConversion"/>
  </si>
  <si>
    <t>ZZ-016</t>
    <phoneticPr fontId="4" type="noConversion"/>
  </si>
  <si>
    <t>ZZ-020</t>
    <phoneticPr fontId="4" type="noConversion"/>
  </si>
  <si>
    <t>ZZ-021</t>
    <phoneticPr fontId="4" type="noConversion"/>
  </si>
  <si>
    <t>ZZ-022</t>
    <phoneticPr fontId="4" type="noConversion"/>
  </si>
  <si>
    <t>ZZ-024</t>
    <phoneticPr fontId="4" type="noConversion"/>
  </si>
  <si>
    <t>ZZ-025</t>
    <phoneticPr fontId="4" type="noConversion"/>
  </si>
  <si>
    <t>A1-022</t>
    <phoneticPr fontId="4" type="noConversion"/>
  </si>
  <si>
    <t>A1-742</t>
    <phoneticPr fontId="4" type="noConversion"/>
  </si>
  <si>
    <t>A2-018</t>
    <phoneticPr fontId="4" type="noConversion"/>
  </si>
  <si>
    <t>B1-269</t>
    <phoneticPr fontId="4" type="noConversion"/>
  </si>
  <si>
    <t>BZ-023</t>
    <phoneticPr fontId="4" type="noConversion"/>
  </si>
  <si>
    <t>BZ-105</t>
    <phoneticPr fontId="4" type="noConversion"/>
  </si>
  <si>
    <t>C2-021</t>
    <phoneticPr fontId="4" type="noConversion"/>
  </si>
  <si>
    <t>DN-021</t>
    <phoneticPr fontId="4" type="noConversion"/>
  </si>
  <si>
    <t>QC-094</t>
    <phoneticPr fontId="4" type="noConversion"/>
  </si>
  <si>
    <t>QC-144</t>
    <phoneticPr fontId="4" type="noConversion"/>
  </si>
  <si>
    <t>SF-004</t>
    <phoneticPr fontId="4" type="noConversion"/>
  </si>
  <si>
    <t>A3-108</t>
    <phoneticPr fontId="4" type="noConversion"/>
  </si>
  <si>
    <t>BY-097</t>
    <phoneticPr fontId="4" type="noConversion"/>
  </si>
  <si>
    <t>B1-328</t>
    <phoneticPr fontId="4" type="noConversion"/>
  </si>
  <si>
    <t>A1-328</t>
    <phoneticPr fontId="4" type="noConversion"/>
  </si>
  <si>
    <t>A1-020</t>
    <phoneticPr fontId="4" type="noConversion"/>
  </si>
  <si>
    <t>C3-025</t>
    <phoneticPr fontId="4" type="noConversion"/>
  </si>
  <si>
    <t>29305170740237ទ</t>
    <phoneticPr fontId="4" type="noConversion"/>
  </si>
  <si>
    <t>A1-186</t>
    <phoneticPr fontId="4" type="noConversion"/>
  </si>
  <si>
    <t>28812171098417រ</t>
    <phoneticPr fontId="4" type="noConversion"/>
  </si>
  <si>
    <t>20301243365021អ</t>
    <phoneticPr fontId="4" type="noConversion"/>
  </si>
  <si>
    <t>ZG-039</t>
  </si>
  <si>
    <t>29711181914936ស</t>
    <phoneticPr fontId="4" type="noConversion"/>
  </si>
  <si>
    <t>CW-066</t>
    <phoneticPr fontId="4" type="noConversion"/>
  </si>
  <si>
    <t>20208202426717ដ</t>
    <phoneticPr fontId="4" type="noConversion"/>
  </si>
  <si>
    <t>CW-043</t>
    <phoneticPr fontId="4" type="noConversion"/>
  </si>
  <si>
    <t>29308192178650វ</t>
    <phoneticPr fontId="4" type="noConversion"/>
  </si>
  <si>
    <t>CW-038</t>
    <phoneticPr fontId="4" type="noConversion"/>
  </si>
  <si>
    <t>28202181237047ណ</t>
    <phoneticPr fontId="4" type="noConversion"/>
  </si>
  <si>
    <t>A1-185</t>
    <phoneticPr fontId="4" type="noConversion"/>
  </si>
  <si>
    <t>29102202312700ឡ</t>
    <phoneticPr fontId="4" type="noConversion"/>
  </si>
  <si>
    <t>B1-637</t>
    <phoneticPr fontId="4" type="noConversion"/>
  </si>
  <si>
    <t>ផុង-ម្ជុល១-B</t>
    <phoneticPr fontId="4" type="noConversion"/>
  </si>
  <si>
    <t>19505170740236ទ</t>
    <phoneticPr fontId="4" type="noConversion"/>
  </si>
  <si>
    <t>A1-187</t>
    <phoneticPr fontId="4" type="noConversion"/>
  </si>
  <si>
    <t>28908170878470ឃ</t>
    <phoneticPr fontId="4" type="noConversion"/>
  </si>
  <si>
    <t>ប្រុស</t>
    <phoneticPr fontId="4" type="noConversion"/>
  </si>
  <si>
    <t>29607243724113ធ</t>
    <phoneticPr fontId="4" type="noConversion"/>
  </si>
  <si>
    <t>ZG-028</t>
  </si>
  <si>
    <t>ZZ-012</t>
  </si>
  <si>
    <t>ដេរស្លាកក-ប្រធាន</t>
    <phoneticPr fontId="4" type="noConversion"/>
  </si>
  <si>
    <t>QC-002</t>
    <phoneticPr fontId="4" type="noConversion"/>
  </si>
  <si>
    <t>QC-001</t>
  </si>
  <si>
    <t>FC-095</t>
  </si>
  <si>
    <t>ផុង-ម៉ាស៊ីនថាស-B</t>
    <phoneticPr fontId="4" type="noConversion"/>
  </si>
  <si>
    <t>B1-290</t>
    <phoneticPr fontId="4" type="noConversion"/>
  </si>
  <si>
    <t>29806212588112ព</t>
    <phoneticPr fontId="4" type="noConversion"/>
  </si>
  <si>
    <t>B1-038</t>
    <phoneticPr fontId="4" type="noConversion"/>
  </si>
  <si>
    <t>29504181348329រ</t>
    <phoneticPr fontId="4" type="noConversion"/>
  </si>
  <si>
    <t>B1-082</t>
    <phoneticPr fontId="4" type="noConversion"/>
  </si>
  <si>
    <t>29605170740245ន</t>
    <phoneticPr fontId="4" type="noConversion"/>
  </si>
  <si>
    <t>B1-289</t>
    <phoneticPr fontId="4" type="noConversion"/>
  </si>
  <si>
    <t>29512171099023ធ</t>
    <phoneticPr fontId="4" type="noConversion"/>
  </si>
  <si>
    <t>29208243784457អ</t>
    <phoneticPr fontId="4" type="noConversion"/>
  </si>
  <si>
    <t>19007243724478យ</t>
    <phoneticPr fontId="4" type="noConversion"/>
  </si>
  <si>
    <t>BZ-132</t>
    <phoneticPr fontId="4" type="noConversion"/>
  </si>
  <si>
    <t>ZD-103</t>
    <phoneticPr fontId="4" type="noConversion"/>
  </si>
  <si>
    <t>TY-048</t>
  </si>
  <si>
    <t>អ៊ុត</t>
    <phoneticPr fontId="4" type="noConversion"/>
  </si>
  <si>
    <t>ZZ-017</t>
    <phoneticPr fontId="4" type="noConversion"/>
  </si>
  <si>
    <t>28105170741959រ</t>
    <phoneticPr fontId="4" type="noConversion"/>
  </si>
  <si>
    <t>28305170740984យ</t>
    <phoneticPr fontId="4" type="noConversion"/>
  </si>
  <si>
    <t>29905170741854ស</t>
    <phoneticPr fontId="4" type="noConversion"/>
  </si>
  <si>
    <t>28505170741622ទ</t>
    <phoneticPr fontId="4" type="noConversion"/>
  </si>
  <si>
    <t>លំហែមាតុភាព</t>
  </si>
  <si>
    <t>Nssf</t>
    <phoneticPr fontId="4" type="noConversion"/>
  </si>
  <si>
    <t>HC</t>
    <phoneticPr fontId="4" type="noConversion"/>
  </si>
  <si>
    <t>Pension</t>
    <phoneticPr fontId="4" type="noConversion"/>
  </si>
  <si>
    <t>Age</t>
    <phoneticPr fontId="4" type="noConversion"/>
  </si>
  <si>
    <t>B1-023</t>
  </si>
  <si>
    <t>29305170740495ភ</t>
  </si>
  <si>
    <t>ផុង-ម៉ាស៊ីនថាស-B</t>
  </si>
  <si>
    <t>050807612</t>
  </si>
  <si>
    <t>គង់ មុំ</t>
  </si>
  <si>
    <t>ប៊ុន ស៊ីណាត</t>
  </si>
  <si>
    <t>ពៅ ចិត</t>
  </si>
  <si>
    <t>ពេញ លក្ខ</t>
  </si>
  <si>
    <t>ញឹម សុខអាត</t>
  </si>
  <si>
    <t>ខេន ថៃរ៉ាត់</t>
  </si>
  <si>
    <t>ឆែម សុខនៅ</t>
  </si>
  <si>
    <t>សន សូណា</t>
  </si>
  <si>
    <t>ថន ស្រីល័ក្ខ</t>
  </si>
  <si>
    <t>ឈួន និត</t>
  </si>
  <si>
    <t>លាង ម៉ាឡា</t>
  </si>
  <si>
    <t>មែក សីម៉ា</t>
  </si>
  <si>
    <t>វ៉ង់ ឡឹម</t>
  </si>
  <si>
    <t>ថៃ សាមី</t>
  </si>
  <si>
    <t>ញឹម វ៉ាន្នី</t>
  </si>
  <si>
    <t>ហែម សាន</t>
  </si>
  <si>
    <t>កឺ សុផាន់ណា</t>
  </si>
  <si>
    <t>ហេង ស្រីស្រស់</t>
  </si>
  <si>
    <t>វឿន ស្រីលីន</t>
  </si>
  <si>
    <t>ឈាង ថេត</t>
  </si>
  <si>
    <t>សុវណ្ណ ខេន</t>
  </si>
  <si>
    <t>តយ ស្រីអូន</t>
  </si>
  <si>
    <t>អុំ អេង</t>
  </si>
  <si>
    <t>ឌុក ស្រីវុត</t>
  </si>
  <si>
    <t>វន ស្រីនិច</t>
  </si>
  <si>
    <t>កេត ស្រីនាង</t>
  </si>
  <si>
    <t>ផាន់ សុខន</t>
  </si>
  <si>
    <t>សឿន ស្រីមុំ</t>
  </si>
  <si>
    <t>ផុង រដ្ឋា</t>
  </si>
  <si>
    <t>គ្រឿន បូផា</t>
  </si>
  <si>
    <t>សុក មឿន</t>
  </si>
  <si>
    <t>ផាន់ ណេ</t>
  </si>
  <si>
    <t>ចាប កង</t>
  </si>
  <si>
    <t>ឆន ឡៃហៀប</t>
  </si>
  <si>
    <t>វឿន សោភ័ន្ត</t>
  </si>
  <si>
    <t>ម៉េន សាម៉ី</t>
  </si>
  <si>
    <t>ច្រេន អ៊ែន</t>
  </si>
  <si>
    <t>ឆេង គង់</t>
  </si>
  <si>
    <t>រ៉ា សុកឃា</t>
  </si>
  <si>
    <t>ប៊ុត ណាក់</t>
  </si>
  <si>
    <t>ឡន នោ</t>
  </si>
  <si>
    <t>ក្រឹម ស្រីកិ</t>
  </si>
  <si>
    <t>វិន ធីដា</t>
  </si>
  <si>
    <t>លឹម សុខី</t>
  </si>
  <si>
    <t>កង លាក់</t>
  </si>
  <si>
    <t>ទួក រចនា</t>
  </si>
  <si>
    <t>ហ៊ុន គុយអេង</t>
  </si>
  <si>
    <t>សាន ស្រីកែវ</t>
  </si>
  <si>
    <t>អ៊ូញ រត្តនី</t>
  </si>
  <si>
    <t>ឈឿន លុច</t>
  </si>
  <si>
    <t>សៅ ឡេង</t>
  </si>
  <si>
    <t>ឆុន ណាក់</t>
  </si>
  <si>
    <t>វុធ ណារួន</t>
  </si>
  <si>
    <t>ស៊ឹម តូច</t>
  </si>
  <si>
    <t>ស៊ុន ស្រីមួន</t>
  </si>
  <si>
    <t>ឈួន សូណា</t>
  </si>
  <si>
    <t>ម៉ៅ នា</t>
  </si>
  <si>
    <t>ភោគ ស៊ាម</t>
  </si>
  <si>
    <t>វ៉ឹង ស្រីនាង</t>
  </si>
  <si>
    <t>មឿន លាក់</t>
  </si>
  <si>
    <t>ហ៊ាត ទុំ</t>
  </si>
  <si>
    <t>សាំន សីឡា</t>
  </si>
  <si>
    <t>វ៉ា ស្រីតូច</t>
  </si>
  <si>
    <t>ឆេង សុផា</t>
  </si>
  <si>
    <t>ជា ជីតា</t>
  </si>
  <si>
    <t>ឃឿន ចាន់រះ</t>
  </si>
  <si>
    <t>ស៊ីម សុខេង</t>
  </si>
  <si>
    <t>សយ រិត</t>
  </si>
  <si>
    <t>ជីន សារិត</t>
  </si>
  <si>
    <t>សាំង ផល្លី</t>
  </si>
  <si>
    <t>សៀក តូនី</t>
  </si>
  <si>
    <t>វ៉ាន់ ណាង</t>
  </si>
  <si>
    <t>ប៉ុន រដ្ឋា</t>
  </si>
  <si>
    <t>ជីម ស្រីយ៉ា</t>
  </si>
  <si>
    <t>រឿន  យ៉ាន្នី</t>
  </si>
  <si>
    <t>អេង ចាន់ថូ</t>
  </si>
  <si>
    <t>មាន រាត្រី</t>
  </si>
  <si>
    <t>ទី ស្រីមុំ</t>
  </si>
  <si>
    <t>ជួន សោភ័ន</t>
  </si>
  <si>
    <t>ជុំ ឈន់</t>
  </si>
  <si>
    <t>ជីន សារុំ</t>
  </si>
  <si>
    <t>ឃុន ឈឺន</t>
  </si>
  <si>
    <t>អុល ចិន</t>
  </si>
  <si>
    <t>ឈុន ដា</t>
  </si>
  <si>
    <t>លឹម ស្រីភាព</t>
  </si>
  <si>
    <t>បញ្ញា សាមាន</t>
  </si>
  <si>
    <t>ឈួន សុកឃីន</t>
  </si>
  <si>
    <t>ស៊ន់ ដៀប</t>
  </si>
  <si>
    <t>យ៉ាន់ ស្រីសំណាង</t>
  </si>
  <si>
    <t>ផាន សុភី</t>
  </si>
  <si>
    <t>ហន សៀងហុង</t>
  </si>
  <si>
    <t>ឯម ផល្លា</t>
  </si>
  <si>
    <t>នី ឌី</t>
  </si>
  <si>
    <t>ប៉ាល់ នាង</t>
  </si>
  <si>
    <t>អ៊ាង  ចាន់</t>
  </si>
  <si>
    <t>ឌី សារ៉ា</t>
  </si>
  <si>
    <t>ញឿន ជូរ៉ា</t>
  </si>
  <si>
    <t>ធឿន សំអុន</t>
  </si>
  <si>
    <t>អាត់ រ៉េត</t>
  </si>
  <si>
    <t>យ៉ឹង ត្រា</t>
  </si>
  <si>
    <t>ម៉ឹង ស្រីទូច</t>
  </si>
  <si>
    <t>ធុន ចាន់ហេង</t>
  </si>
  <si>
    <t>សួង ដានី</t>
  </si>
  <si>
    <t>ផុន ម៉ី</t>
  </si>
  <si>
    <t>អ៊ាង ឌីណា</t>
  </si>
  <si>
    <t>អ៊ាត បូណា</t>
  </si>
  <si>
    <t>ភារម្យ សុភាព</t>
  </si>
  <si>
    <t>ឃាប ទាង</t>
  </si>
  <si>
    <t>អាំ សាវីន</t>
  </si>
  <si>
    <t>នៅ គន្នី</t>
  </si>
  <si>
    <t>វណ្ណៈ ជីងអឺ</t>
  </si>
  <si>
    <t>ភុន សុភាព</t>
  </si>
  <si>
    <t>ឆោម រដ្ឋ</t>
  </si>
  <si>
    <t>ស៊ី នាង</t>
  </si>
  <si>
    <t>ពេជ ជា</t>
  </si>
  <si>
    <t>ហ៊ុន ស៊ន</t>
  </si>
  <si>
    <t>លឹម ស្រីណាត</t>
  </si>
  <si>
    <t>លឹម សុភា</t>
  </si>
  <si>
    <t>មាន ចាន់រី</t>
  </si>
  <si>
    <t>សែម សីហា</t>
  </si>
  <si>
    <t>ម៉េង គីន</t>
  </si>
  <si>
    <t>ម៉េង លីដា</t>
  </si>
  <si>
    <t>យ៉ាន សំអាង</t>
  </si>
  <si>
    <t>ម៉ុន សិទ្ធា</t>
  </si>
  <si>
    <t>យុន ប៉ិច</t>
  </si>
  <si>
    <t>ចក់ រដ្ឋា</t>
  </si>
  <si>
    <t>វង់ គឿន</t>
  </si>
  <si>
    <t>ទឹង អ៊ីច</t>
  </si>
  <si>
    <t>ហាក់ ចាន្នី</t>
  </si>
  <si>
    <t>ម៉ឹង ជូរី</t>
  </si>
  <si>
    <t>ម៉ៅ កាក់និកា</t>
  </si>
  <si>
    <t>ឆែម ចិន</t>
  </si>
  <si>
    <t>វ៉ា សាមន</t>
  </si>
  <si>
    <t>វ៉ាត ស្រីម៉ៅ</t>
  </si>
  <si>
    <t>អុល បូផា</t>
  </si>
  <si>
    <t>សែម កែវ</t>
  </si>
  <si>
    <t>យ័ន ធារស់</t>
  </si>
  <si>
    <t>ឯម ទូច</t>
  </si>
  <si>
    <t>តិល សាមន</t>
  </si>
  <si>
    <t>អ៊ីង យត់</t>
  </si>
  <si>
    <t>ពិសិដ្ឋ សាអែម</t>
  </si>
  <si>
    <t>ហឿន សុខគា</t>
  </si>
  <si>
    <t>ឈួន តុងអាន</t>
  </si>
  <si>
    <t>ស៊ុត សុភក្រ្ត</t>
  </si>
  <si>
    <t>មន អាយ</t>
  </si>
  <si>
    <t>ប៉េង សុឃា</t>
  </si>
  <si>
    <t>គីម គន្ធីម</t>
  </si>
  <si>
    <t>គឹម សំអូន</t>
  </si>
  <si>
    <t>ភា សុខា</t>
  </si>
  <si>
    <t>ភី រ៉េន</t>
  </si>
  <si>
    <t>សុន ម៉ាញ</t>
  </si>
  <si>
    <t>សុខ សាវន</t>
  </si>
  <si>
    <t>អោម ធឿន</t>
  </si>
  <si>
    <t>ខឹម ស៊ីនីន</t>
  </si>
  <si>
    <t>ណាវ ស៊ីណា</t>
  </si>
  <si>
    <t>ឃិន ហ៊ន</t>
  </si>
  <si>
    <t>ហាក់ សុភុន</t>
  </si>
  <si>
    <t>កយ សាវឿន</t>
  </si>
  <si>
    <t>អ៊ួរ កឿន</t>
  </si>
  <si>
    <t>រឿន  ស្រីមុំ</t>
  </si>
  <si>
    <t>សន ឥត</t>
  </si>
  <si>
    <t>អាត់ រស់</t>
  </si>
  <si>
    <t>សែម រ៉ុង</t>
  </si>
  <si>
    <t>ឆាន វណ្នី</t>
  </si>
  <si>
    <t>អោម សុធា</t>
  </si>
  <si>
    <t>ណាង ណេង</t>
  </si>
  <si>
    <t>ហ៊ន់ ចាន់នី</t>
  </si>
  <si>
    <t>ស៊ឹង ស៊ីថា</t>
  </si>
  <si>
    <t>អេង ធួក</t>
  </si>
  <si>
    <t>រៀម ស្រីអូន</t>
  </si>
  <si>
    <t>សុខ នន</t>
  </si>
  <si>
    <t>សេង សុខណៃ</t>
  </si>
  <si>
    <t>ភាព សំបូ</t>
  </si>
  <si>
    <t>ជីម សៃយន្ត</t>
  </si>
  <si>
    <t>ពៅ វិណា</t>
  </si>
  <si>
    <t>បឿន សុជាតិ</t>
  </si>
  <si>
    <t>ម៉ៃ អឿន</t>
  </si>
  <si>
    <t>ធុង សុខឿន</t>
  </si>
  <si>
    <t>លន់ ណាវី</t>
  </si>
  <si>
    <t>អឿន សួន</t>
  </si>
  <si>
    <t>និត គង់</t>
  </si>
  <si>
    <t>ភាគ វណ្ណា</t>
  </si>
  <si>
    <t>ពេញ សារីម</t>
  </si>
  <si>
    <t>ពៅ ម៉ារ៉ា</t>
  </si>
  <si>
    <t>វ៉ាន់ សុខៃ</t>
  </si>
  <si>
    <t>តូច ស្រីវុធ</t>
  </si>
  <si>
    <t>តូច វណ្ណា</t>
  </si>
  <si>
    <t>កូវ ថារី</t>
  </si>
  <si>
    <t>វ៉ែន សុភា</t>
  </si>
  <si>
    <t>សោម ចាន់ថេង</t>
  </si>
  <si>
    <t>សេង សុឃុន</t>
  </si>
  <si>
    <t>ខូវ គឹមស្រែន</t>
  </si>
  <si>
    <t>ផៃ រដ្ឋា</t>
  </si>
  <si>
    <t>ហ៊ាន សំអ៊ាន</t>
  </si>
  <si>
    <t>អិន ម៉ាប់</t>
  </si>
  <si>
    <t>ម៉ាន់ គុន្ធា</t>
  </si>
  <si>
    <t>វ៉ាត ស្រីម៉ៃ</t>
  </si>
  <si>
    <t>សុខ ស៊ីណា</t>
  </si>
  <si>
    <t>ឈួន ធារី</t>
  </si>
  <si>
    <t>ស៊ុត សុភ័ស្រ្ត</t>
  </si>
  <si>
    <t>សៀង ភ័កណា</t>
  </si>
  <si>
    <t>កែ សម្ផស្ស</t>
  </si>
  <si>
    <t>ឈួន ច្រៀប</t>
  </si>
  <si>
    <t>ហួន សំអឿន</t>
  </si>
  <si>
    <t>ឆោម សុផារ័ត្ន</t>
  </si>
  <si>
    <t>ភន់ សុភី</t>
  </si>
  <si>
    <t>អ៊ុត សារី</t>
  </si>
  <si>
    <t>រិន សាមាត</t>
  </si>
  <si>
    <t>ឈុំ នូ</t>
  </si>
  <si>
    <t>ប៉ុល សារួន</t>
  </si>
  <si>
    <t>ស្រ៊ន់ ម៉ៅ</t>
  </si>
  <si>
    <t>វិន លាវ</t>
  </si>
  <si>
    <t>កង ដានូ</t>
  </si>
  <si>
    <t>ឡុង ណាន</t>
  </si>
  <si>
    <t>ធឿន បូណា</t>
  </si>
  <si>
    <t>ពិសិដ្ឋ សាវុត</t>
  </si>
  <si>
    <t>ឃិន សារឹម</t>
  </si>
  <si>
    <t>វិន លី</t>
  </si>
  <si>
    <t>ញូង ស្រីពៅ</t>
  </si>
  <si>
    <t>សយ សាវ៉េត</t>
  </si>
  <si>
    <t>ថុន ធួន</t>
  </si>
  <si>
    <t>ផាន់ ណារិត</t>
  </si>
  <si>
    <t>ឆោម សុផារ៉ា</t>
  </si>
  <si>
    <t>ស៊ឹម នាង</t>
  </si>
  <si>
    <t>កែ ខី</t>
  </si>
  <si>
    <t>ខ្នា ស្រីនាង</t>
  </si>
  <si>
    <t>សួស សុឃា</t>
  </si>
  <si>
    <t>រ៉ាន់ យូរ៉ា</t>
  </si>
  <si>
    <t>ទ្រី ស៊ីថៃ</t>
  </si>
  <si>
    <t>ម៉ិល ស្រីឯម</t>
  </si>
  <si>
    <t>យ៉ាង រ៉ន</t>
  </si>
  <si>
    <t>ចេន រ៉ា</t>
  </si>
  <si>
    <t>ណួ យឿង</t>
  </si>
  <si>
    <t>ធុង ផល្លា</t>
  </si>
  <si>
    <t>អូន ធីដា</t>
  </si>
  <si>
    <t>ហ៊ាង គន្ធា</t>
  </si>
  <si>
    <t>នៃ ស្រី</t>
  </si>
  <si>
    <t>ញ៉ាន ស្រីណេង</t>
  </si>
  <si>
    <t>ចំរើន ឃុនណា</t>
  </si>
  <si>
    <t>ចាន់ ផល្លី</t>
  </si>
  <si>
    <t>ឃីន មុំ</t>
  </si>
  <si>
    <t>សេង អូន</t>
  </si>
  <si>
    <t>ស៊ឹម អូន</t>
  </si>
  <si>
    <t>ហែន សំបូរ</t>
  </si>
  <si>
    <t>ឈាន សុភាព</t>
  </si>
  <si>
    <t>ញូង ឆាយ</t>
  </si>
  <si>
    <t>ប៉ីវ ចិន្តា</t>
  </si>
  <si>
    <t>ហ៊ា សូនី</t>
  </si>
  <si>
    <t>ប៊ុន លី</t>
  </si>
  <si>
    <t>ឈឹន ធាក</t>
  </si>
  <si>
    <t>សុខ សាវ៉េត</t>
  </si>
  <si>
    <t>ឡុច វណ្ណា</t>
  </si>
  <si>
    <t>ចេង រ៉េន</t>
  </si>
  <si>
    <t>អ៊ីម ស្រីនោ</t>
  </si>
  <si>
    <t>ឈួន ស្រីលាត</t>
  </si>
  <si>
    <t>សំ ពុទ្ធា</t>
  </si>
  <si>
    <t>ជី រី</t>
  </si>
  <si>
    <t>អ៊ុំ ប៊ន</t>
  </si>
  <si>
    <t>ឃិន ផាន្នី</t>
  </si>
  <si>
    <t>ស៊ាន ចាន់រ៉ា</t>
  </si>
  <si>
    <t>ភាព សុផាន្នី</t>
  </si>
  <si>
    <t>យាត រៀម</t>
  </si>
  <si>
    <t>ជូ ដូងច័ន្ទ</t>
  </si>
  <si>
    <t>ម៉ាន់ សុខនី</t>
  </si>
  <si>
    <t>ពុធ ធូ</t>
  </si>
  <si>
    <t>សែត ឈាង</t>
  </si>
  <si>
    <t>ប៊ាន ចាន់ថន</t>
  </si>
  <si>
    <t>ខន លីន</t>
  </si>
  <si>
    <t>ឌីម ចាន់នី</t>
  </si>
  <si>
    <t>ឯម រ៉ាម៉ា</t>
  </si>
  <si>
    <t>ស៊ិន ស៊ូ</t>
  </si>
  <si>
    <t>ផា យ៉ាអន</t>
  </si>
  <si>
    <t>ឈាន ឈាត</t>
  </si>
  <si>
    <t>ខៀវ យាត</t>
  </si>
  <si>
    <t>វន កូឡាប</t>
  </si>
  <si>
    <t>សំ ធីវី</t>
  </si>
  <si>
    <t>ទេស ណុន</t>
  </si>
  <si>
    <t>ឆុំ មករា</t>
  </si>
  <si>
    <t>គា ធី</t>
  </si>
  <si>
    <t>ជី សាភី</t>
  </si>
  <si>
    <t>សៀន សោភណ័</t>
  </si>
  <si>
    <t>សឿន ចាន់ថន</t>
  </si>
  <si>
    <t>ព្រុំ នី</t>
  </si>
  <si>
    <t>សឹម ឡៃយ៉ា</t>
  </si>
  <si>
    <t>សុន នាត</t>
  </si>
  <si>
    <t>រ៉ោ រាត្រី</t>
  </si>
  <si>
    <t>ធុន សុម៉ុល</t>
  </si>
  <si>
    <t>ឈាង កល</t>
  </si>
  <si>
    <t>គង់ ផល្លៃ</t>
  </si>
  <si>
    <t>អូន សំអាត</t>
  </si>
  <si>
    <t>ចយ លីណា</t>
  </si>
  <si>
    <t>ភិន ជុំ</t>
  </si>
  <si>
    <t>ឆែម ធី</t>
  </si>
  <si>
    <t>រិន ភារី</t>
  </si>
  <si>
    <t>អាត សុថុន</t>
  </si>
  <si>
    <t>ថា ស្រីនី</t>
  </si>
  <si>
    <t>ហង់ ស្រីនាង</t>
  </si>
  <si>
    <t>ងឿន ស៊ីនូន</t>
  </si>
  <si>
    <t>អិន កញ្ញា</t>
  </si>
  <si>
    <t>យ៉ន ស៊ីនួន</t>
  </si>
  <si>
    <t>សឹង ចាន់រី</t>
  </si>
  <si>
    <t>ហ៊ៀម ផល្លី</t>
  </si>
  <si>
    <t>នូរ សុភាព</t>
  </si>
  <si>
    <t>កាន់ សុលីន</t>
  </si>
  <si>
    <t>ហេង រដ្ឋី</t>
  </si>
  <si>
    <t>ឃឹម នឿន</t>
  </si>
  <si>
    <t>អេប សុខេង</t>
  </si>
  <si>
    <t>គូ មុំ</t>
  </si>
  <si>
    <t>សាន គន្ធី</t>
  </si>
  <si>
    <t>វ៉ា ចាន់លីម</t>
  </si>
  <si>
    <t>និត រដ្ឋា</t>
  </si>
  <si>
    <t>ថា ស្រីមុំ</t>
  </si>
  <si>
    <t>តូច សុខ</t>
  </si>
  <si>
    <t>ចេន រ៉ៃ</t>
  </si>
  <si>
    <t>ប៊ុន្លី ហ៊ាម</t>
  </si>
  <si>
    <t>បាន សាយ</t>
  </si>
  <si>
    <t>ប៊ុត ស្រីពៅ</t>
  </si>
  <si>
    <t>រីន ពេជ្រ</t>
  </si>
  <si>
    <t>ប៊ុត ស្រីមុំ</t>
  </si>
  <si>
    <t>សាត ដានី</t>
  </si>
  <si>
    <t>ផុន មិនា</t>
  </si>
  <si>
    <t>ស៊ាន លក្ខិណា</t>
  </si>
  <si>
    <t>ប៉ុន សំណាង</t>
  </si>
  <si>
    <t>សំ ស្រីណុច</t>
  </si>
  <si>
    <t>ផុន វិច្ឆិកា</t>
  </si>
  <si>
    <t>ឃាន មុំ</t>
  </si>
  <si>
    <t>លាង ឡៃហ៊ា</t>
  </si>
  <si>
    <t>ស៊ឹម គាលិ</t>
  </si>
  <si>
    <t>ដួង ភៀច</t>
  </si>
  <si>
    <t>វ៉ាន់ ចន្ធី</t>
  </si>
  <si>
    <t>ថៃ ម៉ានីន</t>
  </si>
  <si>
    <t>ឡុង ស៊ីណា</t>
  </si>
  <si>
    <t>ម៉ី ស្រីនាង</t>
  </si>
  <si>
    <t>សួន អន</t>
  </si>
  <si>
    <t>អ៊ាត បារាំង</t>
  </si>
  <si>
    <t>ព្រឹម សុភី</t>
  </si>
  <si>
    <t>ជឿន សារ៉ុន</t>
  </si>
  <si>
    <t>ស៊ុន ដានី</t>
  </si>
  <si>
    <t>រើន នាង</t>
  </si>
  <si>
    <t>ឡាក់ សុខលាភ</t>
  </si>
  <si>
    <t>អាំ ស្រីនាង</t>
  </si>
  <si>
    <t>ឈន ធីតា</t>
  </si>
  <si>
    <t>សៅ ស្រីម៉ី</t>
  </si>
  <si>
    <t>ជិន ស៊ុនរី</t>
  </si>
  <si>
    <t>ហ៊ា ពិសី</t>
  </si>
  <si>
    <t>កូវ និត</t>
  </si>
  <si>
    <t>នឹម ខេម៉ា</t>
  </si>
  <si>
    <t>សុន ពិនមុន្នី</t>
  </si>
  <si>
    <t>ញ៉ក់ ទី</t>
  </si>
  <si>
    <t>អឿន សាម៉ៃ</t>
  </si>
  <si>
    <t>រិន ឧស្សាហ៍</t>
  </si>
  <si>
    <t>អ៊ា សុខណា</t>
  </si>
  <si>
    <t>ទាញ់ ឌីណា</t>
  </si>
  <si>
    <t>ភួង ស្រីអូ</t>
  </si>
  <si>
    <t>ប៉ុន រស្មី</t>
  </si>
  <si>
    <t>ស៊ុន ស្រីល័ក្ខ</t>
  </si>
  <si>
    <t>ភួង ស្រីណូន</t>
  </si>
  <si>
    <t>រ៉ុង សុខ</t>
  </si>
  <si>
    <t>ថន កុសល</t>
  </si>
  <si>
    <t>មឿន ស្រីវ៉ា</t>
  </si>
  <si>
    <t>ច្រឹង ស្រីកែវ</t>
  </si>
  <si>
    <t>ណឹប នី</t>
  </si>
  <si>
    <t>ដេត ឃន់</t>
  </si>
  <si>
    <t>ជូ សី</t>
  </si>
  <si>
    <t>ជឹម បូឡែន</t>
  </si>
  <si>
    <t>ញិល ធារី</t>
  </si>
  <si>
    <t>ស៊ុន សេដ្ឋា</t>
  </si>
  <si>
    <t>ធី ធារិន</t>
  </si>
  <si>
    <t>ម៉ុន ថៃ</t>
  </si>
  <si>
    <t>ឡុង សុខជា</t>
  </si>
  <si>
    <t>សឹម ធួន</t>
  </si>
  <si>
    <t>ស៊ួន ស្រីទូច</t>
  </si>
  <si>
    <t>ជា ឡូន</t>
  </si>
  <si>
    <t>ស៊ុំ ចំប៉ា</t>
  </si>
  <si>
    <t>ឡុង សាម៉ាន</t>
  </si>
  <si>
    <t>ហ៊ាង សាមាត</t>
  </si>
  <si>
    <t>សៀ ស្រីនួន</t>
  </si>
  <si>
    <t>អ៊ឹម ធារ៉ា</t>
  </si>
  <si>
    <t>រី ពេជ</t>
  </si>
  <si>
    <t>ហួយ ហុច</t>
  </si>
  <si>
    <t>ឃិន ផល្លី</t>
  </si>
  <si>
    <t>វុធ ស្រីហ៊ៀ</t>
  </si>
  <si>
    <t>ផាន ស្រីថេប</t>
  </si>
  <si>
    <t>ហួ គឹមហុង</t>
  </si>
  <si>
    <t>ណៃ ម៉ាច</t>
  </si>
  <si>
    <t>អែម សុគា</t>
  </si>
  <si>
    <t>ចក់ សី</t>
  </si>
  <si>
    <t>គុត ស្រីអូន</t>
  </si>
  <si>
    <t>កឹង ស្រីនាង</t>
  </si>
  <si>
    <t>លាប សីលា</t>
  </si>
  <si>
    <t>អែម កល្យាណ</t>
  </si>
  <si>
    <t>ត្រុង សុកជា</t>
  </si>
  <si>
    <t>ម៉ឺយ ស្រីតូច</t>
  </si>
  <si>
    <t>តឹម  ឡៃហ៊ាង</t>
  </si>
  <si>
    <t>យឹង សាវីន</t>
  </si>
  <si>
    <t>សឿន ស៊ឺលី</t>
  </si>
  <si>
    <t>ឈិន ស៊ីនួន</t>
  </si>
  <si>
    <t>មៃ សារ៉ាន់</t>
  </si>
  <si>
    <t>អ៊ឹម ស្រីនិច</t>
  </si>
  <si>
    <t>ហេង ស្រីណុច</t>
  </si>
  <si>
    <t>មាន ផាន់ណា</t>
  </si>
  <si>
    <t>ស៊ាន ម៉ាលីន</t>
  </si>
  <si>
    <t>ហ៊ិន ស្រីអាំ</t>
  </si>
  <si>
    <t>អាង ស្រីមុំ</t>
  </si>
  <si>
    <t>ឌុន សម្ភ័ស</t>
  </si>
  <si>
    <t>ស៊ឿន ស្រីនាង</t>
  </si>
  <si>
    <t>ហង់ គន្ធា</t>
  </si>
  <si>
    <t>ឡាន់ ចន្ធូ</t>
  </si>
  <si>
    <t>ផន បូផា</t>
  </si>
  <si>
    <t>ទេព ចិន្តា</t>
  </si>
  <si>
    <t>ឌី ស្រីពៅ</t>
  </si>
  <si>
    <t>ប៊ន ស្រីនិច</t>
  </si>
  <si>
    <t>ឈិន សាផៃ</t>
  </si>
  <si>
    <t>យ៉ែន លា</t>
  </si>
  <si>
    <t>ព្រៃ រដ្ឋា</t>
  </si>
  <si>
    <t>អួន សំអូន</t>
  </si>
  <si>
    <t>យាន ផល្លី</t>
  </si>
  <si>
    <t>ទួន សុភា</t>
  </si>
  <si>
    <t>ញ៉ឹម ស្រីនិច</t>
  </si>
  <si>
    <t>សាត កឺប</t>
  </si>
  <si>
    <t>ជា ស្រី</t>
  </si>
  <si>
    <t>ណាវ ណារិន</t>
  </si>
  <si>
    <t>ពាន ចំប៉ា</t>
  </si>
  <si>
    <t>ទឹម ថេន</t>
  </si>
  <si>
    <t>អ៊ឹម ចាន់ធី</t>
  </si>
  <si>
    <t>ព្រុំ លីន</t>
  </si>
  <si>
    <t>ណុន្នី ស្រីម៉ី</t>
  </si>
  <si>
    <t>វ៉ាន់ សុភាក់</t>
  </si>
  <si>
    <t>រឿន ណាក់</t>
  </si>
  <si>
    <t>វ៉ន រ៉ា</t>
  </si>
  <si>
    <t>ឃុន ម៉ានិច</t>
  </si>
  <si>
    <t>នង ស៊ីវន</t>
  </si>
  <si>
    <t>បាន ពុទ្រា</t>
  </si>
  <si>
    <t>ពៅ ស៊ឹង</t>
  </si>
  <si>
    <t>ជឹម វណ្ណា</t>
  </si>
  <si>
    <t>ឈួន ចាន់រ៉ា</t>
  </si>
  <si>
    <t>ផង់ សុម៉ាលី</t>
  </si>
  <si>
    <t>ខន លា</t>
  </si>
  <si>
    <t>សូ មុំ</t>
  </si>
  <si>
    <t>សោម ធី</t>
  </si>
  <si>
    <t>កូវ ចន្ធី</t>
  </si>
  <si>
    <t>ប៊ូ ធា</t>
  </si>
  <si>
    <t>ប៉ាត់ សុខា</t>
  </si>
  <si>
    <t>អ៊ី ដានី</t>
  </si>
  <si>
    <t>ប៉េង សៅនី</t>
  </si>
  <si>
    <t>សេក សាវ៉ាត</t>
  </si>
  <si>
    <t>ឆេង ទូច</t>
  </si>
  <si>
    <t>ជឹម វលក្ខណ៍</t>
  </si>
  <si>
    <t>ច្រឹក សុភ័ក្រ</t>
  </si>
  <si>
    <t>ញូង សារីម</t>
  </si>
  <si>
    <t>ម៉េង ស្រីណេ</t>
  </si>
  <si>
    <t>គង់ ស្រីតូច</t>
  </si>
  <si>
    <t>កែវ សំអូន</t>
  </si>
  <si>
    <t>នាង លីដា</t>
  </si>
  <si>
    <t>សូ អ៊ីន</t>
  </si>
  <si>
    <t>ម៉ុន ថា</t>
  </si>
  <si>
    <t>នង ស៊ីម</t>
  </si>
  <si>
    <t>ស៊ឹម ស្រីណែត</t>
  </si>
  <si>
    <t>ជុក សុឃា</t>
  </si>
  <si>
    <t>ប៉េង ចាយ</t>
  </si>
  <si>
    <t>កេង ចាន់ត្រា</t>
  </si>
  <si>
    <t>ចក់ វណ្ណៈ</t>
  </si>
  <si>
    <t>ឌី សាល</t>
  </si>
  <si>
    <t>ឌី សាត</t>
  </si>
  <si>
    <t>ប៉ុល ចាន់នី</t>
  </si>
  <si>
    <t>សឿង ស្រីចែ</t>
  </si>
  <si>
    <t>សួស ស្រីហ៊ន</t>
  </si>
  <si>
    <t>សំ សុឃាន</t>
  </si>
  <si>
    <t>វ័រ សីហា</t>
  </si>
  <si>
    <t>សន សុខណា</t>
  </si>
  <si>
    <t>ហង្ស ប៉ុណ្ណារិទ្ធ</t>
  </si>
  <si>
    <t>ចាន់ រីណា</t>
  </si>
  <si>
    <t>ហង្ស ប៊ុណ្ណារី</t>
  </si>
  <si>
    <t>ឡាក់ ស្រ៊ន់</t>
  </si>
  <si>
    <t>ហ៊ុល កក់</t>
  </si>
  <si>
    <t>សាន សារឹម</t>
  </si>
  <si>
    <t>វ៉ែន ឌី</t>
  </si>
  <si>
    <t>ផង់ វង់ច័ន្ទ្រា</t>
  </si>
  <si>
    <t>គូ ទូច</t>
  </si>
  <si>
    <t>ផា សុវណ្ណា</t>
  </si>
  <si>
    <t>កែ នឿន</t>
  </si>
  <si>
    <t>កូវ សាម៉ុល</t>
  </si>
  <si>
    <t>យ៉ន សែត</t>
  </si>
  <si>
    <t>ណាវ មករ៉ា</t>
  </si>
  <si>
    <t>ហ៊ុល ម៉ូ</t>
  </si>
  <si>
    <t>ភួង ផានុន</t>
  </si>
  <si>
    <t>រី សារ៉ាប់</t>
  </si>
  <si>
    <t>ហែម គុន្ធី</t>
  </si>
  <si>
    <t>រី អ៊ុតតារ៉ី</t>
  </si>
  <si>
    <t>ជា យ៉ា</t>
  </si>
  <si>
    <t>នៅ សុខា</t>
  </si>
  <si>
    <t>ពៅ សុខកែម</t>
  </si>
  <si>
    <t>ឆាយ ឆវី</t>
  </si>
  <si>
    <t>សាន នួន</t>
  </si>
  <si>
    <t>ធី ទេវិន</t>
  </si>
  <si>
    <t>វ៉ាន់ ធឿន</t>
  </si>
  <si>
    <t>អោម ស្រីកា</t>
  </si>
  <si>
    <t>វឿន ស្រីពៅ</t>
  </si>
  <si>
    <t>បាន សម្ភស់</t>
  </si>
  <si>
    <t>រុន ឡាត់</t>
  </si>
  <si>
    <t>ថន ម៉ាឡែន</t>
  </si>
  <si>
    <t>វឿន សុនីម</t>
  </si>
  <si>
    <t>ឌឹម សុខខេង</t>
  </si>
  <si>
    <t>ផេង សារិកា</t>
  </si>
  <si>
    <t>យ៉ុន ស្រីនិច</t>
  </si>
  <si>
    <t>អ៊ុំ សុខហេង</t>
  </si>
  <si>
    <t>ឆាង ស្រីអែម</t>
  </si>
  <si>
    <t>មិន ស្រីម៉ាច</t>
  </si>
  <si>
    <t>ស៊ាង យុំ</t>
  </si>
  <si>
    <t>យិន សោភ័ណ</t>
  </si>
  <si>
    <t>រ៉េត ស៊ីណាត</t>
  </si>
  <si>
    <t>ធី បូផា</t>
  </si>
  <si>
    <t>អេង ស្រីណាក់</t>
  </si>
  <si>
    <t>ឌុច សំណេង</t>
  </si>
  <si>
    <t>សោម សុវ៉ាត្រ្តា</t>
  </si>
  <si>
    <t>ស៊ឹម ធូ</t>
  </si>
  <si>
    <t>វី ស្រីវិត</t>
  </si>
  <si>
    <t>សាន់ ផល្លី</t>
  </si>
  <si>
    <t>ស៊ូ ណារ៉ុន</t>
  </si>
  <si>
    <t>អុក ផាន្នី</t>
  </si>
  <si>
    <t>ទូច ត្រប់</t>
  </si>
  <si>
    <t>បូ ធារុន</t>
  </si>
  <si>
    <t>ខន តុកា</t>
  </si>
  <si>
    <t>រឿន រ៉ានិច</t>
  </si>
  <si>
    <t>អុង ណាង</t>
  </si>
  <si>
    <t>នី ចាន់ណា</t>
  </si>
  <si>
    <t>អាត ណាផា</t>
  </si>
  <si>
    <t>ចង កញ្ញា</t>
  </si>
  <si>
    <t>ឈុំ ផាត</t>
  </si>
  <si>
    <t>វិន វិ</t>
  </si>
  <si>
    <t>សុង រ៉ែន</t>
  </si>
  <si>
    <t>លឹម នេត</t>
  </si>
  <si>
    <t>ភេន សោភ័ស្ត</t>
  </si>
  <si>
    <t>ចាន់ អ៊ាត</t>
  </si>
  <si>
    <t>ខល់ ស្រអែម</t>
  </si>
  <si>
    <t>អ៊ិត ចាន់រី</t>
  </si>
  <si>
    <t>សុង សុណា</t>
  </si>
  <si>
    <t>យី ចាន់ថា</t>
  </si>
  <si>
    <t>ហៃ គឹមសេង</t>
  </si>
  <si>
    <t>ប៊ូ ស្រីអូន</t>
  </si>
  <si>
    <t>យ៉ាន់ រស្មី</t>
  </si>
  <si>
    <t>យ៉ឹម ចំរើន</t>
  </si>
  <si>
    <t>ឆុំ ស្រីគា</t>
  </si>
  <si>
    <t>ចាន់ ភីន</t>
  </si>
  <si>
    <t>រ៉ាលី ស្រីម៉ី</t>
  </si>
  <si>
    <t>ណាវ សុផល</t>
  </si>
  <si>
    <t>សយ ផានី</t>
  </si>
  <si>
    <t>អោម ចន្ធី</t>
  </si>
  <si>
    <t>ប៉ូ កញ្ញា</t>
  </si>
  <si>
    <t>ចាន់សុខុន សុឃាង</t>
  </si>
  <si>
    <t>ពៅ ចន្ទីនី</t>
  </si>
  <si>
    <t>ជុំ ចំប៉ី</t>
  </si>
  <si>
    <t>ង៉ូត ពិសើ</t>
  </si>
  <si>
    <t>សុក លាង</t>
  </si>
  <si>
    <t>ហ៊ាង ធីតា</t>
  </si>
  <si>
    <t>សាម៉ាក់ ពិសី</t>
  </si>
  <si>
    <t>អ៊ុត ស្រីពៅ</t>
  </si>
  <si>
    <t>វ៉េត ធារិទ្ធ</t>
  </si>
  <si>
    <t>សុន ធា</t>
  </si>
  <si>
    <t>វ៉ន ជា</t>
  </si>
  <si>
    <t>មិន តូន</t>
  </si>
  <si>
    <t>ឃុន សែនជ័យ</t>
  </si>
  <si>
    <t>វង សុឃា</t>
  </si>
  <si>
    <t>ឃាន ធិន</t>
  </si>
  <si>
    <t>យ៉ាត សារ៉ន</t>
  </si>
  <si>
    <t>សាន់ ច័ន្ធី</t>
  </si>
  <si>
    <t>កែវ សុធា</t>
  </si>
  <si>
    <t>ចំរ៉ុង ស្រីតឿ</t>
  </si>
  <si>
    <t>ហ៊ឹម ទ្រី</t>
  </si>
  <si>
    <t>ធឹម ស៊ីណា</t>
  </si>
  <si>
    <t>ប្រាក់ លាក់</t>
  </si>
  <si>
    <t>ប៊ី សំអ៊ាន</t>
  </si>
  <si>
    <t>អូន វណ្ណៈ</t>
  </si>
  <si>
    <t>ឆាយ ភក័</t>
  </si>
  <si>
    <t>ណាក គឹមសៀន</t>
  </si>
  <si>
    <t>ហ៊ុំ ហៀក</t>
  </si>
  <si>
    <t>យី សារិន</t>
  </si>
  <si>
    <t>វិន ហ៊ុយ</t>
  </si>
  <si>
    <t>ឈុំ នឿន</t>
  </si>
  <si>
    <t>ជា រស្មី</t>
  </si>
  <si>
    <t>ធី ចន្ថា</t>
  </si>
  <si>
    <t>ឈាង ចាន្នី</t>
  </si>
  <si>
    <t>ហឿន ប៊ុនធឿន</t>
  </si>
  <si>
    <t>ស៊ិន ហឿន</t>
  </si>
  <si>
    <t>សាម សុវណ្ណ</t>
  </si>
  <si>
    <t>ទេព ជួប</t>
  </si>
  <si>
    <t>នុន ពៅ</t>
  </si>
  <si>
    <t>ឌួង ផល្លី</t>
  </si>
  <si>
    <t>អ៊ុង ជាង</t>
  </si>
  <si>
    <t>ផុន សុហុន</t>
  </si>
  <si>
    <t>អ៊ុន សាមាន</t>
  </si>
  <si>
    <t>ទាវ ថុល</t>
  </si>
  <si>
    <t>កែន ស៊ន់</t>
  </si>
  <si>
    <t>ផេង ធារ៉ាន់</t>
  </si>
  <si>
    <t>ប៊ុន នន់</t>
  </si>
  <si>
    <t>ផាន់ ស្រីទូច</t>
  </si>
  <si>
    <t>ពិន ស្រីអន</t>
  </si>
  <si>
    <t>ទិត មុំ</t>
  </si>
  <si>
    <t>អ៊ុល ដា</t>
  </si>
  <si>
    <t>ស៊ាន សូនី</t>
  </si>
  <si>
    <t>តេង ផា</t>
  </si>
  <si>
    <t>រី វ៉ាន់លិញ</t>
  </si>
  <si>
    <t>ភឿន រ៉ានី</t>
  </si>
  <si>
    <t>យ៉ង់ ទូច</t>
  </si>
  <si>
    <t>ប៊ុត ចាន់ធឿន</t>
  </si>
  <si>
    <t>ឆេង ឈាន</t>
  </si>
  <si>
    <t>លន់ ស៊ីណា</t>
  </si>
  <si>
    <t>មាស សុឃីន</t>
  </si>
  <si>
    <t>បាន ឈូ​ ឈូ</t>
  </si>
  <si>
    <t>លន់ ម៉េង</t>
  </si>
  <si>
    <t>ពៅ សុខហេង</t>
  </si>
  <si>
    <t>ចិន សុធារ៉ា</t>
  </si>
  <si>
    <t>សាន់ យ៉ា</t>
  </si>
  <si>
    <t>ណែម ណេ</t>
  </si>
  <si>
    <t>ខឹម សុម៉ែន</t>
  </si>
  <si>
    <t>ឌឹម សំអូន</t>
  </si>
  <si>
    <t>សំអុន ណាន</t>
  </si>
  <si>
    <t>ចង បញ្ញា</t>
  </si>
  <si>
    <t>ស៊ិម ចន្តា</t>
  </si>
  <si>
    <t>យី សារី</t>
  </si>
  <si>
    <t>ញ៉រ វាសនា</t>
  </si>
  <si>
    <t>ផេង ភារុត</t>
  </si>
  <si>
    <t>ចិន សារ៉ុន</t>
  </si>
  <si>
    <t>សឿន សុកាយា</t>
  </si>
  <si>
    <t>ឈាង រី</t>
  </si>
  <si>
    <t>ឈាន សូរិយា</t>
  </si>
  <si>
    <t>រ៉‍ុំ សារ៉ាន់</t>
  </si>
  <si>
    <t>ញ៉ ត្រប់</t>
  </si>
  <si>
    <t>ណាក រស្មី</t>
  </si>
  <si>
    <t>ពៀន រ៉ី</t>
  </si>
  <si>
    <t>កឿន ស្រីអូន</t>
  </si>
  <si>
    <t>ពិស សុភាក់</t>
  </si>
  <si>
    <t>អន សុឃីម</t>
  </si>
  <si>
    <t>អ៊ីន សារីន</t>
  </si>
  <si>
    <t>ម៉ៅ សម្ភស្ស</t>
  </si>
  <si>
    <t>កែវ តែម</t>
  </si>
  <si>
    <t>ខន ចិន្ដា</t>
  </si>
  <si>
    <t>អ៊ុល ស្រីទូច</t>
  </si>
  <si>
    <t>ធូ សាវ៉ាន</t>
  </si>
  <si>
    <t>សុង ផានិត</t>
  </si>
  <si>
    <t>ព្រឿង រំដួល</t>
  </si>
  <si>
    <t>នៅ លីណា</t>
  </si>
  <si>
    <t>សូ ចាន់រ៉ា</t>
  </si>
  <si>
    <t>សាំង សុខន</t>
  </si>
  <si>
    <t>ហ៊ឹម អ៊ុក</t>
  </si>
  <si>
    <t>សាម រតនា</t>
  </si>
  <si>
    <t>សូ សារឿន</t>
  </si>
  <si>
    <t>យ៉ុន យ៉យ</t>
  </si>
  <si>
    <t>សំ ផល្លា</t>
  </si>
  <si>
    <t>ភិន នាង</t>
  </si>
  <si>
    <t>ផុន សុចាន់</t>
  </si>
  <si>
    <t>ទឹម សីហា</t>
  </si>
  <si>
    <t>សាន សារ៉េត</t>
  </si>
  <si>
    <t>ហ៊េល រចនា</t>
  </si>
  <si>
    <t>លី ធីវិន</t>
  </si>
  <si>
    <t>សាមិត្ត ណារិន</t>
  </si>
  <si>
    <t>ផុន សីហា</t>
  </si>
  <si>
    <t>ឈឿន សាឯម</t>
  </si>
  <si>
    <t>អាន ធាត</t>
  </si>
  <si>
    <t>ឡា ស្រីមឹក</t>
  </si>
  <si>
    <t>សាន សុវណ្ណ</t>
  </si>
  <si>
    <t>សុក ស៊ាង</t>
  </si>
  <si>
    <t>ចក់ ចន្ធួន</t>
  </si>
  <si>
    <t>អ៊ាន ស៊ីត្រា</t>
  </si>
  <si>
    <t>រ៉ាន់ សារី</t>
  </si>
  <si>
    <t>យឹន ភារី</t>
  </si>
  <si>
    <t>ឌូង ព្រេង</t>
  </si>
  <si>
    <t>រុល ស្រីនីត</t>
  </si>
  <si>
    <t>ធុក អូនទូច</t>
  </si>
  <si>
    <t>ណាក់ យាត</t>
  </si>
  <si>
    <t>មៃ ចន្នី</t>
  </si>
  <si>
    <t>ឆាង ឡុច</t>
  </si>
  <si>
    <t>អ៊ុយ សុធា</t>
  </si>
  <si>
    <t>គុយ សុខុម</t>
  </si>
  <si>
    <t>ពិស ផល់</t>
  </si>
  <si>
    <t>ឡុង ទីណា</t>
  </si>
  <si>
    <t>មឿង រត្តនា</t>
  </si>
  <si>
    <t>ធី សុខា</t>
  </si>
  <si>
    <t>មោក ស្រីហង់</t>
  </si>
  <si>
    <t>ភួង សំនាង</t>
  </si>
  <si>
    <t>ជិន ស្រីនាង</t>
  </si>
  <si>
    <t>ស៊ន់ ស៊ីណែត</t>
  </si>
  <si>
    <t>នឿន ស៊ាងលី</t>
  </si>
  <si>
    <t>ប៉ុន មុនី</t>
  </si>
  <si>
    <t>ឡែន ចំណាន</t>
  </si>
  <si>
    <t>សៅ សុណា</t>
  </si>
  <si>
    <t>និត សាត</t>
  </si>
  <si>
    <t>ប្រាក់ ភឿន</t>
  </si>
  <si>
    <t>ឌុល ស្រី</t>
  </si>
  <si>
    <t>សំអូន ស្រីលិ</t>
  </si>
  <si>
    <t>ម៉ន សុនិតា</t>
  </si>
  <si>
    <t>សន សាលី</t>
  </si>
  <si>
    <t>ដាង ស្រី</t>
  </si>
  <si>
    <t>ហ៊ន់ ចាន់ណា</t>
  </si>
  <si>
    <t>ឡុច វណ្ណៈ</t>
  </si>
  <si>
    <t>ប្រេន មករា</t>
  </si>
  <si>
    <t>គង់ លីហ័រ</t>
  </si>
  <si>
    <t>ចឺក នោ</t>
  </si>
  <si>
    <t>វ៉ន បូផា</t>
  </si>
  <si>
    <t>ហុង ចិន្តា</t>
  </si>
  <si>
    <t>សុខន តុន</t>
  </si>
  <si>
    <t>គឹក សាម៉ាលី</t>
  </si>
  <si>
    <t>ធុក សៅ</t>
  </si>
  <si>
    <t>ទូច សៃយ៉ា</t>
  </si>
  <si>
    <t>យុន សារ៉ន</t>
  </si>
  <si>
    <t>សិត សាវឿន</t>
  </si>
  <si>
    <t>នី ចន</t>
  </si>
  <si>
    <t>គួច លីន</t>
  </si>
  <si>
    <t>យូ សុខខន</t>
  </si>
  <si>
    <t>ទូច ណារីន</t>
  </si>
  <si>
    <t>ឡេង ស្រស់</t>
  </si>
  <si>
    <t>យិន ចាន់គា</t>
  </si>
  <si>
    <t>មី មន</t>
  </si>
  <si>
    <t>យ៉ន ចាន់ណា</t>
  </si>
  <si>
    <t>ស៊ិន ហួច</t>
  </si>
  <si>
    <t>និល ភារៈ</t>
  </si>
  <si>
    <t>វៃ គង់</t>
  </si>
  <si>
    <t>ពាល ស្រីមុំ</t>
  </si>
  <si>
    <t>យន់ ដានី</t>
  </si>
  <si>
    <t>ខាត់ ថាវី</t>
  </si>
  <si>
    <t>ភឹម លីដា</t>
  </si>
  <si>
    <t>សុខ ម៉ុម</t>
  </si>
  <si>
    <t>ព្រុំ សៅឌៀ</t>
  </si>
  <si>
    <t>ឆាង ចូ</t>
  </si>
  <si>
    <t>ភន់ ចន្ឌី</t>
  </si>
  <si>
    <t>ថាត់ ចិត្រា្ត</t>
  </si>
  <si>
    <t>ឃេល ស្រីនាង</t>
  </si>
  <si>
    <t>សុខ ចាន់រី</t>
  </si>
  <si>
    <t>ស៊ូ ចាន់ធឿន</t>
  </si>
  <si>
    <t>ជុំ សារ៉ូត</t>
  </si>
  <si>
    <t>ប៉ាត់ ភាក់</t>
  </si>
  <si>
    <t>អៀម ស្រីពៅ</t>
  </si>
  <si>
    <t>ឃេល ស្រីអូន</t>
  </si>
  <si>
    <t>យ៉ាន ឌីណា</t>
  </si>
  <si>
    <t>អ៊ាន កាត</t>
  </si>
  <si>
    <t>មាន ឆោមពៅពន្លក</t>
  </si>
  <si>
    <t>សឹម ចន្រ្តា</t>
  </si>
  <si>
    <t>ភាង ចិន្តា</t>
  </si>
  <si>
    <t>ពេជ្រ សាវឿន</t>
  </si>
  <si>
    <t>ម៉ង់ រ៉ាន</t>
  </si>
  <si>
    <t>ស៊ិន ចន្ធី</t>
  </si>
  <si>
    <t>ភាព រាត្រី</t>
  </si>
  <si>
    <t>សុខ សំអូន</t>
  </si>
  <si>
    <t>ផាត លីដា</t>
  </si>
  <si>
    <t>ប៊ើង រាប</t>
  </si>
  <si>
    <t>ទិត គឹមស៊ន់</t>
  </si>
  <si>
    <t>អឿន សុកាយ</t>
  </si>
  <si>
    <t>ពុំ ពិសី</t>
  </si>
  <si>
    <t>ភាច ស្រីនាង</t>
  </si>
  <si>
    <t>សឿន ចាន់ត្រា</t>
  </si>
  <si>
    <t>លន់ ពុទ្ធា</t>
  </si>
  <si>
    <t>ណូយ ស្រីពៅ</t>
  </si>
  <si>
    <t>សេក ស្តើង</t>
  </si>
  <si>
    <t>យា ដានី</t>
  </si>
  <si>
    <t>ជឿន ឡៃហ៊ាក</t>
  </si>
  <si>
    <t>មុំ តានី</t>
  </si>
  <si>
    <t>អ៊េល រ៉ាម៉ៃ</t>
  </si>
  <si>
    <t>មាន ស្រីយ៉ាន</t>
  </si>
  <si>
    <t>អូ ម៉ាលី</t>
  </si>
  <si>
    <t>ហ៊ីង ស៊ីដែន</t>
  </si>
  <si>
    <t>យា ដានីន</t>
  </si>
  <si>
    <t>ធី ចន្ធួន</t>
  </si>
  <si>
    <t>ចក់ សូ</t>
  </si>
  <si>
    <t>អោម រដ្ឋា</t>
  </si>
  <si>
    <t>អុល សាមាត</t>
  </si>
  <si>
    <t>ភោគ អ៊ាត</t>
  </si>
  <si>
    <t>ឃិន ធីម</t>
  </si>
  <si>
    <t>ម៉ែន លាក់</t>
  </si>
  <si>
    <t>អោម រាត្រី</t>
  </si>
  <si>
    <t>ថោង ស្រស់</t>
  </si>
  <si>
    <t>អ៊ិន ម៉ារី</t>
  </si>
  <si>
    <t>យ៉ន ចាន់អាត</t>
  </si>
  <si>
    <t>ហួន ស៊ីណា</t>
  </si>
  <si>
    <t>យីម ចន្ធូ</t>
  </si>
  <si>
    <t>សៀ រ៉ិត</t>
  </si>
  <si>
    <t>អំ កនីកា</t>
  </si>
  <si>
    <t>សាន ផារី</t>
  </si>
  <si>
    <t>ប៉ែន រតនី</t>
  </si>
  <si>
    <t>ចាន់ បូរ៉ា</t>
  </si>
  <si>
    <t>នៅ សារុំ</t>
  </si>
  <si>
    <t>នៅ ម៉ាប់</t>
  </si>
  <si>
    <t>អឿន សុខនាង</t>
  </si>
  <si>
    <t>ហ៊ាន ផល្លា</t>
  </si>
  <si>
    <t>ទុំ ធារ៉េន</t>
  </si>
  <si>
    <t>បុំាំ កូលាប</t>
  </si>
  <si>
    <t>មឿង យ៉ូត</t>
  </si>
  <si>
    <t>ណាង សៃ</t>
  </si>
  <si>
    <t>វ៉ន សុខ</t>
  </si>
  <si>
    <t>ឈាត វាសនា</t>
  </si>
  <si>
    <t>ហាច ស្រីល័ក្ខណ៍</t>
  </si>
  <si>
    <t>រឿង និមល</t>
  </si>
  <si>
    <t>ឃឿន ស្រីនាង</t>
  </si>
  <si>
    <t>អួ សុណា</t>
  </si>
  <si>
    <t>ពៅ ចន្ទី</t>
  </si>
  <si>
    <t>ញឿន ថេង</t>
  </si>
  <si>
    <t>ឆេង សោភ័ណ្ឌ</t>
  </si>
  <si>
    <t>ណូ ស្រីណា</t>
  </si>
  <si>
    <t>ឈុំ រិន</t>
  </si>
  <si>
    <t>វ៉ា ដាណេ</t>
  </si>
  <si>
    <t>ហ៊ន គឿន</t>
  </si>
  <si>
    <t>ចក់ ព្រាង</t>
  </si>
  <si>
    <t>យឹម សុខនាង</t>
  </si>
  <si>
    <t>ចាន់ សុខឡែន</t>
  </si>
  <si>
    <t>រុន ថេង</t>
  </si>
  <si>
    <t>នៅ សោភា</t>
  </si>
  <si>
    <t>ភន សុណា</t>
  </si>
  <si>
    <t>ច្រឹក សាក់</t>
  </si>
  <si>
    <t>ម៉ុល ទូច</t>
  </si>
  <si>
    <t>ឯម ពៅ</t>
  </si>
  <si>
    <t>ប៉ង់ មុំ</t>
  </si>
  <si>
    <t>ង៉ាន់ កែវ</t>
  </si>
  <si>
    <t>ពេជ ស្រីមុំ</t>
  </si>
  <si>
    <t>មឿន មករា</t>
  </si>
  <si>
    <t>យ៉ែម សៀកឡេង</t>
  </si>
  <si>
    <t>ឃុត មុំ</t>
  </si>
  <si>
    <t>រឿន ទុំ</t>
  </si>
  <si>
    <t>ថៃ សុវណ្ណបូផា</t>
  </si>
  <si>
    <t>ផល សម្ផ័ស</t>
  </si>
  <si>
    <t>ស៊ុន សុផាណា</t>
  </si>
  <si>
    <t>វ៉ាង ស្រីរដ្ឋ</t>
  </si>
  <si>
    <t>វង់ យីម</t>
  </si>
  <si>
    <t>សំ ថានី</t>
  </si>
  <si>
    <t>ឌី ស្រីនួន</t>
  </si>
  <si>
    <t>ហឿន រ៉ុង</t>
  </si>
  <si>
    <t>ផន ធីរ៉ា</t>
  </si>
  <si>
    <t>រ៉េត សំណាង</t>
  </si>
  <si>
    <t>ថោ ស្រីនិច</t>
  </si>
  <si>
    <t>ឈន ឃន់</t>
  </si>
  <si>
    <t>ស៊ាង ស្រីម</t>
  </si>
  <si>
    <t>ត្រេន ចន្នី</t>
  </si>
  <si>
    <t>ឆាយ ស្រីអូន</t>
  </si>
  <si>
    <t>ធី ឈិញ</t>
  </si>
  <si>
    <t>ធឿន រ៉ាត់ធី</t>
  </si>
  <si>
    <t>ឈីម អ៊ីវ៉ា</t>
  </si>
  <si>
    <t>មៀច សារឿន</t>
  </si>
  <si>
    <t>ធឿន ស្រីម៉ាក់</t>
  </si>
  <si>
    <t>សុក ស្រីម៉ី</t>
  </si>
  <si>
    <t>រិត សាអែម</t>
  </si>
  <si>
    <t>ញ៉េស ចាន្នី</t>
  </si>
  <si>
    <t>សំ ស្រីពៅ</t>
  </si>
  <si>
    <t>តុល ឈុនលាង</t>
  </si>
  <si>
    <t>មាត សឿង</t>
  </si>
  <si>
    <t>ផាន សុភាព</t>
  </si>
  <si>
    <t>ឈុត សាង</t>
  </si>
  <si>
    <t>ធា ស្រីអឺ</t>
  </si>
  <si>
    <t>សៀប យ៉ូរី</t>
  </si>
  <si>
    <t>ឈន នាង</t>
  </si>
  <si>
    <t>ខុន ស្រីពៅ</t>
  </si>
  <si>
    <t>ធួក ផល្លី</t>
  </si>
  <si>
    <t>តាក់ ទូច</t>
  </si>
  <si>
    <t>ហង់ សារាប</t>
  </si>
  <si>
    <t>ម៉ាត ណេត</t>
  </si>
  <si>
    <t>ផុន ធាន</t>
  </si>
  <si>
    <t>វណ្ណៈ ស្រីឃន</t>
  </si>
  <si>
    <t>ពៅ ស្រីនាត</t>
  </si>
  <si>
    <t>ចាន់ គុម្ភះ</t>
  </si>
  <si>
    <t>ថុល មុំ</t>
  </si>
  <si>
    <t>ផុន ចម</t>
  </si>
  <si>
    <t>ប៉ន សុផានិត</t>
  </si>
  <si>
    <t>សាក់ ស៊ាងលី</t>
  </si>
  <si>
    <t>គីត ស្រីនាត</t>
  </si>
  <si>
    <t>ទូច លីសា</t>
  </si>
  <si>
    <t>សឹម ធាង</t>
  </si>
  <si>
    <t>ផៃ សម្ផស្ស</t>
  </si>
  <si>
    <t>យឹង មុំ</t>
  </si>
  <si>
    <t>អេង សុគា</t>
  </si>
  <si>
    <t>ប្រាជ្ញ គន្ធា</t>
  </si>
  <si>
    <t>ខន ចន្ឌី</t>
  </si>
  <si>
    <t>បុន ពៅ</t>
  </si>
  <si>
    <t>តុល រី</t>
  </si>
  <si>
    <t>ចន្ថា ស្រីម៉ៅ</t>
  </si>
  <si>
    <t>វឿន កុសល់</t>
  </si>
  <si>
    <t>អ៊ាន វីន</t>
  </si>
  <si>
    <t>ឈឹម ស្រីមុំ</t>
  </si>
  <si>
    <t>វុត ចំណាន</t>
  </si>
  <si>
    <t>គង់ សុខេង</t>
  </si>
  <si>
    <t>ហែម ប៉ៃ</t>
  </si>
  <si>
    <t>ចក់ លាប</t>
  </si>
  <si>
    <t>ផុន ស្រីហ៊ាច</t>
  </si>
  <si>
    <t>មឿន ស្រីវិ</t>
  </si>
  <si>
    <t>ម៉ៅ កញ្ញា</t>
  </si>
  <si>
    <t>ឆាន ស្រីកែវ</t>
  </si>
  <si>
    <t>រឿន ណូន</t>
  </si>
  <si>
    <t>ផៃ រ៉ាវី</t>
  </si>
  <si>
    <t>ឆេង មាសស្ងួន</t>
  </si>
  <si>
    <t>ស៊ីន សុផាត</t>
  </si>
  <si>
    <t>ឆុន សុខអន</t>
  </si>
  <si>
    <t>ឆោម សាម៉ី</t>
  </si>
  <si>
    <t>បូ តឿ</t>
  </si>
  <si>
    <t>ទ័រ សោភណ្ឌ</t>
  </si>
  <si>
    <t>ប៉េង ពិសិទ្ធ</t>
  </si>
  <si>
    <t>ស៊ឹម សូង</t>
  </si>
  <si>
    <t>ពៅ យ៉េន</t>
  </si>
  <si>
    <t>ហាន ហេង</t>
  </si>
  <si>
    <t>រ៉េន សឿន</t>
  </si>
  <si>
    <t>សែម ធី</t>
  </si>
  <si>
    <t>អេម អឿន</t>
  </si>
  <si>
    <t>យិន ខ្នា</t>
  </si>
  <si>
    <t>ហែម វណ្ណៈ</t>
  </si>
  <si>
    <t>វ៉ឹង បូណា</t>
  </si>
  <si>
    <t>យ៉េន សារ៉ាន់</t>
  </si>
  <si>
    <t>ថាញ់ សាឯម</t>
  </si>
  <si>
    <t>ភឿន ផល្លីម</t>
  </si>
  <si>
    <t>ជីម ស្រីតង</t>
  </si>
  <si>
    <t>យ៉ន សុផាន់ម៉ៃ</t>
  </si>
  <si>
    <t>លាង ចន្ធី</t>
  </si>
  <si>
    <t>ជា ឡៃហ៊ន</t>
  </si>
  <si>
    <t>ងួន មល់</t>
  </si>
  <si>
    <t>វុត ស្រីស្រស់</t>
  </si>
  <si>
    <t>ម៉ែន វន</t>
  </si>
  <si>
    <t>ភឿន ចាន់</t>
  </si>
  <si>
    <t>លាង ចំរើន</t>
  </si>
  <si>
    <t>ចិន ដាលីន</t>
  </si>
  <si>
    <t>គួន ចន្ធី</t>
  </si>
  <si>
    <t>ឈាង សុផាន្នី</t>
  </si>
  <si>
    <t>នឿន សុភាក់</t>
  </si>
  <si>
    <t>អ៊ាប កា</t>
  </si>
  <si>
    <t>សុក ស្រីមុំ</t>
  </si>
  <si>
    <t>ដួង ស្រីនុត</t>
  </si>
  <si>
    <t>យុត ផាន់នឿន</t>
  </si>
  <si>
    <t>ប៊ន ស្រីចម</t>
  </si>
  <si>
    <t>ធាង ចាន្នី</t>
  </si>
  <si>
    <t>សន ផាលីន</t>
  </si>
  <si>
    <t>សាយ សំនាង</t>
  </si>
  <si>
    <t>ព្រឹម សុផែ</t>
  </si>
  <si>
    <t>ឌឹម សុខន</t>
  </si>
  <si>
    <t>រ៉េត លីណា</t>
  </si>
  <si>
    <t>យុន លុក</t>
  </si>
  <si>
    <t>ខុំ ឌឺន</t>
  </si>
  <si>
    <t>សុន សាវី</t>
  </si>
  <si>
    <t>អែម រក្សា</t>
  </si>
  <si>
    <t>ចក់ សុខជាទី</t>
  </si>
  <si>
    <t>ហ៊ាង កូឡាប</t>
  </si>
  <si>
    <t>ប៉ុន ស្រីឡា</t>
  </si>
  <si>
    <t>មី ស៊ីលីន</t>
  </si>
  <si>
    <t>ទួក សាលី</t>
  </si>
  <si>
    <t>ពៅ ស្រស់</t>
  </si>
  <si>
    <t>វ៉ា យ៉ារី</t>
  </si>
  <si>
    <t>វ៉ា ស្រីមុំ</t>
  </si>
  <si>
    <t>រៀល ហេង</t>
  </si>
  <si>
    <t>សៅ មុន្នី</t>
  </si>
  <si>
    <t>ថោ ចំរើន</t>
  </si>
  <si>
    <t>ស៊ីម សុឃីន</t>
  </si>
  <si>
    <t>ឈឿន ស៊ីណា</t>
  </si>
  <si>
    <t>អាន់ ស្រីមុំ</t>
  </si>
  <si>
    <t>អ៊ុង ធឿង</t>
  </si>
  <si>
    <t>ថា មនោរិទ្ធ</t>
  </si>
  <si>
    <t>កុសល វិសិទ្ធ</t>
  </si>
  <si>
    <t>តេង ជីវ៉ា</t>
  </si>
  <si>
    <t>សាំ មុំ</t>
  </si>
  <si>
    <t>អន រំដួល</t>
  </si>
  <si>
    <t>ជិន ផារី</t>
  </si>
  <si>
    <t>ឃេល ស្រីអន</t>
  </si>
  <si>
    <t>ហេង ភស់</t>
  </si>
  <si>
    <t>ផាំ សុខនី</t>
  </si>
  <si>
    <t>សឿន សារ៉ាន</t>
  </si>
  <si>
    <t>នី ចន្ថា</t>
  </si>
  <si>
    <t>ហាក់ វាន</t>
  </si>
  <si>
    <t>រ៉េត រ៉ៃ</t>
  </si>
  <si>
    <t>ថៃ ខា</t>
  </si>
  <si>
    <t>យ៉ុន ចាន់</t>
  </si>
  <si>
    <t>ជិន ពិសី</t>
  </si>
  <si>
    <t>ហ៊ែល ណាង</t>
  </si>
  <si>
    <t>វាំង រៀនដា</t>
  </si>
  <si>
    <t>គង់ រស្មី</t>
  </si>
  <si>
    <t>នី ចន្ធា</t>
  </si>
  <si>
    <t>ឆៃ សារ៉េត</t>
  </si>
  <si>
    <t>គង់ ឆវន់</t>
  </si>
  <si>
    <t>ផល្លី សុត</t>
  </si>
  <si>
    <t>យក់ រដ្ឋា</t>
  </si>
  <si>
    <t>ឡង សុជា</t>
  </si>
  <si>
    <t>ផល រស្មី</t>
  </si>
  <si>
    <t>ទូច លឹម</t>
  </si>
  <si>
    <t>ចាប ស្រីមុំ</t>
  </si>
  <si>
    <t>លីម សំបាត់</t>
  </si>
  <si>
    <t>គូវ ស្រីម៉ៅ</t>
  </si>
  <si>
    <t>ព្រាប ចាក់រិយា</t>
  </si>
  <si>
    <t>ឆេន សុភាព</t>
  </si>
  <si>
    <t>ខេង ផល់</t>
  </si>
  <si>
    <t>ហឿន ស្រឿន</t>
  </si>
  <si>
    <t>វ៉ា ណាវី</t>
  </si>
  <si>
    <t>ថុល សេន</t>
  </si>
  <si>
    <t>ឡេង ស្រីម៉ុច</t>
  </si>
  <si>
    <t>ផល សាភន់</t>
  </si>
  <si>
    <t>ឡុង នន់</t>
  </si>
  <si>
    <t>ញ៉េស ហុំ</t>
  </si>
  <si>
    <t>ផៃ គីម</t>
  </si>
  <si>
    <t>រ៉ន សុណា</t>
  </si>
  <si>
    <t>យី តយ</t>
  </si>
  <si>
    <t>មាឃ វណ្ណា</t>
  </si>
  <si>
    <t>យ៉ុន ដៀប</t>
  </si>
  <si>
    <t>ឃ្នឿន ដូង</t>
  </si>
  <si>
    <t>ទេព ស្រី</t>
  </si>
  <si>
    <t>ផាន សុក</t>
  </si>
  <si>
    <t>ជាង សុធា</t>
  </si>
  <si>
    <t>ហួន យ៉េន</t>
  </si>
  <si>
    <t>ពៅ នន់</t>
  </si>
  <si>
    <t>ប៊ឿន ស្រីមុំ</t>
  </si>
  <si>
    <t>ចាប លាង</t>
  </si>
  <si>
    <t>យោក ផល្លី</t>
  </si>
  <si>
    <t>ឡុង ចាន់ណាវី</t>
  </si>
  <si>
    <t>សំ ថេង</t>
  </si>
  <si>
    <t>សន ណារី</t>
  </si>
  <si>
    <t>លី ធីតា</t>
  </si>
  <si>
    <t>រ៉ន តី</t>
  </si>
  <si>
    <t>ហួន ស្រីអូន</t>
  </si>
  <si>
    <t>មិន សៀក</t>
  </si>
  <si>
    <t>វី ណែត</t>
  </si>
  <si>
    <t>បោង សឿន</t>
  </si>
  <si>
    <t>ពៅ​ ណារ៉េត</t>
  </si>
  <si>
    <t>ស៊ឹម ហ៊ន</t>
  </si>
  <si>
    <t>ទូច ស្រីមុំ</t>
  </si>
  <si>
    <t>យ៉ុង សោភ័ណ</t>
  </si>
  <si>
    <t>អុល លីសា</t>
  </si>
  <si>
    <t>ចេន រិន</t>
  </si>
  <si>
    <t>ឃីន ឃា</t>
  </si>
  <si>
    <t>បូ ផារី</t>
  </si>
  <si>
    <t>ចែម យ៉ុត</t>
  </si>
  <si>
    <t>ឡី គឹមលន់</t>
  </si>
  <si>
    <t>កាន់ ពេញ</t>
  </si>
  <si>
    <t>សែម សាអែម</t>
  </si>
  <si>
    <t>ប្រាក់ សុជាតា</t>
  </si>
  <si>
    <t>ហ៊ួត ជខេត</t>
  </si>
  <si>
    <t>ឡន វណ្ណា</t>
  </si>
  <si>
    <t>វង្ស លីម</t>
  </si>
  <si>
    <t>ធី ម៉ាច</t>
  </si>
  <si>
    <t>ព្រាប សុភី</t>
  </si>
  <si>
    <t>ប៉េង ផល្លី</t>
  </si>
  <si>
    <t>ថុល រី</t>
  </si>
  <si>
    <t>ណាន់ សុខន</t>
  </si>
  <si>
    <t>លាត សំអៀត</t>
  </si>
  <si>
    <t>ឡេង ស្រីតូច</t>
  </si>
  <si>
    <t>ចេន សុខឿន</t>
  </si>
  <si>
    <t>ទឹម ចន្ធី</t>
  </si>
  <si>
    <t>សំអូន ជីតា</t>
  </si>
  <si>
    <t>សាន ណាវី</t>
  </si>
  <si>
    <t>ចាន់ សារ៉ាន</t>
  </si>
  <si>
    <t>ផន សុភឿន</t>
  </si>
  <si>
    <t>វ៉ិត អ៊ូក</t>
  </si>
  <si>
    <t>មឿង ណិប</t>
  </si>
  <si>
    <t>ធឹម ច័ន្ទរ៉ា</t>
  </si>
  <si>
    <t>ឈាង ចាន់រ៉ាត់</t>
  </si>
  <si>
    <t>គង់ សំអាត</t>
  </si>
  <si>
    <t>ម៉េង សុខា</t>
  </si>
  <si>
    <t>វិល ដានី</t>
  </si>
  <si>
    <t>ស សំអឿន</t>
  </si>
  <si>
    <t>ស៊ី រ៉ា</t>
  </si>
  <si>
    <t>ម៉ប់ ស្រី</t>
  </si>
  <si>
    <t>នឿន វណ្ណា</t>
  </si>
  <si>
    <t>សុផល ស៊ីណាត</t>
  </si>
  <si>
    <t>ជាន វណ្ណៈ</t>
  </si>
  <si>
    <t>ផល់ ផាត</t>
  </si>
  <si>
    <t>សូត្រ សុខា</t>
  </si>
  <si>
    <t>នាក់ ស៊ា</t>
  </si>
  <si>
    <t>សូ ផាត់</t>
  </si>
  <si>
    <t>យ៉ង់ ផាត</t>
  </si>
  <si>
    <t>ផល វិច្ឆិកា</t>
  </si>
  <si>
    <t>ឃួន វ៉ុន</t>
  </si>
  <si>
    <t>ខៀវ ចាន់ថន</t>
  </si>
  <si>
    <t>ព្រាប អាន់</t>
  </si>
  <si>
    <t>ឈន់ ម៉ៅ</t>
  </si>
  <si>
    <t>ទេព ស៊ាបណារី</t>
  </si>
  <si>
    <t>ឡុង ម៉េង</t>
  </si>
  <si>
    <t>ជិន ចិនជា</t>
  </si>
  <si>
    <t>ថា សុវណ្ណ</t>
  </si>
  <si>
    <t>ជាង រំដួល</t>
  </si>
  <si>
    <t>ឆាយ សុខា</t>
  </si>
  <si>
    <t>ទេព ផល្លី</t>
  </si>
  <si>
    <t>ឃឹន ចាន់</t>
  </si>
  <si>
    <t>គង់ រ៉ា</t>
  </si>
  <si>
    <t>ប៊ិន ស្រីមុំ</t>
  </si>
  <si>
    <t>សៅ ស្រីទូច</t>
  </si>
  <si>
    <t>ហ៊ាង ឡឹម</t>
  </si>
  <si>
    <t>ជា សីហា</t>
  </si>
  <si>
    <t>សុន សាម៉ម</t>
  </si>
  <si>
    <t>យ៉ុម ថាច</t>
  </si>
  <si>
    <t>ពេជ្រ កញ្ញា</t>
  </si>
  <si>
    <t>ពូក សំអុល</t>
  </si>
  <si>
    <t>សុវណ្ណ សុភ័ក</t>
  </si>
  <si>
    <t>វង់ ឌីម</t>
  </si>
  <si>
    <t>លី គឹមឡេង</t>
  </si>
  <si>
    <t>ង៉ុយ ងឿន</t>
  </si>
  <si>
    <t>ឆន ចាន់ដន</t>
  </si>
  <si>
    <t>វ៉ុន សុខនី</t>
  </si>
  <si>
    <t>អូន កុសល្យ</t>
  </si>
  <si>
    <t>ទួន ចន្ត្រា</t>
  </si>
  <si>
    <t>កាក់ លីនដា</t>
  </si>
  <si>
    <t>ខ្នឿន ស្រីលិ</t>
  </si>
  <si>
    <t>រ៉េត សុជា</t>
  </si>
  <si>
    <t>រិន ហ្សាណា</t>
  </si>
  <si>
    <t>វឿន ម៉ាក់</t>
  </si>
  <si>
    <t>សេង សាវឿន</t>
  </si>
  <si>
    <t>អៀត ជាន</t>
  </si>
  <si>
    <t>ណារិត កុសល់</t>
  </si>
  <si>
    <t>យុន សារ៉ី</t>
  </si>
  <si>
    <t>គូ លាប</t>
  </si>
  <si>
    <t>ជុច  ថារី</t>
  </si>
  <si>
    <t>អឿន សាវរី</t>
  </si>
  <si>
    <t>មិន គុន្ធា</t>
  </si>
  <si>
    <t>កែវ សុវណ្ណា</t>
  </si>
  <si>
    <t>អុង ម៉ារ៉ា</t>
  </si>
  <si>
    <t>សុក សារ៉េន</t>
  </si>
  <si>
    <t>អ៊ុន កាលនិវត្តន៍</t>
  </si>
  <si>
    <t>ជួន សារ៉ែន</t>
  </si>
  <si>
    <t>យ៉ោម ផាត់ណា</t>
  </si>
  <si>
    <t>រ៉ា ស្រីអូន</t>
  </si>
  <si>
    <t>ដុល រិត</t>
  </si>
  <si>
    <t>ផេង ធារ៉ា</t>
  </si>
  <si>
    <t>សឹង ប្រុស</t>
  </si>
  <si>
    <t>ហាន រីត</t>
  </si>
  <si>
    <t>បូ ចន្ថា</t>
  </si>
  <si>
    <t>ត្រុង ស្នែ</t>
  </si>
  <si>
    <t>មឿន ស្រីមុំ</t>
  </si>
  <si>
    <t>ហួត វិស័យ</t>
  </si>
  <si>
    <t>ជឿន ស៊ិត</t>
  </si>
  <si>
    <t>សុន ចាន់ធិ</t>
  </si>
  <si>
    <t>យុត ស្រីណាត់</t>
  </si>
  <si>
    <t>យ៉ាន់ ទូច</t>
  </si>
  <si>
    <t>ជា ម៉ារី</t>
  </si>
  <si>
    <t>ពឹម ជាន</t>
  </si>
  <si>
    <t>ឡេង អិត</t>
  </si>
  <si>
    <t>វ៉ន លាក</t>
  </si>
  <si>
    <t>ឡេង ពិសី</t>
  </si>
  <si>
    <t>នី ឆវ័ន្ត</t>
  </si>
  <si>
    <t>ញឹម កុសេន</t>
  </si>
  <si>
    <t>ផល្លី ហ៊ាប</t>
  </si>
  <si>
    <t>សាន់ ស៊ីណា</t>
  </si>
  <si>
    <t>ឡុង សោភា</t>
  </si>
  <si>
    <t>ម៉ី សុខនី</t>
  </si>
  <si>
    <t>មៀច ស្តើង</t>
  </si>
  <si>
    <t>ខេង សេត</t>
  </si>
  <si>
    <t>យ៉ុង សម្ភស្ស</t>
  </si>
  <si>
    <t>បឿន កញ្ញា</t>
  </si>
  <si>
    <t>អ៊ួក មុំ</t>
  </si>
  <si>
    <t>ផា កាត</t>
  </si>
  <si>
    <t>ពេជ្រ ប៊ុន្ធី</t>
  </si>
  <si>
    <t>ណៃ ណម</t>
  </si>
  <si>
    <t>កុ ទី</t>
  </si>
  <si>
    <t>ហម ស្រីរ័ត្ន</t>
  </si>
  <si>
    <t>យឿន ណយ</t>
  </si>
  <si>
    <t>ធឹម ចាន់រី</t>
  </si>
  <si>
    <t>ថុល ចាន់ថន</t>
  </si>
  <si>
    <t>សាក់ ស្រីអូន</t>
  </si>
  <si>
    <t>ធា សុផាត</t>
  </si>
  <si>
    <t>ថន សាវឿន</t>
  </si>
  <si>
    <t>សាម៉ាន សម្បត្តិ</t>
  </si>
  <si>
    <t>នឿន ស្រីពេជ</t>
  </si>
  <si>
    <t>យាត មុំ</t>
  </si>
  <si>
    <t>ញ៉ែម យ៉ា</t>
  </si>
  <si>
    <t>ព្រឹម ដារី</t>
  </si>
  <si>
    <t>ថោង ទូច</t>
  </si>
  <si>
    <t>ណយ ខ្លី</t>
  </si>
  <si>
    <t>ជី ស្រីច្រឹប</t>
  </si>
  <si>
    <t>សាន សំអូន</t>
  </si>
  <si>
    <t>ឌុច មុនី</t>
  </si>
  <si>
    <t>សល់ សារ៉ាយ</t>
  </si>
  <si>
    <t>ឈាត យ៉ា</t>
  </si>
  <si>
    <t>យ៉ុង មុំ</t>
  </si>
  <si>
    <t>សុក ស៊ីនួន</t>
  </si>
  <si>
    <t>ហ៊ាប កំសត់</t>
  </si>
  <si>
    <t>សំ ចន្នា</t>
  </si>
  <si>
    <t>ឃីន ឃាង</t>
  </si>
  <si>
    <t>ឌឿង ហេង</t>
  </si>
  <si>
    <t>ពៅ សោភា</t>
  </si>
  <si>
    <t>ណម សំអាង</t>
  </si>
  <si>
    <t>មុំ សឿន</t>
  </si>
  <si>
    <t>យ៉ែម សុមាលី</t>
  </si>
  <si>
    <t>យ៉ុង រតនា</t>
  </si>
  <si>
    <t>ឆាយ គាម</t>
  </si>
  <si>
    <t>ខឿន សុឃៀន</t>
  </si>
  <si>
    <t>អ៊ួន ចន្នា</t>
  </si>
  <si>
    <t>ស៊ាង រ៉ានី</t>
  </si>
  <si>
    <t>ជា សុធារិទ្ធ</t>
  </si>
  <si>
    <t>លន់ ឡៃហ៊ា</t>
  </si>
  <si>
    <t>អ៊ន់ គា</t>
  </si>
  <si>
    <t>ពិន ចន្ឌី</t>
  </si>
  <si>
    <t>រុន លាប</t>
  </si>
  <si>
    <t>ឈុំ ចិន្ដា</t>
  </si>
  <si>
    <t>ស៊ាម ទូច</t>
  </si>
  <si>
    <t>ឃីម ណាន់</t>
  </si>
  <si>
    <t>អុន ស្រីនិច</t>
  </si>
  <si>
    <t>ផា នី</t>
  </si>
  <si>
    <t>យឹម សារី</t>
  </si>
  <si>
    <t>ម៉ន ម៉ាលី</t>
  </si>
  <si>
    <t>សុន ម៉ៅ</t>
  </si>
  <si>
    <t>ស៊ាម ថុល</t>
  </si>
  <si>
    <t>ភេត ឃាង</t>
  </si>
  <si>
    <t>រឿន សេរីរត់</t>
  </si>
  <si>
    <t>សន គឹមឈាង</t>
  </si>
  <si>
    <t>ប៉ុក សំអាត</t>
  </si>
  <si>
    <t>អាន រំដួល</t>
  </si>
  <si>
    <t>ចាន់ សាវ៉ាន់</t>
  </si>
  <si>
    <t>សួស នី</t>
  </si>
  <si>
    <t>សូត្រ វណ្ណា</t>
  </si>
  <si>
    <t>អ៊ាប យឿន</t>
  </si>
  <si>
    <t>វុត ណារ៉ា</t>
  </si>
  <si>
    <t>ឡេង អូន</t>
  </si>
  <si>
    <t>វ៉ាន់ សុផាន្នី</t>
  </si>
  <si>
    <t>ស្រេង លក្ខិណា</t>
  </si>
  <si>
    <t>ឃ្លាំង សារី</t>
  </si>
  <si>
    <t>រុន លាក់</t>
  </si>
  <si>
    <t>គីម អូន</t>
  </si>
  <si>
    <t>ស៊ីម សុខី</t>
  </si>
  <si>
    <t>សៀន ហង់</t>
  </si>
  <si>
    <t>សុន សុខលីន</t>
  </si>
  <si>
    <t>ផាត សេត</t>
  </si>
  <si>
    <t>ហាន ណើ</t>
  </si>
  <si>
    <t>សុខ ពៅ</t>
  </si>
  <si>
    <t>ឡុង នឿន</t>
  </si>
  <si>
    <t>ផាត ឈូក</t>
  </si>
  <si>
    <t>ពុំ ចិន</t>
  </si>
  <si>
    <t>អុល ផាន់ណា</t>
  </si>
  <si>
    <t>អ៊ន់ សុខនន់</t>
  </si>
  <si>
    <t>យ៉ន សារី</t>
  </si>
  <si>
    <t>ភី សារ៉ាន់</t>
  </si>
  <si>
    <t>ភន់ វីន</t>
  </si>
  <si>
    <t>នុន ម៉ៅ</t>
  </si>
  <si>
    <t>សារី ចាន់ថុល</t>
  </si>
  <si>
    <t>ហេង សុខនី</t>
  </si>
  <si>
    <t>នុន អ៊ន</t>
  </si>
  <si>
    <t>សន ស្រីមុំ</t>
  </si>
  <si>
    <t>ឡេង សុជា</t>
  </si>
  <si>
    <t>យ៉ុន ប៉ុច</t>
  </si>
  <si>
    <t>អៀង ផាន់ណា</t>
  </si>
  <si>
    <t>ឡាត់ ទឿ</t>
  </si>
  <si>
    <t>ភិន ពុទ្ធា</t>
  </si>
  <si>
    <t>សេក សារ៉ម</t>
  </si>
  <si>
    <t>ស៊ន សុភក្តិ</t>
  </si>
  <si>
    <t>ម៉ុន ល័ក្ខ</t>
  </si>
  <si>
    <t>ម៉ៅ ម៉េត</t>
  </si>
  <si>
    <t>ធឿន ស្រីមុំ</t>
  </si>
  <si>
    <t>សុក សារ៉ាន់</t>
  </si>
  <si>
    <t>រ៉ា ស្រីមុំ</t>
  </si>
  <si>
    <t>ឈាវ ស៊ីនួន</t>
  </si>
  <si>
    <t>គៅ អាំ</t>
  </si>
  <si>
    <t>សែម ចាន់ថន</t>
  </si>
  <si>
    <t>ឃុត ណាគ្រី</t>
  </si>
  <si>
    <t>យា គា</t>
  </si>
  <si>
    <t>ថុន ដែត</t>
  </si>
  <si>
    <t>គឹម កែវ</t>
  </si>
  <si>
    <t>ណម សំអុល</t>
  </si>
  <si>
    <t>វ៉ាន់ ស្រីកក់</t>
  </si>
  <si>
    <t>បោង ម៉ុត</t>
  </si>
  <si>
    <t>សែម ចន្ថា</t>
  </si>
  <si>
    <t>បៀន សាម៉េត</t>
  </si>
  <si>
    <t>រ៉ី ណារីម</t>
  </si>
  <si>
    <t>ធី ពិសី</t>
  </si>
  <si>
    <t>ឡុង ចន្ថា</t>
  </si>
  <si>
    <t>ទុំ ធារី</t>
  </si>
  <si>
    <t>ម៉ម យ័ន</t>
  </si>
  <si>
    <t>សុក បូផា</t>
  </si>
  <si>
    <t>តោ ស្រីមុំ</t>
  </si>
  <si>
    <t>ស៊ន់ ចន្ថា</t>
  </si>
  <si>
    <t>ផាន់ សុឃាន</t>
  </si>
  <si>
    <t>ទុំ ធារ៉ាត់</t>
  </si>
  <si>
    <t>ធីម ចាន្ថន</t>
  </si>
  <si>
    <t>ស៊ន់ កាន់យ៉ា</t>
  </si>
  <si>
    <t>ម៉ាន់ ស្រ៊ន់</t>
  </si>
  <si>
    <t>ញ៉ ស្រីនាង</t>
  </si>
  <si>
    <t>ចែម សុណា</t>
  </si>
  <si>
    <t>ធូ ម៉ារីន</t>
  </si>
  <si>
    <t>សេង សុណា</t>
  </si>
  <si>
    <t>ហឿន ស៊ាងហេង</t>
  </si>
  <si>
    <t>ភឿន សំអូន</t>
  </si>
  <si>
    <t>សេក យីម</t>
  </si>
  <si>
    <t>គា ស</t>
  </si>
  <si>
    <t>ចាន់ គឹមឈន់</t>
  </si>
  <si>
    <t>ពៅ ភគ្គីនី</t>
  </si>
  <si>
    <t>ទុំ បុផា</t>
  </si>
  <si>
    <t>ហ៊ិន សេក</t>
  </si>
  <si>
    <t>ទុយ រ៉ាមី</t>
  </si>
  <si>
    <t>រ៉េម សូនាង</t>
  </si>
  <si>
    <t>ញ៉ែម យឿន</t>
  </si>
  <si>
    <t>វ៉ាន់ រ៉េន</t>
  </si>
  <si>
    <t>ឃីន ខុំ</t>
  </si>
  <si>
    <t>សុក ធឿន</t>
  </si>
  <si>
    <t>ឈួន សាល</t>
  </si>
  <si>
    <t>នី  ចាន្នីត</t>
  </si>
  <si>
    <t>ឆន ស្រីណុប</t>
  </si>
  <si>
    <t>ឆេង ជាវៃ</t>
  </si>
  <si>
    <t>គុយ ស្រីម៉ុម</t>
  </si>
  <si>
    <t>ម៉េង ចន្តា</t>
  </si>
  <si>
    <t>ស៊ាម នូ</t>
  </si>
  <si>
    <t>ខន ញ៉</t>
  </si>
  <si>
    <t>លីម លីន</t>
  </si>
  <si>
    <t>ណុន ភិន</t>
  </si>
  <si>
    <t>ទ្រី ចន្ធូ</t>
  </si>
  <si>
    <t>ហ៊ាង សាម៉ន</t>
  </si>
  <si>
    <t>ដន ស៊ីថា</t>
  </si>
  <si>
    <t>ខា សុឃា</t>
  </si>
  <si>
    <t>សៀក ចាន់ណា</t>
  </si>
  <si>
    <t>ហូ ស្រីហ៊ួ</t>
  </si>
  <si>
    <t>សេង ដានី</t>
  </si>
  <si>
    <t>ចិន ចិន្តា</t>
  </si>
  <si>
    <t>គឹម លក្ខិណា</t>
  </si>
  <si>
    <t>បាន ស្រីឡា</t>
  </si>
  <si>
    <t>ចេន ណារីន</t>
  </si>
  <si>
    <t>ថន នាង</t>
  </si>
  <si>
    <t>ឯម ស្រីមុំ</t>
  </si>
  <si>
    <t>ឡាង ចាន់នី</t>
  </si>
  <si>
    <t>សែម ភារុន</t>
  </si>
  <si>
    <t>ស៊ុន ស៊ីណាត</t>
  </si>
  <si>
    <t>ម៉ាន់ សៀវម៉ី</t>
  </si>
  <si>
    <t>ថុន ណែត</t>
  </si>
  <si>
    <t>អាន សុខណា</t>
  </si>
  <si>
    <t>ឌុច ធឿន</t>
  </si>
  <si>
    <t>សុខ ស្រីទូច</t>
  </si>
  <si>
    <t>យ៉ន អន</t>
  </si>
  <si>
    <t>រឹម សុឃា</t>
  </si>
  <si>
    <t>ឆាន ធីដា</t>
  </si>
  <si>
    <t>អ៊ឹង ហេងលី</t>
  </si>
  <si>
    <t>វ៉ែន ចាន្នី</t>
  </si>
  <si>
    <t>ហាន រីម</t>
  </si>
  <si>
    <t>ភុន ញ៉ាញ់</t>
  </si>
  <si>
    <t>គ្រុយ សោភា</t>
  </si>
  <si>
    <t>ឡាច ចាន់ណា</t>
  </si>
  <si>
    <t>ធឿន ពុតបូរី</t>
  </si>
  <si>
    <t>ឡាច ណាវី</t>
  </si>
  <si>
    <t>ហ៊ាន ដាណា</t>
  </si>
  <si>
    <t>ម៉ុត ចន្រ្ទា</t>
  </si>
  <si>
    <t>ឈាត អូនផា</t>
  </si>
  <si>
    <t>វុត សាន</t>
  </si>
  <si>
    <t>ថុន ក្បុយ</t>
  </si>
  <si>
    <t>អ៊ុង ស្រីពេជ្រ</t>
  </si>
  <si>
    <t>មី ឡៃហ៊ាង</t>
  </si>
  <si>
    <t>សៅ ថាវី</t>
  </si>
  <si>
    <t>ឈឿន សុផារី</t>
  </si>
  <si>
    <t>ភួង ស្រីលន់</t>
  </si>
  <si>
    <t>រី សុឃីម</t>
  </si>
  <si>
    <t>ឡុង ស្រីនាង</t>
  </si>
  <si>
    <t>ភាន ភាក់</t>
  </si>
  <si>
    <t>ថុន លាងហេង</t>
  </si>
  <si>
    <t>ស៊ន់ ធារី</t>
  </si>
  <si>
    <t>ហុង ស្រីពៅ</t>
  </si>
  <si>
    <t>សេន ភក្តី</t>
  </si>
  <si>
    <t>ឆាន រិន</t>
  </si>
  <si>
    <t>ពៅ ណាត</t>
  </si>
  <si>
    <t>វង់ រ៉េម</t>
  </si>
  <si>
    <t>ទាង សូវណ្ណា</t>
  </si>
  <si>
    <t>វ៉េង អ៊ន</t>
  </si>
  <si>
    <t>ទេ សាលី</t>
  </si>
  <si>
    <t>យាន បញ្ញា</t>
  </si>
  <si>
    <t>ណាត មករា</t>
  </si>
  <si>
    <t>ឈាង វ៉ាន់ណាត</t>
  </si>
  <si>
    <t>ចាន់ ម៉ារាឌី</t>
  </si>
  <si>
    <t>វុធ ស្រីលាក់</t>
  </si>
  <si>
    <t>ស៊ុំ ឈាន</t>
  </si>
  <si>
    <t>ភាព មុនីរ័ត្ន</t>
  </si>
  <si>
    <t>សោម សុក្រស្រីពៅ</t>
  </si>
  <si>
    <t>រ៉ែន ស្រីរ៉ាប់</t>
  </si>
  <si>
    <t>ឃុន ម៉ុច</t>
  </si>
  <si>
    <t>សុន ស៊ីណា</t>
  </si>
  <si>
    <t>ហុន ស្រីអូន</t>
  </si>
  <si>
    <t>បន ធារ៉ាត់</t>
  </si>
  <si>
    <t>អូន វណ្ណា</t>
  </si>
  <si>
    <t>សយ ឃីម</t>
  </si>
  <si>
    <t>ធី មុនី</t>
  </si>
  <si>
    <t>ណាន់ ណោ</t>
  </si>
  <si>
    <t>ឆាង ស៊ីណៃ</t>
  </si>
  <si>
    <t>លន់ ម៉ឹង</t>
  </si>
  <si>
    <t>ឌឹម ភា</t>
  </si>
  <si>
    <t>វុត វៃ</t>
  </si>
  <si>
    <t>ខេង ពិសិទ្ធ</t>
  </si>
  <si>
    <t>រី រត់</t>
  </si>
  <si>
    <t>គី បញ្ញា</t>
  </si>
  <si>
    <t>សូរ សារិន</t>
  </si>
  <si>
    <t>យឹម ស៊ុនលី</t>
  </si>
  <si>
    <t>ឌុច ចាន់ធី</t>
  </si>
  <si>
    <t>យ៉ែន ថី</t>
  </si>
  <si>
    <t>បុន សឿន</t>
  </si>
  <si>
    <t>ម៉ៃ រក្សា</t>
  </si>
  <si>
    <t>សំអុន រ៉ូយ៉ាល់</t>
  </si>
  <si>
    <t>លីម លីណា</t>
  </si>
  <si>
    <t>អយ ស្រន់</t>
  </si>
  <si>
    <t>ម៉ៅ ចាន្នី</t>
  </si>
  <si>
    <t>សេងលី ណេត</t>
  </si>
  <si>
    <t>វន់ សាវីត</t>
  </si>
  <si>
    <t>ស៊ិន សុភារា</t>
  </si>
  <si>
    <t>រ៉ន ប្រុស</t>
  </si>
  <si>
    <t>ភឿន ផា</t>
  </si>
  <si>
    <t>យុន ពេញ</t>
  </si>
  <si>
    <t>ចេង ចាន់រី</t>
  </si>
  <si>
    <t>ផាន ប៊ុនថៃ</t>
  </si>
  <si>
    <t>លាត ថៃ</t>
  </si>
  <si>
    <t>ឌីម ផល់</t>
  </si>
  <si>
    <t>យ៉ន លិ</t>
  </si>
  <si>
    <t>ជឿន គង់គា</t>
  </si>
  <si>
    <t>ស៊ីម ជឿន</t>
  </si>
  <si>
    <t>សុត កុសល</t>
  </si>
  <si>
    <t>យាត ភារៈ</t>
  </si>
  <si>
    <t>រ៉ាន់ រ៉ាវឿន</t>
  </si>
  <si>
    <t>ឈឿង ឃាង</t>
  </si>
  <si>
    <t>សេន  ភារម្យ</t>
  </si>
  <si>
    <t>លាន់ សុភស់</t>
  </si>
  <si>
    <t>ឈាង ឆៃ</t>
  </si>
  <si>
    <t>រស់ បូណា</t>
  </si>
  <si>
    <t>ឆាត ធារិត</t>
  </si>
  <si>
    <t>ហ៊ន សំបាត់</t>
  </si>
  <si>
    <t>មី រ៉ា</t>
  </si>
  <si>
    <t>ស៊ុយ សាញ់</t>
  </si>
  <si>
    <t>រ៉ោ ស្រស់</t>
  </si>
  <si>
    <t>ពុធ សំណាង</t>
  </si>
  <si>
    <t>ឡុង សុអន</t>
  </si>
  <si>
    <t>យ៉េត ស៊ីនួន</t>
  </si>
  <si>
    <t>ភឿន ឡៃហ៊ាង</t>
  </si>
  <si>
    <t>ឡុង រ៉ាវី</t>
  </si>
  <si>
    <t>ថា សៅ</t>
  </si>
  <si>
    <t>ឌឹម វុត</t>
  </si>
  <si>
    <t>អាន ម៉ុន</t>
  </si>
  <si>
    <t>យ៉ា សាឡូន</t>
  </si>
  <si>
    <t>ហ៊ាង ហ៊ា</t>
  </si>
  <si>
    <t>សាត ហ៊ាត</t>
  </si>
  <si>
    <t>ហាន ហៃ</t>
  </si>
  <si>
    <t>វ៉ន សុខី</t>
  </si>
  <si>
    <t>ទុន វណ្ណាក់</t>
  </si>
  <si>
    <t>តេន រិទ្ធី</t>
  </si>
  <si>
    <t>ឆាត បញ្ញា</t>
  </si>
  <si>
    <t>រិន សាមុត</t>
  </si>
  <si>
    <t>នី ណាក់</t>
  </si>
  <si>
    <t>ក្រូច រិន</t>
  </si>
  <si>
    <t>យ៉ន ឌី</t>
  </si>
  <si>
    <t>ម៉ុន ស្រស់</t>
  </si>
  <si>
    <t>ព្រីង វ៉ា</t>
  </si>
  <si>
    <t>ភួង ភក្រ្តា</t>
  </si>
  <si>
    <t>អ៊ុំ វ៉ាន់</t>
  </si>
  <si>
    <t>សេក ដួង</t>
  </si>
  <si>
    <t>ចក់ ឈាន</t>
  </si>
  <si>
    <t>យឿង ប៉ាប់</t>
  </si>
  <si>
    <t>វ៉ុន វឿន</t>
  </si>
  <si>
    <t>ឈឿង ប៊ន់</t>
  </si>
  <si>
    <t>សេង ពិសី</t>
  </si>
  <si>
    <t>ផន សុផល</t>
  </si>
  <si>
    <t>ពក សូណា</t>
  </si>
  <si>
    <t>ណាង និច</t>
  </si>
  <si>
    <t>យឿន សុផាត</t>
  </si>
  <si>
    <t>ពៅ សុភាក់</t>
  </si>
  <si>
    <t>ជី ជាត</t>
  </si>
  <si>
    <t>ណុល គោ</t>
  </si>
  <si>
    <t>រ៉េត ថេន</t>
  </si>
  <si>
    <t>ស៊ឹង ស៊ឹត</t>
  </si>
  <si>
    <t>នួន ជុង</t>
  </si>
  <si>
    <t>សឿន ម៉ឺង</t>
  </si>
  <si>
    <t>ណន សោភ័ណ្ឌ</t>
  </si>
  <si>
    <t>យ៉ូន ស្រណោះ</t>
  </si>
  <si>
    <t>នៅ សឿន</t>
  </si>
  <si>
    <t>ណារិត គង់នៅ</t>
  </si>
  <si>
    <t>យ៉ាន់ ផល្លី</t>
  </si>
  <si>
    <t>រស់ បូនី</t>
  </si>
  <si>
    <t>ហ៊ុយ ធី</t>
  </si>
  <si>
    <t>កុញ សាវិន</t>
  </si>
  <si>
    <t>ខា ឃ្លៀច</t>
  </si>
  <si>
    <t>ញ៉ឹប ណយ</t>
  </si>
  <si>
    <t>ភាគ ហេងតុង</t>
  </si>
  <si>
    <t>ជឿន ឆៃលី</t>
  </si>
  <si>
    <t>យ៉ន កុសល់</t>
  </si>
  <si>
    <t>រិន កុម្ភះ</t>
  </si>
  <si>
    <t>ថៃ ថេង</t>
  </si>
  <si>
    <t>អ៊ីង បូរី</t>
  </si>
  <si>
    <t>ហុន ស៊ីហុង</t>
  </si>
  <si>
    <t>សួន ធាន</t>
  </si>
  <si>
    <t>នៃ សុឃីម</t>
  </si>
  <si>
    <t>ម៉ៅ ចិត្រា្ត</t>
  </si>
  <si>
    <t>យាន ភារុំ</t>
  </si>
  <si>
    <t>រឿន បញ្ញា</t>
  </si>
  <si>
    <t>សុភាព នុភា</t>
  </si>
  <si>
    <t>មុត សម័យ</t>
  </si>
  <si>
    <t>សារ៉ាត់ រត្ន័</t>
  </si>
  <si>
    <t>អ៊ីត រក្សា</t>
  </si>
  <si>
    <t>ណុន ផាត់</t>
  </si>
  <si>
    <t>ម៉េត សាល</t>
  </si>
  <si>
    <t>ភា ទូច</t>
  </si>
  <si>
    <t>ប៉ារិន ហៃ</t>
  </si>
  <si>
    <t>ឃុន ម៉ាច</t>
  </si>
  <si>
    <t>ចក់ ដា</t>
  </si>
  <si>
    <t>ហ៊ាប សីហា</t>
  </si>
  <si>
    <t>ម៉ន ម៉ាច</t>
  </si>
  <si>
    <t>គង់ ចិត្ត</t>
  </si>
  <si>
    <t>ថេន ធាន</t>
  </si>
  <si>
    <t>ឈឿន សុធួន</t>
  </si>
  <si>
    <t>អន ប៊ុននី</t>
  </si>
  <si>
    <t>ជឹង វ៉ាន់ឆៃ</t>
  </si>
  <si>
    <t>រំដោះ បូរ៉ា</t>
  </si>
  <si>
    <t>ភួង ភាស់</t>
  </si>
  <si>
    <t>ឌី រដ្ឋា</t>
  </si>
  <si>
    <t>ហម ភាព</t>
  </si>
  <si>
    <t>ដូត ធារ៉ា</t>
  </si>
  <si>
    <t>គង់ ពៅ</t>
  </si>
  <si>
    <t>ឡាយ គង់</t>
  </si>
  <si>
    <t>ចេះ ជាម</t>
  </si>
  <si>
    <t>សេង រាត្រី</t>
  </si>
  <si>
    <t>វ៉េត ស្រីនិច</t>
  </si>
  <si>
    <t>ពុធ បូទី</t>
  </si>
  <si>
    <t>យ៉ង់ លីហេង</t>
  </si>
  <si>
    <t>ថន រ៉ា</t>
  </si>
  <si>
    <t>ញឹម វាសនា</t>
  </si>
  <si>
    <t>ហ៊ុន ស្លូត</t>
  </si>
  <si>
    <t>គីង សុថន</t>
  </si>
  <si>
    <t>ឈឿន ខេង</t>
  </si>
  <si>
    <t>ញឹម សាមាន</t>
  </si>
  <si>
    <t>ពេជ សុផល</t>
  </si>
  <si>
    <t>ភួង សុភួន</t>
  </si>
  <si>
    <t>រង់ សោភា</t>
  </si>
  <si>
    <t>យឹម រេន</t>
  </si>
  <si>
    <t>សៅ ស៊ីថា</t>
  </si>
  <si>
    <t>សុខឿន ស្រីម៉ាច</t>
  </si>
  <si>
    <t>សាំ វណ្ណា</t>
  </si>
  <si>
    <t>ម់ៅ សុផាត</t>
  </si>
  <si>
    <t>ប៊ុន សំបូរ</t>
  </si>
  <si>
    <t>ណន នី</t>
  </si>
  <si>
    <t>តុង ស្រីពេជ្រ</t>
  </si>
  <si>
    <t>អ៊ុំ ស្រីពៅ</t>
  </si>
  <si>
    <t>នាង សុខា</t>
  </si>
  <si>
    <t>កាន់ ថាក់</t>
  </si>
  <si>
    <t>ឡុង ទូច</t>
  </si>
  <si>
    <t>ឡង់ សម្បត្ដិ</t>
  </si>
  <si>
    <t>ពក ធា</t>
  </si>
  <si>
    <t>ដឿន ឡេង</t>
  </si>
  <si>
    <t>ជឿង អ៊ៀក</t>
  </si>
  <si>
    <t>សេន យ៉ុល</t>
  </si>
  <si>
    <t>ឡៃ គា</t>
  </si>
  <si>
    <t>ហ៊ន សុភក្តិ</t>
  </si>
  <si>
    <t>ផន ម៉ៅ</t>
  </si>
  <si>
    <t>សាន ឡៃ</t>
  </si>
  <si>
    <t>គួន ស្រីទូច</t>
  </si>
  <si>
    <t>កាយ ឡាវ</t>
  </si>
  <si>
    <t>គាំ សៀវម៉ី</t>
  </si>
  <si>
    <t>ឌូ ចាន់រ៉ា</t>
  </si>
  <si>
    <t>មឿន ស្រីពៅ</t>
  </si>
  <si>
    <t>គឹន សុគុណ្នី</t>
  </si>
  <si>
    <t>ឈិន យ៉ា</t>
  </si>
  <si>
    <t>ឌូ វាសនា</t>
  </si>
  <si>
    <t>គឹន ធារី</t>
  </si>
  <si>
    <t>ភឿន ភាក់</t>
  </si>
  <si>
    <t>អៀង ផាន់ណាក់</t>
  </si>
  <si>
    <t>កាន់ ស្រីមុំ</t>
  </si>
  <si>
    <t>សាន ឡៃហ៊ាង</t>
  </si>
  <si>
    <t>យ៉យ ធា</t>
  </si>
  <si>
    <t>ឡាក់ ឌីណា</t>
  </si>
  <si>
    <t>ជាន សំណាង</t>
  </si>
  <si>
    <t>ម៉ៅ ញ៉ាញ</t>
  </si>
  <si>
    <t>ម៉ៅ យាន</t>
  </si>
  <si>
    <t>ឈន ម៉ាឡៃ</t>
  </si>
  <si>
    <t>អាត សូរិយា</t>
  </si>
  <si>
    <t>ហុន សុចាន់</t>
  </si>
  <si>
    <t>យ៉ោះ វ៉ាន់ថន</t>
  </si>
  <si>
    <t>សុក សុខា</t>
  </si>
  <si>
    <t>សូយ ភា</t>
  </si>
  <si>
    <t>ផៃ ស្រីនីត</t>
  </si>
  <si>
    <t>បាន ណាក់</t>
  </si>
  <si>
    <t>ដន សុខា</t>
  </si>
  <si>
    <t>ប៉ុល ភារុន</t>
  </si>
  <si>
    <t>ទួន រីម</t>
  </si>
  <si>
    <t>ធឿន ថេត</t>
  </si>
  <si>
    <t>សាត ស៊ីមន</t>
  </si>
  <si>
    <t>លន់ សាវឿន</t>
  </si>
  <si>
    <t>ថា សុផារី</t>
  </si>
  <si>
    <t>ផា ថារី</t>
  </si>
  <si>
    <t>អ៊ឹម ទូច</t>
  </si>
  <si>
    <t>លី លីំណា</t>
  </si>
  <si>
    <t>សូ រុន</t>
  </si>
  <si>
    <t>នឿង នឿន</t>
  </si>
  <si>
    <t>កឹម ឈាន</t>
  </si>
  <si>
    <t>ឃិន ជីម</t>
  </si>
  <si>
    <t>ខេង ធូ</t>
  </si>
  <si>
    <t>យឹម សុនា</t>
  </si>
  <si>
    <t>អាន ឆ្លូញ</t>
  </si>
  <si>
    <t>ឆាយ កង</t>
  </si>
  <si>
    <t>ចាប សាលី</t>
  </si>
  <si>
    <t>ឃុត យីម</t>
  </si>
  <si>
    <t>សន ចរិយា</t>
  </si>
  <si>
    <t>យន់ ធា</t>
  </si>
  <si>
    <t>រី រត្ន</t>
  </si>
  <si>
    <t>ម៉ៅ សុខលាភ</t>
  </si>
  <si>
    <t>សន ណារីម</t>
  </si>
  <si>
    <t>វ៉ាន់ សារ៉ុង</t>
  </si>
  <si>
    <t>ព្រុំ វ៉ាន់ធី</t>
  </si>
  <si>
    <t>ឃីន ខេង</t>
  </si>
  <si>
    <t>ប៊ុន ស្រីមាន</t>
  </si>
  <si>
    <t>វី ភិសី</t>
  </si>
  <si>
    <t>កែវ ពេជនិល</t>
  </si>
  <si>
    <t>បូវ វិច្ឆិកា</t>
  </si>
  <si>
    <t>ថៃ ធឿន</t>
  </si>
  <si>
    <t>ម៉ាន រី</t>
  </si>
  <si>
    <t>ម៉ូវ រំដួល</t>
  </si>
  <si>
    <t>យី សុខហឿន</t>
  </si>
  <si>
    <t>ជិន គាង</t>
  </si>
  <si>
    <t>ឈុន វិន</t>
  </si>
  <si>
    <t>ឆាំ យ៉ុត</t>
  </si>
  <si>
    <t>អ៊ឹម ម៉ាក់</t>
  </si>
  <si>
    <t>ខាត់ ចាន់ណារី</t>
  </si>
  <si>
    <t>ចេន ចន្ថា</t>
  </si>
  <si>
    <t>បឿន សាវន់</t>
  </si>
  <si>
    <t>ធន សុផល</t>
  </si>
  <si>
    <t>វ៉ាត់ ប៉យ</t>
  </si>
  <si>
    <t>ហឿន គន្ធា</t>
  </si>
  <si>
    <t>ណាក សុខា</t>
  </si>
  <si>
    <t>បឿន ហឿន</t>
  </si>
  <si>
    <t>ហុង ណារី</t>
  </si>
  <si>
    <t>ញឹម ធា</t>
  </si>
  <si>
    <t>ណាង សំអូន</t>
  </si>
  <si>
    <t>ណាក ចាន្នី</t>
  </si>
  <si>
    <t>វី សុធម៉ាលីស</t>
  </si>
  <si>
    <t>ឈាង ណាក់</t>
  </si>
  <si>
    <t>លាភ ភិរុណ</t>
  </si>
  <si>
    <t>ម៉េង សុធាវី</t>
  </si>
  <si>
    <t>យូ ចាន់ថុល</t>
  </si>
  <si>
    <t>អាន សំអូន</t>
  </si>
  <si>
    <t>អ៊ុំ សេងហ៊ាង</t>
  </si>
  <si>
    <t>សេង សារត់</t>
  </si>
  <si>
    <t>ភេម រីម</t>
  </si>
  <si>
    <t>ឆូយ ស្រីលក្ខ</t>
  </si>
  <si>
    <t>ខាន់ សារុំ</t>
  </si>
  <si>
    <t>សាយ័ន្ត ចាន់ធី</t>
  </si>
  <si>
    <t>ឡុង គឹមលាង</t>
  </si>
  <si>
    <t>វឿន ម៉ាប់</t>
  </si>
  <si>
    <t>អ៊ឹម ស្រីណាន</t>
  </si>
  <si>
    <t>គិត រ៉ានី</t>
  </si>
  <si>
    <t>សោម ចាន់ធឿន</t>
  </si>
  <si>
    <t>ស្រស់ ចម</t>
  </si>
  <si>
    <t>ទូច សំណាង</t>
  </si>
  <si>
    <t>កែវ កូនណាន</t>
  </si>
  <si>
    <t>វឿន ឌីណា</t>
  </si>
  <si>
    <t>សារ៉ាន់ ម៉ារុំ</t>
  </si>
  <si>
    <t>ឈឿន ដាម</t>
  </si>
  <si>
    <t>គោត្តនាម &amp; នាម</t>
  </si>
  <si>
    <t>KONG MOM</t>
  </si>
  <si>
    <t>BUN SINATH</t>
  </si>
  <si>
    <t>PAO CHET</t>
  </si>
  <si>
    <t>PENH LEAK</t>
  </si>
  <si>
    <t>NHOEM SOKAT</t>
  </si>
  <si>
    <t>KHEN THAIRAT</t>
  </si>
  <si>
    <t>CHHEOM SOKNAO</t>
  </si>
  <si>
    <t>SORN SONA</t>
  </si>
  <si>
    <t>THORN SREYLAK</t>
  </si>
  <si>
    <t>CHHUON NET</t>
  </si>
  <si>
    <t>LEANG MALA</t>
  </si>
  <si>
    <t>MEK SYMA</t>
  </si>
  <si>
    <t>VORNG LOEM</t>
  </si>
  <si>
    <t>THAY SAMY</t>
  </si>
  <si>
    <t>NHOEM VANNY</t>
  </si>
  <si>
    <t>HEOM SAN</t>
  </si>
  <si>
    <t>KEU SOPHNNA</t>
  </si>
  <si>
    <t>HENG SREY SROS</t>
  </si>
  <si>
    <t>VOEUN SREYLIN</t>
  </si>
  <si>
    <t>CHHEANG THET</t>
  </si>
  <si>
    <t>SOVAN KHEN</t>
  </si>
  <si>
    <t>TORY SREYOUN</t>
  </si>
  <si>
    <t>UM ENG</t>
  </si>
  <si>
    <t>DUK SREYVUT</t>
  </si>
  <si>
    <t>VORN SREYNICH</t>
  </si>
  <si>
    <t>KET SREYNEANG</t>
  </si>
  <si>
    <t>PAN SOKHON</t>
  </si>
  <si>
    <t>SUEN SREYMOM</t>
  </si>
  <si>
    <t>PHONG ROTTHRA</t>
  </si>
  <si>
    <t>KROEUN BOPHA</t>
  </si>
  <si>
    <t>SOK MOEUN</t>
  </si>
  <si>
    <t>PHAN NE</t>
  </si>
  <si>
    <t>CHAB KORNG</t>
  </si>
  <si>
    <t>TON LAIHEAB</t>
  </si>
  <si>
    <t>VOEUN SAOPHON</t>
  </si>
  <si>
    <t>MEN SAMEY</t>
  </si>
  <si>
    <t>CHREN EM</t>
  </si>
  <si>
    <t>CHHENG KONG</t>
  </si>
  <si>
    <t>RA SOKKHEA</t>
  </si>
  <si>
    <t>BUT NAK</t>
  </si>
  <si>
    <t>LORN NOA</t>
  </si>
  <si>
    <t>KROEM SREYKE</t>
  </si>
  <si>
    <t>VEN THIDA</t>
  </si>
  <si>
    <t>LOEM SOKHY</t>
  </si>
  <si>
    <t>KORNG LAK</t>
  </si>
  <si>
    <t>THOUK RACHNA</t>
  </si>
  <si>
    <t>HUN KUYENG</t>
  </si>
  <si>
    <t>SAN SREYKEO</t>
  </si>
  <si>
    <t>PUNH RNTNEI</t>
  </si>
  <si>
    <t>CHHOEUN LUCH</t>
  </si>
  <si>
    <t>SAO LENG</t>
  </si>
  <si>
    <t>CHHON NAK</t>
  </si>
  <si>
    <t>VUT NARUON</t>
  </si>
  <si>
    <t>SEUM TOCH</t>
  </si>
  <si>
    <t>SUN SREYMEY</t>
  </si>
  <si>
    <t>CHHOUN SONA</t>
  </si>
  <si>
    <t>MAO NEA</t>
  </si>
  <si>
    <t>PHORK SEAM</t>
  </si>
  <si>
    <t>VOENG SREYNEANG</t>
  </si>
  <si>
    <t>MOEUN LEAK</t>
  </si>
  <si>
    <t>HEAT TUM</t>
  </si>
  <si>
    <t>SAM SEYLA</t>
  </si>
  <si>
    <t>VA SREYTOCH</t>
  </si>
  <si>
    <t>CHHENG SOPHA</t>
  </si>
  <si>
    <t>CHEA CHITA</t>
  </si>
  <si>
    <t>KHOEUN CHANRAK</t>
  </si>
  <si>
    <t>SYM SOKHENG</t>
  </si>
  <si>
    <t>SOY RITH</t>
  </si>
  <si>
    <t>CHIN SARIT</t>
  </si>
  <si>
    <t>SANG PHALLY</t>
  </si>
  <si>
    <t>SEAK TONY</t>
  </si>
  <si>
    <t>VAN NANG</t>
  </si>
  <si>
    <t>PON ROTHA</t>
  </si>
  <si>
    <t>CHIM SREY YA</t>
  </si>
  <si>
    <t>ROEUN YANNY</t>
  </si>
  <si>
    <t>ANG CHANTHOU</t>
  </si>
  <si>
    <t>MEAN RATREY</t>
  </si>
  <si>
    <t>TEY SREYMOM</t>
  </si>
  <si>
    <t>CHOUN SOPHORN</t>
  </si>
  <si>
    <t>CHUM CHHORN</t>
  </si>
  <si>
    <t>CHEAN SAROM</t>
  </si>
  <si>
    <t>KHUN CHHOEUN</t>
  </si>
  <si>
    <t>UL CHEN</t>
  </si>
  <si>
    <t>CHHON DA</t>
  </si>
  <si>
    <t>LOEM SREYPHEAP</t>
  </si>
  <si>
    <t>PANHA SAMEAN</t>
  </si>
  <si>
    <t>CHHUON SOKKHIN</t>
  </si>
  <si>
    <t>SORN DEAB</t>
  </si>
  <si>
    <t>YAN SREYSOMNANG</t>
  </si>
  <si>
    <t>PAN SOPPI</t>
  </si>
  <si>
    <t>HORN SEANGHONG</t>
  </si>
  <si>
    <t>EM PHALLA</t>
  </si>
  <si>
    <t>NY DY</t>
  </si>
  <si>
    <t>PAL NEANG</t>
  </si>
  <si>
    <t>EANG CHAN</t>
  </si>
  <si>
    <t>DY SARA</t>
  </si>
  <si>
    <t>NHOEUN CHOURA</t>
  </si>
  <si>
    <t>THOEUN SOMUN</t>
  </si>
  <si>
    <t>AT RET</t>
  </si>
  <si>
    <t>YOENG TRA</t>
  </si>
  <si>
    <t>MOENG SREYTOUCH</t>
  </si>
  <si>
    <t>THUN CHANHENG</t>
  </si>
  <si>
    <t>SUONG DANY</t>
  </si>
  <si>
    <t>PHON MEY</t>
  </si>
  <si>
    <t>EANG DENA</t>
  </si>
  <si>
    <t>EAT BONA</t>
  </si>
  <si>
    <t>PEAROM SOPEAPH</t>
  </si>
  <si>
    <t>KHEAP TEANG</t>
  </si>
  <si>
    <t>AMNG SVIN</t>
  </si>
  <si>
    <t>NAO KUNY</t>
  </si>
  <si>
    <t>VANAK CHING EU</t>
  </si>
  <si>
    <t>PHUN SOPHEAB</t>
  </si>
  <si>
    <t>CHHORM RATH</t>
  </si>
  <si>
    <t>SI NEANG</t>
  </si>
  <si>
    <t>PICH CHEA</t>
  </si>
  <si>
    <t>HON SOUN</t>
  </si>
  <si>
    <t>LOEM SREYNAT</t>
  </si>
  <si>
    <t>LOEM SOPHEA</t>
  </si>
  <si>
    <t>MEAN CHANRY</t>
  </si>
  <si>
    <t>SEM SEHA</t>
  </si>
  <si>
    <t>MEING KEIN</t>
  </si>
  <si>
    <t>MENG LIDA</t>
  </si>
  <si>
    <t>YAN SAMANG</t>
  </si>
  <si>
    <t>MUN SETHEA</t>
  </si>
  <si>
    <t>YUN PECH</t>
  </si>
  <si>
    <t>CHOK RUTHA</t>
  </si>
  <si>
    <t>VOUNG KOEUN</t>
  </si>
  <si>
    <t>TOENG EACH</t>
  </si>
  <si>
    <t>HAK CHANNY</t>
  </si>
  <si>
    <t>MOENG CHOURY</t>
  </si>
  <si>
    <t>MAO KAKNIKA</t>
  </si>
  <si>
    <t>CHHEON CHEN</t>
  </si>
  <si>
    <t>VA SAMORN</t>
  </si>
  <si>
    <t>VAT SREYMAO</t>
  </si>
  <si>
    <t>AUOL BOPHA</t>
  </si>
  <si>
    <t>SEOM KEO</t>
  </si>
  <si>
    <t>YAN THEAROS</t>
  </si>
  <si>
    <t>EOM TOUCH</t>
  </si>
  <si>
    <t>TOEL SAMON</t>
  </si>
  <si>
    <t>ING YOT</t>
  </si>
  <si>
    <t>PISETH SAORM</t>
  </si>
  <si>
    <t>HOEURN SOKKEA</t>
  </si>
  <si>
    <t>CHHOUN TONGAN</t>
  </si>
  <si>
    <t>SOT SOPHAK</t>
  </si>
  <si>
    <t>MORN AY</t>
  </si>
  <si>
    <t>PENG SOKHEA</t>
  </si>
  <si>
    <t>KIM KUNTHIM</t>
  </si>
  <si>
    <t>KOEM SOMOUN</t>
  </si>
  <si>
    <t>PHEA SOKHA</t>
  </si>
  <si>
    <t>PHY REN</t>
  </si>
  <si>
    <t>SON MANH</t>
  </si>
  <si>
    <t>SOK SAVORN</t>
  </si>
  <si>
    <t>ARM THOEUN</t>
  </si>
  <si>
    <t>KHOEM SININ</t>
  </si>
  <si>
    <t>NAV SENA</t>
  </si>
  <si>
    <t>KHEN HORN</t>
  </si>
  <si>
    <t>HAK SOPHON</t>
  </si>
  <si>
    <t>KORY SAVOEUN</t>
  </si>
  <si>
    <t>AOUN KOEURN</t>
  </si>
  <si>
    <t>ROEUN SREYMOM</t>
  </si>
  <si>
    <t>SORN ETH</t>
  </si>
  <si>
    <t>ART SOURS</t>
  </si>
  <si>
    <t>SEM RONG</t>
  </si>
  <si>
    <t>CHHAN VANNY</t>
  </si>
  <si>
    <t>ORM SOTHEAR</t>
  </si>
  <si>
    <t>NANG NENG</t>
  </si>
  <si>
    <t>HORNN CHANNY</t>
  </si>
  <si>
    <t>SOENG SITHA</t>
  </si>
  <si>
    <t>ENG THUOK</t>
  </si>
  <si>
    <t>REAM SREYOUN</t>
  </si>
  <si>
    <t>SOK NORN</t>
  </si>
  <si>
    <t>SEANG SOKNAY</t>
  </si>
  <si>
    <t>PHEAP SAMBO</t>
  </si>
  <si>
    <t>CHIM SAIYUN</t>
  </si>
  <si>
    <t>PEOU VINA</t>
  </si>
  <si>
    <t>BOEUN SOCHEAT</t>
  </si>
  <si>
    <t>MAI OEUN</t>
  </si>
  <si>
    <t>THUNG SUKHOEURN</t>
  </si>
  <si>
    <t>LON NAVY</t>
  </si>
  <si>
    <t>OEUN SUON</t>
  </si>
  <si>
    <t>NET KONG</t>
  </si>
  <si>
    <t>PHEAK VANNA</t>
  </si>
  <si>
    <t>PENH SAREM</t>
  </si>
  <si>
    <t>PEOU MARA</t>
  </si>
  <si>
    <t>VANN SOKHAI</t>
  </si>
  <si>
    <t>TOCH SREYVOTH</t>
  </si>
  <si>
    <t>TOCH VANNA</t>
  </si>
  <si>
    <t>KOV THARY</t>
  </si>
  <si>
    <t>VEN SOPHEA</t>
  </si>
  <si>
    <t>SORM CHANTHENG</t>
  </si>
  <si>
    <t>SENG SOKHUN</t>
  </si>
  <si>
    <t>KHOV KIMSREN</t>
  </si>
  <si>
    <t>PHAI RATHA</t>
  </si>
  <si>
    <t>HEAN SAMEAN</t>
  </si>
  <si>
    <t>EN MAB</t>
  </si>
  <si>
    <t>MANT KUNTHEA</t>
  </si>
  <si>
    <t>VAT SREYMAI</t>
  </si>
  <si>
    <t>SOK SINA</t>
  </si>
  <si>
    <t>CHHOUN THEARY</t>
  </si>
  <si>
    <t>SOUT SOPHORS</t>
  </si>
  <si>
    <t>SIENG PHEAKNA</t>
  </si>
  <si>
    <t>KEO SOMPHAS</t>
  </si>
  <si>
    <t>CHHUON CHREAB</t>
  </si>
  <si>
    <t>HUON SOMOEUN</t>
  </si>
  <si>
    <t>CHHAOM SOPHAROTH</t>
  </si>
  <si>
    <t>PHORN SOPHY</t>
  </si>
  <si>
    <t>UT SARY</t>
  </si>
  <si>
    <t>RIN SAMEAT</t>
  </si>
  <si>
    <t>CHHOM NOU</t>
  </si>
  <si>
    <t>POL SARUON</t>
  </si>
  <si>
    <t>SRUN MAO</t>
  </si>
  <si>
    <t>VIN LEAV</t>
  </si>
  <si>
    <t>KORNG DANU</t>
  </si>
  <si>
    <t>LONG NAN</t>
  </si>
  <si>
    <t>THOEUN BONA</t>
  </si>
  <si>
    <t>PISETH SAVUTH</t>
  </si>
  <si>
    <t>KHEN SAROEM</t>
  </si>
  <si>
    <t>VIN LY</t>
  </si>
  <si>
    <t>NGON SREYPOV</t>
  </si>
  <si>
    <t>SOY SAVETH</t>
  </si>
  <si>
    <t>THUN THUON</t>
  </si>
  <si>
    <t>PHAN NARIT</t>
  </si>
  <si>
    <t>CHHORM SOPHARA</t>
  </si>
  <si>
    <t>SOEM NEANG</t>
  </si>
  <si>
    <t>KEO KHE</t>
  </si>
  <si>
    <t>KHNA SREYNEANG</t>
  </si>
  <si>
    <t>SUOS SOKHEA</t>
  </si>
  <si>
    <t>RAN YURA</t>
  </si>
  <si>
    <t>TRE SYTHAI</t>
  </si>
  <si>
    <t>MEL SREYEM</t>
  </si>
  <si>
    <t>YANG RAN</t>
  </si>
  <si>
    <t>CHEN RA</t>
  </si>
  <si>
    <t>NOU YOEURNG</t>
  </si>
  <si>
    <t>THONG PHOLLA</t>
  </si>
  <si>
    <t>OUN THYDA</t>
  </si>
  <si>
    <t>HEANG KUNTHEA</t>
  </si>
  <si>
    <t>NEY SREY</t>
  </si>
  <si>
    <t>NHAN SREYNENG</t>
  </si>
  <si>
    <t>CHAMRAEN KHUNNA</t>
  </si>
  <si>
    <t>CHAN PHOLLY</t>
  </si>
  <si>
    <t>KHIN MOM</t>
  </si>
  <si>
    <t>SENG OUN</t>
  </si>
  <si>
    <t>SIM OUN</t>
  </si>
  <si>
    <t>HEN SAMBO</t>
  </si>
  <si>
    <t>CHHEAN SOPHEAP</t>
  </si>
  <si>
    <t>NHUNG CHHAY</t>
  </si>
  <si>
    <t>BEAV CHINDA</t>
  </si>
  <si>
    <t>HEA SONY</t>
  </si>
  <si>
    <t>BOUN LY</t>
  </si>
  <si>
    <t>CHHIN THEAK</t>
  </si>
  <si>
    <t>SOK SAVET</t>
  </si>
  <si>
    <t>LOCH VANNA</t>
  </si>
  <si>
    <t>CHENG REN</t>
  </si>
  <si>
    <t>IM SREYNOR</t>
  </si>
  <si>
    <t>CHHUON SREYLEAT</t>
  </si>
  <si>
    <t>SOM PUTHEA</t>
  </si>
  <si>
    <t>CHY REY</t>
  </si>
  <si>
    <t>UM BORN</t>
  </si>
  <si>
    <t>KHIN PHANNY</t>
  </si>
  <si>
    <t>SEAN CHANRA</t>
  </si>
  <si>
    <t>PHEAP SOPHANY</t>
  </si>
  <si>
    <t>YAT REAM</t>
  </si>
  <si>
    <t>CHOU DOUNGCHAN</t>
  </si>
  <si>
    <t>MAN SOKNY</t>
  </si>
  <si>
    <t>PUTH PHOU</t>
  </si>
  <si>
    <t>SET CHHEANG</t>
  </si>
  <si>
    <t>BINE CHANTON</t>
  </si>
  <si>
    <t>KHORN LIN</t>
  </si>
  <si>
    <t>DIM CHANNY</t>
  </si>
  <si>
    <t>EM RAMA</t>
  </si>
  <si>
    <t>SIN SOUR</t>
  </si>
  <si>
    <t>PHA YAOUN</t>
  </si>
  <si>
    <t>CHHEAN CHEATH</t>
  </si>
  <si>
    <t>KHEAV YAT</t>
  </si>
  <si>
    <t>VAN KOLAP</t>
  </si>
  <si>
    <t>SOM THYVY</t>
  </si>
  <si>
    <t>TES NON</t>
  </si>
  <si>
    <t>CHOM MAKARA</t>
  </si>
  <si>
    <t>KEA THY</t>
  </si>
  <si>
    <t>CHEA SAPHY</t>
  </si>
  <si>
    <t>SEAN SORPHORN</t>
  </si>
  <si>
    <t>SOEUN CHANTHORN</t>
  </si>
  <si>
    <t>PRUM NY</t>
  </si>
  <si>
    <t>SOME LAIYA</t>
  </si>
  <si>
    <t>SON NEART</t>
  </si>
  <si>
    <t>ROR REATREY</t>
  </si>
  <si>
    <t>THUN SOMOL</t>
  </si>
  <si>
    <t>CHHEANG KORL</t>
  </si>
  <si>
    <t>KONG PHOLLAY</t>
  </si>
  <si>
    <t>OUN SAMATH</t>
  </si>
  <si>
    <t>CHORY LINA</t>
  </si>
  <si>
    <t>PIN CHHUM</t>
  </si>
  <si>
    <t>CHHEM THY</t>
  </si>
  <si>
    <t>REN PHEARY</t>
  </si>
  <si>
    <t>ART SOTHON</t>
  </si>
  <si>
    <t>THA SREYNY</t>
  </si>
  <si>
    <t>HANG SREYNEANG</t>
  </si>
  <si>
    <t>NGOEUN SINOUN</t>
  </si>
  <si>
    <t>EN KANHNHA</t>
  </si>
  <si>
    <t>YORN SINUON</t>
  </si>
  <si>
    <t>SENG CHANRI</t>
  </si>
  <si>
    <t>HIEM PHALLY</t>
  </si>
  <si>
    <t>NOU SOPHEAP</t>
  </si>
  <si>
    <t>KANN SOLIM</t>
  </si>
  <si>
    <t>HENG RITHY</t>
  </si>
  <si>
    <t>KHOEM NOEURN</t>
  </si>
  <si>
    <t>EB SOKHENG</t>
  </si>
  <si>
    <t>KO MOM</t>
  </si>
  <si>
    <t>SAN KUNTHY</t>
  </si>
  <si>
    <t>VA CHANLIM</t>
  </si>
  <si>
    <t>NIT RATHA</t>
  </si>
  <si>
    <t>THA SREYMOM</t>
  </si>
  <si>
    <t>TOCH SOK</t>
  </si>
  <si>
    <t>CHEN RAI</t>
  </si>
  <si>
    <t>BUNLY HEAM</t>
  </si>
  <si>
    <t>BAN SAY</t>
  </si>
  <si>
    <t>BUT SREYPOV</t>
  </si>
  <si>
    <t>RIN PICH</t>
  </si>
  <si>
    <t>BOT SREYMOM</t>
  </si>
  <si>
    <t>SAT DANY</t>
  </si>
  <si>
    <t>PHON MINEA</t>
  </si>
  <si>
    <t>SEAN LEAKHENA</t>
  </si>
  <si>
    <t>PON SAMNANG</t>
  </si>
  <si>
    <t>SAM SREYNUCH</t>
  </si>
  <si>
    <t>PHON VICHCHHEKA</t>
  </si>
  <si>
    <t>KHEAN MOM</t>
  </si>
  <si>
    <t>LEANG LAIHEA</t>
  </si>
  <si>
    <t xml:space="preserve">SIM KEALIK </t>
  </si>
  <si>
    <t>DUONG PHEACH</t>
  </si>
  <si>
    <t>VANN CHANTHY</t>
  </si>
  <si>
    <t>THAI MANOEN</t>
  </si>
  <si>
    <t>LONG SINA</t>
  </si>
  <si>
    <t>MIY SREYNEANG</t>
  </si>
  <si>
    <t>SOUN ON</t>
  </si>
  <si>
    <t>EAT BARANG</t>
  </si>
  <si>
    <t>PROEM SOKPY</t>
  </si>
  <si>
    <t>CHOEURN SARUN</t>
  </si>
  <si>
    <t>SURN DANY</t>
  </si>
  <si>
    <t>REUN NEANG</t>
  </si>
  <si>
    <t>LAK SOKLEAPH</t>
  </si>
  <si>
    <t>AM SREYNEANG</t>
  </si>
  <si>
    <t>CHHORN THIDA</t>
  </si>
  <si>
    <t>SAO SREYMEY</t>
  </si>
  <si>
    <t>CHEN SUNRY</t>
  </si>
  <si>
    <t>HEA PISIY</t>
  </si>
  <si>
    <t>KOUV NIT</t>
  </si>
  <si>
    <t>NOEM KHEMA</t>
  </si>
  <si>
    <t>SON PINMONY</t>
  </si>
  <si>
    <t>NHORK TY</t>
  </si>
  <si>
    <t>OEUN SAMAI</t>
  </si>
  <si>
    <t>RIN OUSA</t>
  </si>
  <si>
    <t>EA SOKNA</t>
  </si>
  <si>
    <t>TANH DYNA</t>
  </si>
  <si>
    <t>PHOUNG SREYOU</t>
  </si>
  <si>
    <t>PON RAKSMEY</t>
  </si>
  <si>
    <t>SUN SREYLAK</t>
  </si>
  <si>
    <t>PHUONG SREYNOUN</t>
  </si>
  <si>
    <t>RUNG SOKH</t>
  </si>
  <si>
    <t>THORN KOSAL</t>
  </si>
  <si>
    <t>MOEUN SREYVA</t>
  </si>
  <si>
    <t>CHROENG SREYKEO</t>
  </si>
  <si>
    <t>NOEB NY</t>
  </si>
  <si>
    <t>DET KHON</t>
  </si>
  <si>
    <t>CHOU SEY</t>
  </si>
  <si>
    <t>CHEUM BOLEN</t>
  </si>
  <si>
    <t>NHIL THEARY</t>
  </si>
  <si>
    <t>SUN SETHA</t>
  </si>
  <si>
    <t>THY THEARIN</t>
  </si>
  <si>
    <t>MUN THAI</t>
  </si>
  <si>
    <t>LONG SOKHCHEA</t>
  </si>
  <si>
    <t>SOEM THON</t>
  </si>
  <si>
    <t>SUON SREYTOUCH</t>
  </si>
  <si>
    <t>CHEA LON</t>
  </si>
  <si>
    <t>SORM CHOMPA</t>
  </si>
  <si>
    <t>LONG SAMAN</t>
  </si>
  <si>
    <t>HEANG SAMEAT</t>
  </si>
  <si>
    <t>SEA SREYNUON</t>
  </si>
  <si>
    <t>IM THEARA</t>
  </si>
  <si>
    <t>RY PHICH</t>
  </si>
  <si>
    <t>HUOY HUCH</t>
  </si>
  <si>
    <t>KHIN PHALLY</t>
  </si>
  <si>
    <t>VUTH SREYHEA</t>
  </si>
  <si>
    <t>PHAN SREYTHEB</t>
  </si>
  <si>
    <t>HUO KOEMHONG</t>
  </si>
  <si>
    <t>NAI MACH</t>
  </si>
  <si>
    <t>EOM SOKEA</t>
  </si>
  <si>
    <t>CHOK SEY</t>
  </si>
  <si>
    <t>KUT SREYOUN</t>
  </si>
  <si>
    <t>DA SREYNEANG</t>
  </si>
  <si>
    <t>LEAB SEYLA</t>
  </si>
  <si>
    <t>REOM KLYAN</t>
  </si>
  <si>
    <t>TRONG SOKCHEA</t>
  </si>
  <si>
    <t>MOEY SREYTOUCH</t>
  </si>
  <si>
    <t>TOEM LAIHAENG</t>
  </si>
  <si>
    <t>YEENG SAVEN</t>
  </si>
  <si>
    <t>SOEUN SORLY</t>
  </si>
  <si>
    <t>CHHIN SINUON</t>
  </si>
  <si>
    <t>MAI SARANN</t>
  </si>
  <si>
    <t>OEM SREYNECH</t>
  </si>
  <si>
    <t>HENG SREYNOCH</t>
  </si>
  <si>
    <t>MEAN PHANNA</t>
  </si>
  <si>
    <t>SEAN MALIN</t>
  </si>
  <si>
    <t>HIN SREYAM</t>
  </si>
  <si>
    <t>ANG SREYMOM</t>
  </si>
  <si>
    <t>DUN SAMPHORS</t>
  </si>
  <si>
    <t>SOEUN SREYNEANG</t>
  </si>
  <si>
    <t>HANG KUNTHEA</t>
  </si>
  <si>
    <t>LANN CHANTHOO</t>
  </si>
  <si>
    <t>PHORN BOPHA</t>
  </si>
  <si>
    <t>TEP CHINDA</t>
  </si>
  <si>
    <t>DY SREYPOV</t>
  </si>
  <si>
    <t>BORN SREYNICH</t>
  </si>
  <si>
    <t>CHHIN SAPHAI</t>
  </si>
  <si>
    <t>YEON LEA</t>
  </si>
  <si>
    <t>PREY ROTHA</t>
  </si>
  <si>
    <t>OURN SAMAUN</t>
  </si>
  <si>
    <t>YEAN PHOLLY</t>
  </si>
  <si>
    <t>TOURN SOPHEA</t>
  </si>
  <si>
    <t>NHOEM SREYNICH</t>
  </si>
  <si>
    <t>SAT KEB</t>
  </si>
  <si>
    <t>CHEA SREY</t>
  </si>
  <si>
    <t>NAV NARIN</t>
  </si>
  <si>
    <t>PHEAN CHAMPA</t>
  </si>
  <si>
    <t>TOEM THEN</t>
  </si>
  <si>
    <t>OEM CHANNTHY</t>
  </si>
  <si>
    <t>PRUM LIN</t>
  </si>
  <si>
    <t>NONNY SREYMEY</t>
  </si>
  <si>
    <t>VANN SOPHEAK</t>
  </si>
  <si>
    <t>ROEURN NAK</t>
  </si>
  <si>
    <t>VORN RA</t>
  </si>
  <si>
    <t>KHUN MANICH</t>
  </si>
  <si>
    <t>NORNG SIVORN</t>
  </si>
  <si>
    <t>BAN PUTREA</t>
  </si>
  <si>
    <t>PAO SOENG</t>
  </si>
  <si>
    <t>CHEM VANNA</t>
  </si>
  <si>
    <t>CHHUON CHHANRA</t>
  </si>
  <si>
    <t>PHORNG SOMALI</t>
  </si>
  <si>
    <t>KHORN LEA</t>
  </si>
  <si>
    <t>SO MOM</t>
  </si>
  <si>
    <t>SOM THY</t>
  </si>
  <si>
    <t>KOV CHANTHY</t>
  </si>
  <si>
    <t>BOU THEA</t>
  </si>
  <si>
    <t>PATH SOKHA</t>
  </si>
  <si>
    <t>I DANY</t>
  </si>
  <si>
    <t>PENG SAONY</t>
  </si>
  <si>
    <t>SEK SAVAT</t>
  </si>
  <si>
    <t>CHHENG TOUCH</t>
  </si>
  <si>
    <t>CHOEM VORLEAK</t>
  </si>
  <si>
    <t>CHROEK SOPHEAK</t>
  </si>
  <si>
    <t>NHOUNG SARIM</t>
  </si>
  <si>
    <t>MENG SREYNA</t>
  </si>
  <si>
    <t>KONG SREYTOUCH</t>
  </si>
  <si>
    <t>KEO SAMOUN</t>
  </si>
  <si>
    <t>NEANG LIDA</t>
  </si>
  <si>
    <t>SO IN</t>
  </si>
  <si>
    <t>MUN THA</t>
  </si>
  <si>
    <t>NORNG SIM</t>
  </si>
  <si>
    <t>SOEM SREYNETH</t>
  </si>
  <si>
    <t>CHUK SOKHEA</t>
  </si>
  <si>
    <t>PENG CHAY</t>
  </si>
  <si>
    <t>KENG CHANTRA</t>
  </si>
  <si>
    <t>CHOK VANNAK</t>
  </si>
  <si>
    <t>DY SAL</t>
  </si>
  <si>
    <t>DY SAT</t>
  </si>
  <si>
    <t>POL CHANNY</t>
  </si>
  <si>
    <t>SOEURNG SREYCHE</t>
  </si>
  <si>
    <t>SUOS SREYHORN</t>
  </si>
  <si>
    <t>SAM SOKEAN</t>
  </si>
  <si>
    <t>VOR SEIHA</t>
  </si>
  <si>
    <t>SORN SOKNA</t>
  </si>
  <si>
    <t>HANG BONNARIT</t>
  </si>
  <si>
    <t>CHAN RINA</t>
  </si>
  <si>
    <t>HONG BUNNARY</t>
  </si>
  <si>
    <t>LAK SRUN</t>
  </si>
  <si>
    <t>HOL KOK</t>
  </si>
  <si>
    <t>SAN SAROEM</t>
  </si>
  <si>
    <t>VEN DY</t>
  </si>
  <si>
    <t>PHANG VORNGCHANTREA</t>
  </si>
  <si>
    <t>KOU TOUCH</t>
  </si>
  <si>
    <t>PHA SOVANNA</t>
  </si>
  <si>
    <t>KEO NOEUN</t>
  </si>
  <si>
    <t>KOV SAMOL</t>
  </si>
  <si>
    <t>YORN SEOT</t>
  </si>
  <si>
    <t>NAV MAKARA</t>
  </si>
  <si>
    <t>HUL MO</t>
  </si>
  <si>
    <t>PHOUNG PHANON</t>
  </si>
  <si>
    <t>RY SARAB</t>
  </si>
  <si>
    <t>HEM KUNTHY</t>
  </si>
  <si>
    <t>RY UTTAREY</t>
  </si>
  <si>
    <t>CHEA YA</t>
  </si>
  <si>
    <t>NAO SOKHA</t>
  </si>
  <si>
    <t>PAO SOKKEM</t>
  </si>
  <si>
    <t>CHHAY CHORVY</t>
  </si>
  <si>
    <t>SAN NUON</t>
  </si>
  <si>
    <t>THY TEVEN</t>
  </si>
  <si>
    <t>VAN THOEUN</t>
  </si>
  <si>
    <t>OUM SREYKA</t>
  </si>
  <si>
    <t>VOEUN SREYPOV</t>
  </si>
  <si>
    <t>BAN SAMPHORS</t>
  </si>
  <si>
    <t>RUN LAT</t>
  </si>
  <si>
    <t>THORN MALEON</t>
  </si>
  <si>
    <t>VOEUN SONIM</t>
  </si>
  <si>
    <t>DOEM SOKHENG</t>
  </si>
  <si>
    <t>PHENG SARIKA</t>
  </si>
  <si>
    <t>YUN SREYNICH</t>
  </si>
  <si>
    <t>UM SOKHENG</t>
  </si>
  <si>
    <t>CHHANG SREY EM</t>
  </si>
  <si>
    <t>MIN SREYMACH</t>
  </si>
  <si>
    <t>SEANG YUM</t>
  </si>
  <si>
    <t>YIN SOAPHORN</t>
  </si>
  <si>
    <t>RET SINAT</t>
  </si>
  <si>
    <t>THY BUTHA</t>
  </si>
  <si>
    <t>ENG SREYNAK</t>
  </si>
  <si>
    <t>DUCH SAMNANG</t>
  </si>
  <si>
    <t>SOM SOVATRA</t>
  </si>
  <si>
    <t>SIM TO</t>
  </si>
  <si>
    <t>VY SREYVIT</t>
  </si>
  <si>
    <t>SAN PHOLLY</t>
  </si>
  <si>
    <t>SOU NARON</t>
  </si>
  <si>
    <t>UK PHANNY</t>
  </si>
  <si>
    <t>TOCH TROB</t>
  </si>
  <si>
    <t>BO THEARUN</t>
  </si>
  <si>
    <t>KORN TOKA</t>
  </si>
  <si>
    <t>ROEUN RANICH</t>
  </si>
  <si>
    <t>UNG NANG</t>
  </si>
  <si>
    <t>NI CHANNA</t>
  </si>
  <si>
    <t>AT NAPHA</t>
  </si>
  <si>
    <t>CHORNG KANHA</t>
  </si>
  <si>
    <t>CHHUM PHAT</t>
  </si>
  <si>
    <t>VEN VI</t>
  </si>
  <si>
    <t>SUNG REON</t>
  </si>
  <si>
    <t>LIM NET</t>
  </si>
  <si>
    <t>PHEN SOAPHORS</t>
  </si>
  <si>
    <t>CHAN EAT</t>
  </si>
  <si>
    <t>KHUL SROEM</t>
  </si>
  <si>
    <t>IT CHANRY</t>
  </si>
  <si>
    <t>SONG SONA</t>
  </si>
  <si>
    <t>YI CHANTHA</t>
  </si>
  <si>
    <t>HAI KOEM SENG</t>
  </si>
  <si>
    <t>BOO SREYOUN</t>
  </si>
  <si>
    <t>YAN RAKSMEY</t>
  </si>
  <si>
    <t>YOEM CHOMREUN</t>
  </si>
  <si>
    <t>CHHOM SREYKEA</t>
  </si>
  <si>
    <t>CHAN PHIN</t>
  </si>
  <si>
    <t>RALY SREYMEY</t>
  </si>
  <si>
    <t>NAV SOPL</t>
  </si>
  <si>
    <t>SORY PHANY</t>
  </si>
  <si>
    <t>ORM CHANTHY</t>
  </si>
  <si>
    <t>PO KANHA</t>
  </si>
  <si>
    <t>CHANSOKHON SOKHEANG</t>
  </si>
  <si>
    <t>PAO CHANTINY</t>
  </si>
  <si>
    <t>CHUM CHOBEI</t>
  </si>
  <si>
    <t>NGUT PISIER</t>
  </si>
  <si>
    <t>SOK LEANG</t>
  </si>
  <si>
    <t>HEANG THIDA</t>
  </si>
  <si>
    <t>SAMAK PISEY</t>
  </si>
  <si>
    <t>UT SREYPEOU</t>
  </si>
  <si>
    <t>VET THEARETH</t>
  </si>
  <si>
    <t>SUN THEA</t>
  </si>
  <si>
    <t>VORN CHEA</t>
  </si>
  <si>
    <t>MIN TOUN</t>
  </si>
  <si>
    <t>KHUN SENCHEY</t>
  </si>
  <si>
    <t>VONG SOKHEAR</t>
  </si>
  <si>
    <t>KHEAN THIN</t>
  </si>
  <si>
    <t>YAT SARAN</t>
  </si>
  <si>
    <t>SAN CHANTHY</t>
  </si>
  <si>
    <t>KEO SOTHEA</t>
  </si>
  <si>
    <t>CHOMRUNG SREYTOEU</t>
  </si>
  <si>
    <t>HOEOM TREI</t>
  </si>
  <si>
    <t>THOEM SEENA</t>
  </si>
  <si>
    <t>PRAK LEAK</t>
  </si>
  <si>
    <t>BI SAMOAN</t>
  </si>
  <si>
    <t>OUN VANNAK</t>
  </si>
  <si>
    <t>CHHAY PHEAK</t>
  </si>
  <si>
    <t>NAK KIMSEAN</t>
  </si>
  <si>
    <t>HOM HEAK</t>
  </si>
  <si>
    <t>YI SAREN</t>
  </si>
  <si>
    <t>VEN HUY</t>
  </si>
  <si>
    <t>CHHOM NOEUN</t>
  </si>
  <si>
    <t>CHEA RASMEY</t>
  </si>
  <si>
    <t>THY CHANTHA</t>
  </si>
  <si>
    <t>CHHEANG CHANNY</t>
  </si>
  <si>
    <t>HOEURN BUNTHOEURN</t>
  </si>
  <si>
    <t>SIN HOEUN</t>
  </si>
  <si>
    <t>SAM SOVAN</t>
  </si>
  <si>
    <t>TEP CHUOB</t>
  </si>
  <si>
    <t>NON POV</t>
  </si>
  <si>
    <t>DUONG PHALLY</t>
  </si>
  <si>
    <t>UNG CHEANG</t>
  </si>
  <si>
    <t>PHON SOHON</t>
  </si>
  <si>
    <t>UN SAMEAN</t>
  </si>
  <si>
    <t>TEAV THOL</t>
  </si>
  <si>
    <t>KEN SUN</t>
  </si>
  <si>
    <t>PHENG THEARAN</t>
  </si>
  <si>
    <t>BUN NUN</t>
  </si>
  <si>
    <t>PHAN SREYTOCH</t>
  </si>
  <si>
    <t>PIN SREYON</t>
  </si>
  <si>
    <t>TITH MOM</t>
  </si>
  <si>
    <t>UL DA</t>
  </si>
  <si>
    <t>SEAN SONY</t>
  </si>
  <si>
    <t>TENG PHA</t>
  </si>
  <si>
    <t>RY VANLINH</t>
  </si>
  <si>
    <t>PHOEUN RANY</t>
  </si>
  <si>
    <t>YORNG TOUCH</t>
  </si>
  <si>
    <t>BUT CHANTHOEUN</t>
  </si>
  <si>
    <t>CHHENG CHHEAN</t>
  </si>
  <si>
    <t>LORN SINA</t>
  </si>
  <si>
    <t>MEAS SOKHIN</t>
  </si>
  <si>
    <t>BAN CHHU CHHU</t>
  </si>
  <si>
    <t>LORN MENG</t>
  </si>
  <si>
    <t>POV SOKHENG</t>
  </si>
  <si>
    <t>CHIN SOTHEARA</t>
  </si>
  <si>
    <t>SANN YA</t>
  </si>
  <si>
    <t>NEM NE</t>
  </si>
  <si>
    <t>KHOEM SOMEON</t>
  </si>
  <si>
    <t>DIM SAMOUN</t>
  </si>
  <si>
    <t>SOMON NAN</t>
  </si>
  <si>
    <t>CHORNG PANHNHA</t>
  </si>
  <si>
    <t>SOEM CHINDA</t>
  </si>
  <si>
    <t>YI SARY</t>
  </si>
  <si>
    <t>NHOR VEASNA</t>
  </si>
  <si>
    <t>PHENG PHEARUT</t>
  </si>
  <si>
    <t>CHEN SARON</t>
  </si>
  <si>
    <t>SOEUN SOKAYA</t>
  </si>
  <si>
    <t>CHHEANG RY</t>
  </si>
  <si>
    <t>CHHAN SOREYA</t>
  </si>
  <si>
    <t>ROM SARAN</t>
  </si>
  <si>
    <t>NHOR TROB</t>
  </si>
  <si>
    <t>NAK RAKSMEY</t>
  </si>
  <si>
    <t>PEAN REY</t>
  </si>
  <si>
    <t>KOEUN SREY OUN</t>
  </si>
  <si>
    <t>POES SOPHEAK</t>
  </si>
  <si>
    <t>AN SOKHIM</t>
  </si>
  <si>
    <t>IN SARIN</t>
  </si>
  <si>
    <t>MAO SAMPHORS</t>
  </si>
  <si>
    <t>KEO TEOM</t>
  </si>
  <si>
    <t>KHORN CHENDA</t>
  </si>
  <si>
    <t>ROUL SREYTOCH</t>
  </si>
  <si>
    <t>THO SAVAN</t>
  </si>
  <si>
    <t>SONG PHANIT</t>
  </si>
  <si>
    <t>PROEUNG ROMDUOL</t>
  </si>
  <si>
    <t>NAO LINA</t>
  </si>
  <si>
    <t>SO CHANRA</t>
  </si>
  <si>
    <t>SANG SOKHON</t>
  </si>
  <si>
    <t>HOEM UK</t>
  </si>
  <si>
    <t>SAM ROTHANA</t>
  </si>
  <si>
    <t>SO SAROEURN</t>
  </si>
  <si>
    <t>YON YORY</t>
  </si>
  <si>
    <t>SOM PHORLLA</t>
  </si>
  <si>
    <t>PHIN NEANG</t>
  </si>
  <si>
    <t>PHUN SOCHAN</t>
  </si>
  <si>
    <t>TOEM SEYHA</t>
  </si>
  <si>
    <t>SAN SARET</t>
  </si>
  <si>
    <t>HEL RACHNA</t>
  </si>
  <si>
    <t>LY THIVEN</t>
  </si>
  <si>
    <t>SAMET NARIN</t>
  </si>
  <si>
    <t>PHON SIHA</t>
  </si>
  <si>
    <t>CHHOEUN SAEM</t>
  </si>
  <si>
    <t>AN THEAT</t>
  </si>
  <si>
    <t>LA SREYMOEK</t>
  </si>
  <si>
    <t>SAN SOVANN</t>
  </si>
  <si>
    <t>SOK SEANG</t>
  </si>
  <si>
    <t>CHORK CHANTHOUN</t>
  </si>
  <si>
    <t>EAN SITRA</t>
  </si>
  <si>
    <t>RAN SARY</t>
  </si>
  <si>
    <t>YERN PHEARY</t>
  </si>
  <si>
    <t>DONG PRENG</t>
  </si>
  <si>
    <t>RUL SREY NIT</t>
  </si>
  <si>
    <t>THUK OUNTOCH</t>
  </si>
  <si>
    <t>NAK YEAT</t>
  </si>
  <si>
    <t>MEY CHANNY</t>
  </si>
  <si>
    <t>CHANG LUCH</t>
  </si>
  <si>
    <t>AUY SOTHEA</t>
  </si>
  <si>
    <t>KUY SOKHUM</t>
  </si>
  <si>
    <t>PIS PHAL</t>
  </si>
  <si>
    <t>LONG TINA</t>
  </si>
  <si>
    <t>MOEUNG RATANA</t>
  </si>
  <si>
    <t>THY SOKHA</t>
  </si>
  <si>
    <t>MORK SREYHANG</t>
  </si>
  <si>
    <t>PHUONG SAMNEANG</t>
  </si>
  <si>
    <t>CHEN SREYNEANG</t>
  </si>
  <si>
    <t>SORN SINET</t>
  </si>
  <si>
    <t>NOEURN SEANGLY</t>
  </si>
  <si>
    <t>PON MONY</t>
  </si>
  <si>
    <t>LEON CHOMNAN</t>
  </si>
  <si>
    <t>SAO SONA</t>
  </si>
  <si>
    <t>NIT SAT</t>
  </si>
  <si>
    <t>PRAK PHOEUN</t>
  </si>
  <si>
    <t>DOL SREY</t>
  </si>
  <si>
    <t>SOMOUN SREYLI</t>
  </si>
  <si>
    <t>MON SONITA</t>
  </si>
  <si>
    <t>SORN SALY</t>
  </si>
  <si>
    <t>DANG SREY</t>
  </si>
  <si>
    <t>HUON CHANNA</t>
  </si>
  <si>
    <t>LOCH VANNAK</t>
  </si>
  <si>
    <t>BREN MAKARA</t>
  </si>
  <si>
    <t>KONG LYHOR</t>
  </si>
  <si>
    <t>CHEUK NOR</t>
  </si>
  <si>
    <t>VORN BOPHA</t>
  </si>
  <si>
    <t>HONG CHENDA</t>
  </si>
  <si>
    <t>SOKHORN TON</t>
  </si>
  <si>
    <t>KOEK SAMALY</t>
  </si>
  <si>
    <t>THOK SAO</t>
  </si>
  <si>
    <t>TOUCH SAIYA</t>
  </si>
  <si>
    <t>YUN SARAN</t>
  </si>
  <si>
    <t>SIT SAVOEURN</t>
  </si>
  <si>
    <t>NY CHORN</t>
  </si>
  <si>
    <t>KUOCH LIN</t>
  </si>
  <si>
    <t>YOU SOKKHORN</t>
  </si>
  <si>
    <t>TOUCH NARIN</t>
  </si>
  <si>
    <t>LENG SRORS</t>
  </si>
  <si>
    <t>YIN CHANKAI</t>
  </si>
  <si>
    <t>MY MORN</t>
  </si>
  <si>
    <t>YORN CHANNA</t>
  </si>
  <si>
    <t>SIN HUOCH</t>
  </si>
  <si>
    <t>NIL PHEARAK</t>
  </si>
  <si>
    <t>VAI KONG</t>
  </si>
  <si>
    <t>PAL SREYMOM</t>
  </si>
  <si>
    <t>YUON DANY</t>
  </si>
  <si>
    <t>KHAT THAVY</t>
  </si>
  <si>
    <t>PHEOM LYDA</t>
  </si>
  <si>
    <t>SOK MOM</t>
  </si>
  <si>
    <t>PRUM SAODIE</t>
  </si>
  <si>
    <t>CHHANG CHO</t>
  </si>
  <si>
    <t>PHAN CHANDY</t>
  </si>
  <si>
    <t>THAT CHETTRA</t>
  </si>
  <si>
    <t>KHEL SREYNEANG</t>
  </si>
  <si>
    <t>SOK CHANREY</t>
  </si>
  <si>
    <t>SOU CHANTHOEURN</t>
  </si>
  <si>
    <t>CHUM SAROTH</t>
  </si>
  <si>
    <t>PATH PHEAK</t>
  </si>
  <si>
    <t>IEM SREYPEOU</t>
  </si>
  <si>
    <t>KHHEL SREYAUN</t>
  </si>
  <si>
    <t>YAN DINA</t>
  </si>
  <si>
    <t>AEAN KAT</t>
  </si>
  <si>
    <t>MEAN CHHOMPOVPUNLOAK</t>
  </si>
  <si>
    <t>SOEM CHANTRA</t>
  </si>
  <si>
    <t>PHEANG CHENDA</t>
  </si>
  <si>
    <t>PICH SAVOEUN</t>
  </si>
  <si>
    <t>MORNG RAIN</t>
  </si>
  <si>
    <t>SEN CHANTHY</t>
  </si>
  <si>
    <t>PHEAP REATREY</t>
  </si>
  <si>
    <t>SOK SOMOUN</t>
  </si>
  <si>
    <t>PHAT LYDA</t>
  </si>
  <si>
    <t>BAOENG REAB</t>
  </si>
  <si>
    <t>TET KOEMSORN</t>
  </si>
  <si>
    <t>OEUN SUKAY</t>
  </si>
  <si>
    <t>POM PISEY</t>
  </si>
  <si>
    <t>PHEACH SREYNEANG</t>
  </si>
  <si>
    <t>SOEUN CHANTRA</t>
  </si>
  <si>
    <t>LUN PUTHEA</t>
  </si>
  <si>
    <t>NOY SREYPOV</t>
  </si>
  <si>
    <t>SEK SDENG</t>
  </si>
  <si>
    <t>YEA DANI</t>
  </si>
  <si>
    <t>CHOEUN LAIHEAK</t>
  </si>
  <si>
    <t>MOM TANY</t>
  </si>
  <si>
    <t>EL RAMAI</t>
  </si>
  <si>
    <t>MEAN SREYYAN</t>
  </si>
  <si>
    <t>O MALY</t>
  </si>
  <si>
    <t>HING SIDEON</t>
  </si>
  <si>
    <t>YEA DANIN</t>
  </si>
  <si>
    <t>THEY CHANTHUON</t>
  </si>
  <si>
    <t>CHORK SOU</t>
  </si>
  <si>
    <t>ORM RATHA</t>
  </si>
  <si>
    <t>OL SAMEAT</t>
  </si>
  <si>
    <t>PHORK EAT</t>
  </si>
  <si>
    <t>KHIN THIM</t>
  </si>
  <si>
    <t>MEN LEAK</t>
  </si>
  <si>
    <t>ORM REATREY</t>
  </si>
  <si>
    <t>THORNG SROS</t>
  </si>
  <si>
    <t>IN MARY</t>
  </si>
  <si>
    <t>YORN CHANART</t>
  </si>
  <si>
    <t>HOUN SINA</t>
  </si>
  <si>
    <t>YIM CHANTHY</t>
  </si>
  <si>
    <t>SEA RET</t>
  </si>
  <si>
    <t>AM KAKNIKA</t>
  </si>
  <si>
    <t>SAN PHARY</t>
  </si>
  <si>
    <t>PEN ROTHANY</t>
  </si>
  <si>
    <t>CHAN BORA</t>
  </si>
  <si>
    <t>NAO SAROM</t>
  </si>
  <si>
    <t>NAO MAB</t>
  </si>
  <si>
    <t>OEURN SOKNEANG</t>
  </si>
  <si>
    <t>HEAN PHALLA</t>
  </si>
  <si>
    <t>TUM THEAREN</t>
  </si>
  <si>
    <t>PAIM KOLAP</t>
  </si>
  <si>
    <t>MOEUNG YOUT</t>
  </si>
  <si>
    <t>NANG SEI</t>
  </si>
  <si>
    <t>VORN SOK</t>
  </si>
  <si>
    <t>CHHEAT VEASNA</t>
  </si>
  <si>
    <t>HACH SREYLAK</t>
  </si>
  <si>
    <t>ROEURNG NEMORL</t>
  </si>
  <si>
    <t>KHOEUN SREYNEANG</t>
  </si>
  <si>
    <t>OUR SONA</t>
  </si>
  <si>
    <t>PAO CHANTY</t>
  </si>
  <si>
    <t>GNOEUN THENG</t>
  </si>
  <si>
    <t>CHHENG SORPHORN</t>
  </si>
  <si>
    <t>NOU SREYNA</t>
  </si>
  <si>
    <t>CHHUM RIN</t>
  </si>
  <si>
    <t>VA DANEI</t>
  </si>
  <si>
    <t>HORN KOEUN</t>
  </si>
  <si>
    <t>CHORK PREANG</t>
  </si>
  <si>
    <t>YOEM SOK NEANG</t>
  </si>
  <si>
    <t>CHAN SOKLEN</t>
  </si>
  <si>
    <t>RUN THENG</t>
  </si>
  <si>
    <t>NOV SAOPHEA</t>
  </si>
  <si>
    <t>PHERN SONA</t>
  </si>
  <si>
    <t>CHROEK SAK</t>
  </si>
  <si>
    <t>MOL TOUCH</t>
  </si>
  <si>
    <t>AEM POV</t>
  </si>
  <si>
    <t>PONG MOM</t>
  </si>
  <si>
    <t>NGANN KEO</t>
  </si>
  <si>
    <t>PECH SREYMOM</t>
  </si>
  <si>
    <t>MOEUN MAKARA</t>
  </si>
  <si>
    <t>YEM SEAKLENG</t>
  </si>
  <si>
    <t>KHUT MOM</t>
  </si>
  <si>
    <t>ROEUN TUM</t>
  </si>
  <si>
    <t>THAI SOVANBOPHA</t>
  </si>
  <si>
    <t>PHAL SAMPHORS</t>
  </si>
  <si>
    <t>SUN SOPHANA</t>
  </si>
  <si>
    <t>VANG SREYRORTH</t>
  </si>
  <si>
    <t>VONG YIM</t>
  </si>
  <si>
    <t>SAM THANY</t>
  </si>
  <si>
    <t>DY SREYNOURN</t>
  </si>
  <si>
    <t>HOEURN RONG</t>
  </si>
  <si>
    <t>PHORN THYRA</t>
  </si>
  <si>
    <t>RAT SOMNANG</t>
  </si>
  <si>
    <t>TOUW SREYNICH</t>
  </si>
  <si>
    <t>CHHORN KHUN</t>
  </si>
  <si>
    <t>SEANG SRIM</t>
  </si>
  <si>
    <t>TREIN  CHANNY</t>
  </si>
  <si>
    <t>CHHAY SREY OUN</t>
  </si>
  <si>
    <t>THY CHHINH</t>
  </si>
  <si>
    <t>THOEUN RATHY</t>
  </si>
  <si>
    <t>CHHIM IVA</t>
  </si>
  <si>
    <t>MEACH SAROEUN</t>
  </si>
  <si>
    <t>THOEUN SREYMAK</t>
  </si>
  <si>
    <t>SOK SREYMEY</t>
  </si>
  <si>
    <t>RET SAEAM</t>
  </si>
  <si>
    <t>NHES CHANNY</t>
  </si>
  <si>
    <t>SOM SREYPOV</t>
  </si>
  <si>
    <t>TUL CHHUNLEANG</t>
  </si>
  <si>
    <t>MEAT SOEUNG</t>
  </si>
  <si>
    <t>PHAN SOPHEAP</t>
  </si>
  <si>
    <t>CHHOT SANG</t>
  </si>
  <si>
    <t>THEA SREYAE</t>
  </si>
  <si>
    <t>SEAB YOURY</t>
  </si>
  <si>
    <t>CHHORN NEANG</t>
  </si>
  <si>
    <t>KHON SREYPOV</t>
  </si>
  <si>
    <t>THUOK POLLY</t>
  </si>
  <si>
    <t>TAK TOUCH</t>
  </si>
  <si>
    <t>HENG SAREAB</t>
  </si>
  <si>
    <t>MAT NET</t>
  </si>
  <si>
    <t>PHUON THEAN</t>
  </si>
  <si>
    <t>VANNAK SREYKHORN</t>
  </si>
  <si>
    <t>POV SREYNEAT</t>
  </si>
  <si>
    <t>CHAN KOMPAK</t>
  </si>
  <si>
    <t>THOL MOM</t>
  </si>
  <si>
    <t>PHUN CHOM</t>
  </si>
  <si>
    <t>PORN SOPHANITH</t>
  </si>
  <si>
    <t>SAK SEANGLY</t>
  </si>
  <si>
    <t>KET SREYNEAT</t>
  </si>
  <si>
    <t>TOUCH LYSA</t>
  </si>
  <si>
    <t>SOME THEANG</t>
  </si>
  <si>
    <t>PHAI SAMPHORS</t>
  </si>
  <si>
    <t>YERNG MUM</t>
  </si>
  <si>
    <t>ENG SOKIA</t>
  </si>
  <si>
    <t>BRACH KUNTEA</t>
  </si>
  <si>
    <t>KHORN CHANDY</t>
  </si>
  <si>
    <t>BUN POV</t>
  </si>
  <si>
    <t>TOL RY</t>
  </si>
  <si>
    <t>CHANTHA SREYMOA</t>
  </si>
  <si>
    <t>VOEUN KOSAL</t>
  </si>
  <si>
    <t>EAN VIN</t>
  </si>
  <si>
    <t>CHHOEM SREYMOM</t>
  </si>
  <si>
    <t>VUT CHORMNAN</t>
  </si>
  <si>
    <t>KONG SOKHENG</t>
  </si>
  <si>
    <t>HEM PAI</t>
  </si>
  <si>
    <t>CHAK LEAB</t>
  </si>
  <si>
    <t>PHON SREYHEACH</t>
  </si>
  <si>
    <t>MOEURN SREYVI</t>
  </si>
  <si>
    <t>MAO KANHA</t>
  </si>
  <si>
    <t>CHHAN SREYKEOV</t>
  </si>
  <si>
    <t>ROEURN NON</t>
  </si>
  <si>
    <t>PHAI RAVY</t>
  </si>
  <si>
    <t>CHHENG MEASNGUON</t>
  </si>
  <si>
    <t>SIN SOPHAT</t>
  </si>
  <si>
    <t>CHHON SOK ORN</t>
  </si>
  <si>
    <t>PUN RAKSMEY</t>
  </si>
  <si>
    <t>CHORM SAMEY</t>
  </si>
  <si>
    <t>BO TOEU</t>
  </si>
  <si>
    <t>TOR SOPHORN</t>
  </si>
  <si>
    <t>PENG PISET</t>
  </si>
  <si>
    <t>SOEM SONG</t>
  </si>
  <si>
    <t>POV YEN</t>
  </si>
  <si>
    <t>HEAN HENG</t>
  </si>
  <si>
    <t>REIN SOEUN</t>
  </si>
  <si>
    <t>SEM THY</t>
  </si>
  <si>
    <t>EM OEUN</t>
  </si>
  <si>
    <t>YEN KHNA</t>
  </si>
  <si>
    <t>HEOM VANNAK</t>
  </si>
  <si>
    <t>VOENG BONA</t>
  </si>
  <si>
    <t>YEN SARAN</t>
  </si>
  <si>
    <t>THANH SAEOM</t>
  </si>
  <si>
    <t>PHOEUN PHALIM</t>
  </si>
  <si>
    <t>CHOEM SREYTONG</t>
  </si>
  <si>
    <t>YORN SOPHANMAI</t>
  </si>
  <si>
    <t>LEANG CHANTHY</t>
  </si>
  <si>
    <t>CHEA LAIHORN</t>
  </si>
  <si>
    <t>NGOUN MORL</t>
  </si>
  <si>
    <t>VUTH SREYSROS</t>
  </si>
  <si>
    <t>MEON VORN</t>
  </si>
  <si>
    <t>PHOEUN CHAN</t>
  </si>
  <si>
    <t>LEANG CHAMREUN</t>
  </si>
  <si>
    <t>CHEN DALIN</t>
  </si>
  <si>
    <t>KON CHANTY</t>
  </si>
  <si>
    <t>CHHEANG SOPHANY</t>
  </si>
  <si>
    <t>NOUEN SOPHEAK</t>
  </si>
  <si>
    <t>EAB KAR</t>
  </si>
  <si>
    <t>SOK SREYMOM</t>
  </si>
  <si>
    <t>DUONG SREYNUT</t>
  </si>
  <si>
    <t>YUT PHANNNOEUN</t>
  </si>
  <si>
    <t>BORN SREYCHORM</t>
  </si>
  <si>
    <t>THEANG CHANNY</t>
  </si>
  <si>
    <t>SORN PHALIN</t>
  </si>
  <si>
    <t>SAY SAMNEANG</t>
  </si>
  <si>
    <t>PROEM SOPHEO</t>
  </si>
  <si>
    <t>DOEM SOKORN</t>
  </si>
  <si>
    <t>RET LINA</t>
  </si>
  <si>
    <t>YUN LOK</t>
  </si>
  <si>
    <t>KHOM DOEURN</t>
  </si>
  <si>
    <t>SON SAVY</t>
  </si>
  <si>
    <t>EM RAKSA</t>
  </si>
  <si>
    <t>CHOK SOCHEATI</t>
  </si>
  <si>
    <t>HEANG KOLAB</t>
  </si>
  <si>
    <t>BOUN SREYLA</t>
  </si>
  <si>
    <t>MY SILIN</t>
  </si>
  <si>
    <t>TUOK SALY</t>
  </si>
  <si>
    <t>POV SRAS</t>
  </si>
  <si>
    <t>VA YARY</t>
  </si>
  <si>
    <t>VA SREYMOM</t>
  </si>
  <si>
    <t>REAL HENG</t>
  </si>
  <si>
    <t>SAO MUNNY</t>
  </si>
  <si>
    <t>THOR CHAMROEUN</t>
  </si>
  <si>
    <t>SIM SOKHIN</t>
  </si>
  <si>
    <t>CHHOEUN SINA</t>
  </si>
  <si>
    <t>OAN SREYMOM</t>
  </si>
  <si>
    <t>UNG THOEURNG</t>
  </si>
  <si>
    <t>THA MNORRETH</t>
  </si>
  <si>
    <t>KOSAL VISITH</t>
  </si>
  <si>
    <t>TENG GIVA</t>
  </si>
  <si>
    <t>SAM MOM</t>
  </si>
  <si>
    <t>ON ROMDUOL</t>
  </si>
  <si>
    <t>CHHEN PHARY</t>
  </si>
  <si>
    <t>KHEL SREY ON</t>
  </si>
  <si>
    <t>HENG PHASS</t>
  </si>
  <si>
    <t>PHAIM SOKHNY</t>
  </si>
  <si>
    <t>SOEURN SARAN</t>
  </si>
  <si>
    <t>NY CHANTHA</t>
  </si>
  <si>
    <t>HAK VAN</t>
  </si>
  <si>
    <t>RET RAI</t>
  </si>
  <si>
    <t>THAI KHA</t>
  </si>
  <si>
    <t>YUN CHAN</t>
  </si>
  <si>
    <t>CHEN PESY</t>
  </si>
  <si>
    <t>HEAL NANG</t>
  </si>
  <si>
    <t>VAMNG REANDA</t>
  </si>
  <si>
    <t>KONG REAKSMEY</t>
  </si>
  <si>
    <t>CHHAI SARET</t>
  </si>
  <si>
    <t>KONG CHHORVANN</t>
  </si>
  <si>
    <t>LY SUT</t>
  </si>
  <si>
    <t>YUK RATHA</t>
  </si>
  <si>
    <t>LANG SOCHEA</t>
  </si>
  <si>
    <t>PHAL RASMEY</t>
  </si>
  <si>
    <t>TOUCH LOEM</t>
  </si>
  <si>
    <t>CHAB SREYMOM</t>
  </si>
  <si>
    <t>LIM SAMBATH</t>
  </si>
  <si>
    <t>KOUV SREYMAO</t>
  </si>
  <si>
    <t>PREAB CHAKRIYA</t>
  </si>
  <si>
    <t>CHHEN SOPHEAB</t>
  </si>
  <si>
    <t>KHENG PHOL</t>
  </si>
  <si>
    <t>HOEUN SROEUN</t>
  </si>
  <si>
    <t>VA NAVY</t>
  </si>
  <si>
    <t>TOL SEIN</t>
  </si>
  <si>
    <t>LANG SREYMOCH</t>
  </si>
  <si>
    <t>PHAL SAPHORN</t>
  </si>
  <si>
    <t>LONG NUNN</t>
  </si>
  <si>
    <t>NHES HOM</t>
  </si>
  <si>
    <t>PHAI KIM</t>
  </si>
  <si>
    <t>RORN SUNA</t>
  </si>
  <si>
    <t>YI TOY</t>
  </si>
  <si>
    <t>MEAKH VANNA</t>
  </si>
  <si>
    <t>YOUN DEAB</t>
  </si>
  <si>
    <t>KHNOEUN DOUNG</t>
  </si>
  <si>
    <t>TEP SREY</t>
  </si>
  <si>
    <t>PHAN SOK</t>
  </si>
  <si>
    <t>CHEANG SOTHEA</t>
  </si>
  <si>
    <t>HUON YEN</t>
  </si>
  <si>
    <t>PAO NORN</t>
  </si>
  <si>
    <t>BOEURN SREYMOM</t>
  </si>
  <si>
    <t>CHAB LEANG</t>
  </si>
  <si>
    <t>YORK PHALLY</t>
  </si>
  <si>
    <t>LONG CHANNAVY</t>
  </si>
  <si>
    <t>SAM THENG</t>
  </si>
  <si>
    <t>SORN NARY</t>
  </si>
  <si>
    <t>LY THIDA</t>
  </si>
  <si>
    <t>RORN TEY</t>
  </si>
  <si>
    <t>HUON SREY AUN</t>
  </si>
  <si>
    <t>MIN SIEK</t>
  </si>
  <si>
    <t>VY NET</t>
  </si>
  <si>
    <t>PORNG SOEUN</t>
  </si>
  <si>
    <t>POV NARETH</t>
  </si>
  <si>
    <t>SOEM HORN</t>
  </si>
  <si>
    <t>TOUCH SREYMOM</t>
  </si>
  <si>
    <t>YONG SOPHORN</t>
  </si>
  <si>
    <t>OL LYSA</t>
  </si>
  <si>
    <t>CHEN REN</t>
  </si>
  <si>
    <t>KHIN KHEA</t>
  </si>
  <si>
    <t>BO PHARY</t>
  </si>
  <si>
    <t>CHEM YOT</t>
  </si>
  <si>
    <t>LEY KOEMLORN</t>
  </si>
  <si>
    <t>KAN PHENH</t>
  </si>
  <si>
    <t>SOME SAEM</t>
  </si>
  <si>
    <t>PRAK SOCHEATA</t>
  </si>
  <si>
    <t>HUOT CHKET</t>
  </si>
  <si>
    <t>LORN   VANNA</t>
  </si>
  <si>
    <t>VONG LIM</t>
  </si>
  <si>
    <t>THY MACH</t>
  </si>
  <si>
    <t>PREAB SOPHY</t>
  </si>
  <si>
    <t>PENG PHALLY</t>
  </si>
  <si>
    <t>THOL RY</t>
  </si>
  <si>
    <t>NANN SOKHORN</t>
  </si>
  <si>
    <t>LEAT SOMEAT</t>
  </si>
  <si>
    <t>LENG SREYTOCH</t>
  </si>
  <si>
    <t>CHEN SOKHOEUN</t>
  </si>
  <si>
    <t>TEM CHANTHY</t>
  </si>
  <si>
    <t>SOMOUN CHITA</t>
  </si>
  <si>
    <t>SAN NAVY</t>
  </si>
  <si>
    <t>CHANN SARAN</t>
  </si>
  <si>
    <t>PHORN SOPOEUN</t>
  </si>
  <si>
    <t>VETH UK</t>
  </si>
  <si>
    <t>MOEUNG NIB</t>
  </si>
  <si>
    <t>THOEM CHANRA</t>
  </si>
  <si>
    <t>CHHEANG CHANRATH</t>
  </si>
  <si>
    <t>KONG SOMART</t>
  </si>
  <si>
    <t>MENG SOKA</t>
  </si>
  <si>
    <t>VIL DANY</t>
  </si>
  <si>
    <t>SOR SAMOEUN</t>
  </si>
  <si>
    <t>SIM RA</t>
  </si>
  <si>
    <t>MORP SREY</t>
  </si>
  <si>
    <t>NOEUN VANNA</t>
  </si>
  <si>
    <t>SOPHAL SINAT</t>
  </si>
  <si>
    <t>CHEAN VANNAK</t>
  </si>
  <si>
    <t>PHAL PHAT</t>
  </si>
  <si>
    <t>SOUT SOKHA</t>
  </si>
  <si>
    <t>NEAK SEA</t>
  </si>
  <si>
    <t>SO PHAT</t>
  </si>
  <si>
    <t>YONG PHAT</t>
  </si>
  <si>
    <t>PHAL VICHIKA</t>
  </si>
  <si>
    <t>KHUON VON</t>
  </si>
  <si>
    <t>KHEAV CHANTHORN</t>
  </si>
  <si>
    <t>PREAB ANN</t>
  </si>
  <si>
    <t>CHHORN MAO</t>
  </si>
  <si>
    <t>TEP SEABNARY</t>
  </si>
  <si>
    <t>LONG MENG</t>
  </si>
  <si>
    <t>CHIN CHENCHEA</t>
  </si>
  <si>
    <t>THA SOVANN</t>
  </si>
  <si>
    <t>CHEANG ROMDUOL</t>
  </si>
  <si>
    <t>CHHAY SOKA</t>
  </si>
  <si>
    <t>TEB PHALY</t>
  </si>
  <si>
    <t>KHOEN CHANN</t>
  </si>
  <si>
    <t>KONG RA</t>
  </si>
  <si>
    <t>BIN SREYMOM</t>
  </si>
  <si>
    <t>SAO SREYTOUCH</t>
  </si>
  <si>
    <t>HENG LOEM</t>
  </si>
  <si>
    <t>CHEA SEYHA</t>
  </si>
  <si>
    <t>SON SAMORM</t>
  </si>
  <si>
    <t>YOM THACH</t>
  </si>
  <si>
    <t>PECH KANHA</t>
  </si>
  <si>
    <t>POUK SAMOL</t>
  </si>
  <si>
    <t>SOVAN SOPHEAK</t>
  </si>
  <si>
    <t>VORNG DIM</t>
  </si>
  <si>
    <t>LY KIMLENG</t>
  </si>
  <si>
    <t>NGUY NGOEUN</t>
  </si>
  <si>
    <t>CHHON CHANDON</t>
  </si>
  <si>
    <t>VON SOKNY</t>
  </si>
  <si>
    <t>AUN KOSHAL</t>
  </si>
  <si>
    <t>TONE CHANTREA</t>
  </si>
  <si>
    <t>KAK LINDA</t>
  </si>
  <si>
    <t>KHOEURN SREYLI</t>
  </si>
  <si>
    <t>RETH SOCHEA</t>
  </si>
  <si>
    <t>RIN SANA</t>
  </si>
  <si>
    <t>VOEURN MAK</t>
  </si>
  <si>
    <t>SENG SAVOEURN</t>
  </si>
  <si>
    <t>IET CHEAN</t>
  </si>
  <si>
    <t>NARITH KOSAL</t>
  </si>
  <si>
    <t>YUN SAREY</t>
  </si>
  <si>
    <t>KOU LEAP</t>
  </si>
  <si>
    <t>CHHUCH THARY</t>
  </si>
  <si>
    <t>OEURN SAVRY</t>
  </si>
  <si>
    <t>MIN KUNTHEA</t>
  </si>
  <si>
    <t>KEO SOVANNA</t>
  </si>
  <si>
    <t>RONG MARA</t>
  </si>
  <si>
    <t>SOK SAREAN</t>
  </si>
  <si>
    <t>UN KALNIVATH</t>
  </si>
  <si>
    <t>CHUON SAREON</t>
  </si>
  <si>
    <t>YORM PHATNA</t>
  </si>
  <si>
    <t>RA SREY OUN</t>
  </si>
  <si>
    <t>DOL RITH</t>
  </si>
  <si>
    <t>PHENG THEARA</t>
  </si>
  <si>
    <t>SOENG BROS</t>
  </si>
  <si>
    <t>HAN BITH</t>
  </si>
  <si>
    <t>BO CHANTHA</t>
  </si>
  <si>
    <t>TRONG SNE</t>
  </si>
  <si>
    <t>MOEUN SREYMOM</t>
  </si>
  <si>
    <t>HUOT VISAI</t>
  </si>
  <si>
    <t>CHOEUN SITH</t>
  </si>
  <si>
    <t>SON CHANTI</t>
  </si>
  <si>
    <t>YOT SREYNATH</t>
  </si>
  <si>
    <t>YANN THOCH</t>
  </si>
  <si>
    <t>CHEA MARY</t>
  </si>
  <si>
    <t>POEM CHEAN</t>
  </si>
  <si>
    <t>LENG ETH</t>
  </si>
  <si>
    <t>VORN LAK</t>
  </si>
  <si>
    <t>LENG PESEY</t>
  </si>
  <si>
    <t>NY CHHORVORN</t>
  </si>
  <si>
    <t>NHOEM KOSEN</t>
  </si>
  <si>
    <t>PHALLY HEAB</t>
  </si>
  <si>
    <t>SANN SINA</t>
  </si>
  <si>
    <t>LONG SOPHEA</t>
  </si>
  <si>
    <t>MEY SOKNY</t>
  </si>
  <si>
    <t>MEACH SDEUNG</t>
  </si>
  <si>
    <t>KHENG SET</t>
  </si>
  <si>
    <t>YONG SAMPHORS</t>
  </si>
  <si>
    <t>BOEUN KANHA</t>
  </si>
  <si>
    <t>UOK MOM</t>
  </si>
  <si>
    <t>PHA KATH</t>
  </si>
  <si>
    <t>PECH BUNTHY</t>
  </si>
  <si>
    <t>NAI NOM</t>
  </si>
  <si>
    <t>KO TE</t>
  </si>
  <si>
    <t>HORM SREYRAT</t>
  </si>
  <si>
    <t>YOEUN NOY</t>
  </si>
  <si>
    <t>THOEM CHANRY</t>
  </si>
  <si>
    <t>THUL CHANTHORN</t>
  </si>
  <si>
    <t>SAK SREYOUN</t>
  </si>
  <si>
    <t>THEA SOPHAT</t>
  </si>
  <si>
    <t>THAN SAVOEUN</t>
  </si>
  <si>
    <t>SAMAN SOMBAT</t>
  </si>
  <si>
    <t>NOEUN SREYPICH</t>
  </si>
  <si>
    <t>YEAT MOM</t>
  </si>
  <si>
    <t>NHEOM YA</t>
  </si>
  <si>
    <t>PROEM DARY</t>
  </si>
  <si>
    <t>THORNG TOUCH</t>
  </si>
  <si>
    <t xml:space="preserve"> NORY KHLEY</t>
  </si>
  <si>
    <t>GI SREYCHROEB</t>
  </si>
  <si>
    <t>SAN SOMOUN</t>
  </si>
  <si>
    <t>DUCH MONY</t>
  </si>
  <si>
    <t>SAL SARAY</t>
  </si>
  <si>
    <t>CHHEAT YA</t>
  </si>
  <si>
    <t>YONG MOM</t>
  </si>
  <si>
    <t>SOK SINUON</t>
  </si>
  <si>
    <t>HEAB KOMSORT</t>
  </si>
  <si>
    <t>SAM CHANNA</t>
  </si>
  <si>
    <t>KHIN KHEARNG</t>
  </si>
  <si>
    <t>DOEUNG HENG</t>
  </si>
  <si>
    <t>POV SOPHEA</t>
  </si>
  <si>
    <t>NORM SAM ANG</t>
  </si>
  <si>
    <t>MOM SOEUN</t>
  </si>
  <si>
    <t>YEOM SOMEALY</t>
  </si>
  <si>
    <t>YORNG RATANA</t>
  </si>
  <si>
    <t>CHHAY KEAM</t>
  </si>
  <si>
    <t>KHOEURN SOKHIEN</t>
  </si>
  <si>
    <t>UON CHANNA</t>
  </si>
  <si>
    <t>SEANG RANY</t>
  </si>
  <si>
    <t>CHEA SOTHEARIT</t>
  </si>
  <si>
    <t>LANN LAIHEA</t>
  </si>
  <si>
    <t>OURN KEA</t>
  </si>
  <si>
    <t>PIN CHANDY</t>
  </si>
  <si>
    <t>RON LEAB</t>
  </si>
  <si>
    <t>CHUM CHINDA</t>
  </si>
  <si>
    <t>SEAM TOCH</t>
  </si>
  <si>
    <t>KHIM NANN</t>
  </si>
  <si>
    <t>UN SREYNECH</t>
  </si>
  <si>
    <t>PHA NY</t>
  </si>
  <si>
    <t>YIM SARY</t>
  </si>
  <si>
    <t>MORN MALY</t>
  </si>
  <si>
    <t>SON MOV</t>
  </si>
  <si>
    <t>SEAM THUL</t>
  </si>
  <si>
    <t>PHET KHEANG</t>
  </si>
  <si>
    <t>ROEUN SERITATH</t>
  </si>
  <si>
    <t>SORN KOEM CHHEANG</t>
  </si>
  <si>
    <t>PUK SOMAT</t>
  </si>
  <si>
    <t>RAN ROUMDUOL</t>
  </si>
  <si>
    <t>CHAN SAVAN</t>
  </si>
  <si>
    <t>SUS NY</t>
  </si>
  <si>
    <t>SOT VANNA</t>
  </si>
  <si>
    <t>EAB YOEUN</t>
  </si>
  <si>
    <t>VUTH NARA</t>
  </si>
  <si>
    <t>LENG OUN</t>
  </si>
  <si>
    <t>VAN SOPHANNY</t>
  </si>
  <si>
    <t>SRENG LAKHENA</t>
  </si>
  <si>
    <t>KHLAING SARY</t>
  </si>
  <si>
    <t>RON LAK</t>
  </si>
  <si>
    <t>KIM OUN</t>
  </si>
  <si>
    <t>SIM SOKHEY</t>
  </si>
  <si>
    <t>SEAN HORNG</t>
  </si>
  <si>
    <t>SUN SOKLIN</t>
  </si>
  <si>
    <t>PHAT SET</t>
  </si>
  <si>
    <t>HAN NAOE</t>
  </si>
  <si>
    <t>SOK POV</t>
  </si>
  <si>
    <t>LONG NOEUN</t>
  </si>
  <si>
    <t>PHAT CHHOUK</t>
  </si>
  <si>
    <t>POM CHIN</t>
  </si>
  <si>
    <t>UL PHANNA</t>
  </si>
  <si>
    <t>OAN SOKHNAN</t>
  </si>
  <si>
    <t>YORN SARY</t>
  </si>
  <si>
    <t>PHY SARANN</t>
  </si>
  <si>
    <t>PHAN VEN</t>
  </si>
  <si>
    <t>NUN MAO</t>
  </si>
  <si>
    <t>SARY CHANTHUL</t>
  </si>
  <si>
    <t>HENG SOKNY</t>
  </si>
  <si>
    <t>NUN ORN</t>
  </si>
  <si>
    <t>SORN SREYMOM</t>
  </si>
  <si>
    <t>LENG SOCHEA</t>
  </si>
  <si>
    <t>YON BOCH</t>
  </si>
  <si>
    <t>EANG PHANNA</t>
  </si>
  <si>
    <t>LATH TOEU</t>
  </si>
  <si>
    <t>PHIN POTTHEA</t>
  </si>
  <si>
    <t>SEK SARORM</t>
  </si>
  <si>
    <t>SORN SOPHEAK</t>
  </si>
  <si>
    <t>MUN LAKH</t>
  </si>
  <si>
    <t>MAO MET</t>
  </si>
  <si>
    <t>THOEUN SREYMOM</t>
  </si>
  <si>
    <t>SOK SARANN</t>
  </si>
  <si>
    <t>RA SREYMOM</t>
  </si>
  <si>
    <t>CHHEAV SINUON</t>
  </si>
  <si>
    <t>KEOU AM</t>
  </si>
  <si>
    <t>SEM CHANTHN</t>
  </si>
  <si>
    <t>KHOT NAKRY</t>
  </si>
  <si>
    <t>YEA KIA</t>
  </si>
  <si>
    <t>THUN DEOT</t>
  </si>
  <si>
    <t>KOEM KEOV</t>
  </si>
  <si>
    <t>NORM SAM OL</t>
  </si>
  <si>
    <t>VANN SREYKORK</t>
  </si>
  <si>
    <t>BOANG MOUT</t>
  </si>
  <si>
    <t>SAM CHANTHA</t>
  </si>
  <si>
    <t>BEAN SAMET</t>
  </si>
  <si>
    <t>REY NARIM</t>
  </si>
  <si>
    <t>THY PISEY</t>
  </si>
  <si>
    <t>LONG CHANTHA</t>
  </si>
  <si>
    <t>TUM THEARY</t>
  </si>
  <si>
    <t>MORM YORN</t>
  </si>
  <si>
    <t>SOK BOPHA</t>
  </si>
  <si>
    <t>TOA SREYMOM</t>
  </si>
  <si>
    <t>SUON CHANTHA</t>
  </si>
  <si>
    <t>PHAN SOKHEAN</t>
  </si>
  <si>
    <t>TUM THEARATH</t>
  </si>
  <si>
    <t>THIM CHANTHON</t>
  </si>
  <si>
    <t>SUN KANYA</t>
  </si>
  <si>
    <t>MANN SRN</t>
  </si>
  <si>
    <t>NHOR SREYNEANG</t>
  </si>
  <si>
    <t>CHEM SOKNA</t>
  </si>
  <si>
    <t>THOU MARIN</t>
  </si>
  <si>
    <t>SENG SONA</t>
  </si>
  <si>
    <t>HOEUN SEANGHENG</t>
  </si>
  <si>
    <t>PHOEUN SAM OUN</t>
  </si>
  <si>
    <t>SEK YIM</t>
  </si>
  <si>
    <t>KEA SOR</t>
  </si>
  <si>
    <t>CHAN KOEMCHHORN</t>
  </si>
  <si>
    <t>POV PHAKINY</t>
  </si>
  <si>
    <t>TUM BOPHA</t>
  </si>
  <si>
    <t>HEN SEK</t>
  </si>
  <si>
    <t>TUY RAMY</t>
  </si>
  <si>
    <t>REM SONEANG</t>
  </si>
  <si>
    <t>NHEOM YOEUN</t>
  </si>
  <si>
    <t>VANN REN</t>
  </si>
  <si>
    <t>KHIN KHOM</t>
  </si>
  <si>
    <t>SOK THOEUN</t>
  </si>
  <si>
    <t>CHHOUN SAL</t>
  </si>
  <si>
    <t>NY CHANNIT</t>
  </si>
  <si>
    <t>CHHORN SREYNOB</t>
  </si>
  <si>
    <t>CHHENG CHEAVAY</t>
  </si>
  <si>
    <t>KUY SREYMOM</t>
  </si>
  <si>
    <t>MENG CHANDA</t>
  </si>
  <si>
    <t>SEAM NOU</t>
  </si>
  <si>
    <t>KHN NHGOR</t>
  </si>
  <si>
    <t>LIM LIN</t>
  </si>
  <si>
    <t>NON  PHIN</t>
  </si>
  <si>
    <t>TRY CHANTHOU</t>
  </si>
  <si>
    <t>HEANG SAMORN</t>
  </si>
  <si>
    <t>DORN SITHA</t>
  </si>
  <si>
    <t>KHA SOKHEA</t>
  </si>
  <si>
    <t>SEAK CHANNA</t>
  </si>
  <si>
    <t>HO SREYHOUR</t>
  </si>
  <si>
    <t>SENG DANY</t>
  </si>
  <si>
    <t>CHEN CHENDA</t>
  </si>
  <si>
    <t>KOEM LEAKHENA</t>
  </si>
  <si>
    <t>BAN SREYLA</t>
  </si>
  <si>
    <t>CHEN NARIN</t>
  </si>
  <si>
    <t>THORN NEANG</t>
  </si>
  <si>
    <t>EM SREYMOM</t>
  </si>
  <si>
    <t>LANG CHANNY</t>
  </si>
  <si>
    <t>SEM PHEARUN</t>
  </si>
  <si>
    <t>SOUN SINAT</t>
  </si>
  <si>
    <t>MAN SEAVMEY</t>
  </si>
  <si>
    <t>THON NET</t>
  </si>
  <si>
    <t>AN SOKNA</t>
  </si>
  <si>
    <t>DOCH THOEUN</t>
  </si>
  <si>
    <t>SOK SREYTOUCH</t>
  </si>
  <si>
    <t>YORN ON</t>
  </si>
  <si>
    <t>ROEM SOKHEA</t>
  </si>
  <si>
    <t>CHHAN THEEDA</t>
  </si>
  <si>
    <t>ING HENGLI</t>
  </si>
  <si>
    <t>VAEN CHANNY</t>
  </si>
  <si>
    <t>HAN ROEM</t>
  </si>
  <si>
    <t>PHUN NHANH</t>
  </si>
  <si>
    <t>KRUY SORPHEA</t>
  </si>
  <si>
    <t>LACH CHANNA</t>
  </si>
  <si>
    <t>THOEUN PUTBORY</t>
  </si>
  <si>
    <t>LACH NAVY</t>
  </si>
  <si>
    <t>HEAN DANA</t>
  </si>
  <si>
    <t>MOT CHANTREA</t>
  </si>
  <si>
    <t>CHHEAT OUNPHA</t>
  </si>
  <si>
    <t>VOT SAN</t>
  </si>
  <si>
    <t>THUN KBOY</t>
  </si>
  <si>
    <t>UNG SREYPECH</t>
  </si>
  <si>
    <t>MY LAIHEANG</t>
  </si>
  <si>
    <t>SAO THAVY</t>
  </si>
  <si>
    <t>CHHOEUN SOPHARY</t>
  </si>
  <si>
    <t>PHUONG SREYLUN</t>
  </si>
  <si>
    <t>RY SOKHIM</t>
  </si>
  <si>
    <t>LONG SREYNEANG</t>
  </si>
  <si>
    <t>PEAN PAK</t>
  </si>
  <si>
    <t>THON LEANGHENG</t>
  </si>
  <si>
    <t>SORN THEARY</t>
  </si>
  <si>
    <t>HONG SREYPAO</t>
  </si>
  <si>
    <t>SEN PHAKDEY</t>
  </si>
  <si>
    <t>CHHAN RIN</t>
  </si>
  <si>
    <t>POV NAT</t>
  </si>
  <si>
    <t>VONG REM</t>
  </si>
  <si>
    <t>TEANG SOVANNA</t>
  </si>
  <si>
    <t>VENG ORN</t>
  </si>
  <si>
    <t>TE SALI</t>
  </si>
  <si>
    <t>YEAN PANHA</t>
  </si>
  <si>
    <t>NAT MAKARA</t>
  </si>
  <si>
    <t>CHHEANG VANNAT</t>
  </si>
  <si>
    <t>CHANN MARADY</t>
  </si>
  <si>
    <t>VUTH SREYLEAK</t>
  </si>
  <si>
    <t>SOM CHHEAN</t>
  </si>
  <si>
    <t>PHEAP MONEYRATH</t>
  </si>
  <si>
    <t>SOAM SOKSREYPOV</t>
  </si>
  <si>
    <t>REN SREYRAB</t>
  </si>
  <si>
    <t>KHUN MOCH</t>
  </si>
  <si>
    <t>SON SINA</t>
  </si>
  <si>
    <t>HUN SREYOUN</t>
  </si>
  <si>
    <t>BORN THEARAT</t>
  </si>
  <si>
    <t>OUN VANNA</t>
  </si>
  <si>
    <t>SORY KHIM</t>
  </si>
  <si>
    <t>THY MONY</t>
  </si>
  <si>
    <t>NANN NOR</t>
  </si>
  <si>
    <t>CHANG SINAI</t>
  </si>
  <si>
    <t>LUN MOENG</t>
  </si>
  <si>
    <t>DEIM PHEA</t>
  </si>
  <si>
    <t>VUT VEY</t>
  </si>
  <si>
    <t>KHANG PISITH</t>
  </si>
  <si>
    <t>RY ROT</t>
  </si>
  <si>
    <t>KI BANHA</t>
  </si>
  <si>
    <t>SO SARIN</t>
  </si>
  <si>
    <t>YOEM SUNLY</t>
  </si>
  <si>
    <t>DOCH CHANTHY</t>
  </si>
  <si>
    <t>YEAN THAI</t>
  </si>
  <si>
    <t>BUN SOEUN</t>
  </si>
  <si>
    <t>MAY RAKSA</t>
  </si>
  <si>
    <t>SOMUN ROYAL</t>
  </si>
  <si>
    <t>LIM LYNA</t>
  </si>
  <si>
    <t>ORY SRORN</t>
  </si>
  <si>
    <t>MAO CHANNY</t>
  </si>
  <si>
    <t>SENGLY NET</t>
  </si>
  <si>
    <t>VORN SAVITH</t>
  </si>
  <si>
    <t>SIN SOPHEARA</t>
  </si>
  <si>
    <t>RORN PROS</t>
  </si>
  <si>
    <t>PHOEUN PHA</t>
  </si>
  <si>
    <t>YUN PENH</t>
  </si>
  <si>
    <t>CHENG CHANRY</t>
  </si>
  <si>
    <t>PHAN BUNTHAI</t>
  </si>
  <si>
    <t>LEAT THAI</t>
  </si>
  <si>
    <t>DIM PHAL</t>
  </si>
  <si>
    <t>YORN LI</t>
  </si>
  <si>
    <t>CHOEUN KOUNGKEA</t>
  </si>
  <si>
    <t>SIM CHOEUN</t>
  </si>
  <si>
    <t>SOT KOSAL</t>
  </si>
  <si>
    <t>YEAT PHEARAK</t>
  </si>
  <si>
    <t>RAN RAVOEUN</t>
  </si>
  <si>
    <t>CHHOEURNG KHEANG</t>
  </si>
  <si>
    <t>SEN PHEARUM</t>
  </si>
  <si>
    <t>LORNN SOPHORS</t>
  </si>
  <si>
    <t>CHAING CHHAY</t>
  </si>
  <si>
    <t>ROUS BONA</t>
  </si>
  <si>
    <t>CHHAT THEARET</t>
  </si>
  <si>
    <t>HORN SOMBAT</t>
  </si>
  <si>
    <t>ME RA</t>
  </si>
  <si>
    <t>SUY SANH</t>
  </si>
  <si>
    <t>RORNG SROS</t>
  </si>
  <si>
    <t>PHUT SAMNANG</t>
  </si>
  <si>
    <t>LONG SUON</t>
  </si>
  <si>
    <t>YET SINOUN</t>
  </si>
  <si>
    <t>PHOUEN LAYHEANG</t>
  </si>
  <si>
    <t>LONG RAVY</t>
  </si>
  <si>
    <t>THA SAO</t>
  </si>
  <si>
    <t>DOEM VOTH</t>
  </si>
  <si>
    <t>AN MUN</t>
  </si>
  <si>
    <t>YA SALON</t>
  </si>
  <si>
    <t>HEANG HEA</t>
  </si>
  <si>
    <t>SAT HEAT</t>
  </si>
  <si>
    <t>HAN HAI</t>
  </si>
  <si>
    <t>VORN SOKHEY</t>
  </si>
  <si>
    <t>TOUN VANNAK</t>
  </si>
  <si>
    <t>TEN RETY</t>
  </si>
  <si>
    <t>CHHAT PANHA</t>
  </si>
  <si>
    <t>RIN SAMUT</t>
  </si>
  <si>
    <t>NY NAK</t>
  </si>
  <si>
    <t>KROUCH RIN</t>
  </si>
  <si>
    <t>YORN DY</t>
  </si>
  <si>
    <t>MON SRORS</t>
  </si>
  <si>
    <t>PRING VA</t>
  </si>
  <si>
    <t>PHUONG PHAKTRA</t>
  </si>
  <si>
    <t>OM VAN</t>
  </si>
  <si>
    <t>SEK DOUNG</t>
  </si>
  <si>
    <t>JORK CHHEAN</t>
  </si>
  <si>
    <t>YOEUNG PAB</t>
  </si>
  <si>
    <t>VUN VERN</t>
  </si>
  <si>
    <t>CHHOEUNG BUN</t>
  </si>
  <si>
    <t>SENG PISEY</t>
  </si>
  <si>
    <t>PHORN SOPHAL</t>
  </si>
  <si>
    <t>POK SONA</t>
  </si>
  <si>
    <t>NANG NICH</t>
  </si>
  <si>
    <t>YOEURN SOPHAT</t>
  </si>
  <si>
    <t>POV SOPHAK</t>
  </si>
  <si>
    <t>CHI CHEAT</t>
  </si>
  <si>
    <t>NOL KOR</t>
  </si>
  <si>
    <t>RET THEN</t>
  </si>
  <si>
    <t>SOENG SOET</t>
  </si>
  <si>
    <t>NUON CHUNG</t>
  </si>
  <si>
    <t>SOEUN MUENG</t>
  </si>
  <si>
    <t>NORN SORPHORN</t>
  </si>
  <si>
    <t>YOUN SRONORSS</t>
  </si>
  <si>
    <t>NAO SOEUN</t>
  </si>
  <si>
    <t>NARITH KOUNGNOV</t>
  </si>
  <si>
    <t>YANN PHALLY</t>
  </si>
  <si>
    <t>ROS BONY</t>
  </si>
  <si>
    <t>HUY THY</t>
  </si>
  <si>
    <t>KONH SAVEN</t>
  </si>
  <si>
    <t>KHA KHLEACH</t>
  </si>
  <si>
    <t>NHOEB NOY</t>
  </si>
  <si>
    <t>PHEAK HENGTONG</t>
  </si>
  <si>
    <t>CHOEUN CHHAILY</t>
  </si>
  <si>
    <t>YORN KOSAL</t>
  </si>
  <si>
    <t>REN KUMPHEAK</t>
  </si>
  <si>
    <t>THAY THENG</t>
  </si>
  <si>
    <t>ING BORY</t>
  </si>
  <si>
    <t>HUN SIHONG</t>
  </si>
  <si>
    <t>SOUN THEAN</t>
  </si>
  <si>
    <t>NEY SOKEM</t>
  </si>
  <si>
    <t>MAO CHETTRA</t>
  </si>
  <si>
    <t>YEAN PHEAROM</t>
  </si>
  <si>
    <t>ROEUN PANHA</t>
  </si>
  <si>
    <t>SOPHEAP NUPHEA</t>
  </si>
  <si>
    <t>MUT SAMAI</t>
  </si>
  <si>
    <t>SARAT ROTH</t>
  </si>
  <si>
    <t>EAT RAKSA</t>
  </si>
  <si>
    <t>NUN PHATT</t>
  </si>
  <si>
    <t>MET SAL</t>
  </si>
  <si>
    <t>PHEA TOCH</t>
  </si>
  <si>
    <t>PARIN HAY</t>
  </si>
  <si>
    <t>KHUN MACH</t>
  </si>
  <si>
    <t>CHORK DA</t>
  </si>
  <si>
    <t>HEAP SEYHA</t>
  </si>
  <si>
    <t>MON MACH</t>
  </si>
  <si>
    <t>KONG CHET</t>
  </si>
  <si>
    <t>THEN TEAN</t>
  </si>
  <si>
    <t>CHHOEURN SOTHUON</t>
  </si>
  <si>
    <t>AN BUNNY</t>
  </si>
  <si>
    <t>CHOENG VANCHHAI</t>
  </si>
  <si>
    <t>RUMDOS BORA</t>
  </si>
  <si>
    <t>PHUONG PHAS</t>
  </si>
  <si>
    <t>DI RATHA</t>
  </si>
  <si>
    <t>HOM PHEAP</t>
  </si>
  <si>
    <t>DOUT TEARA</t>
  </si>
  <si>
    <t>KONG POV</t>
  </si>
  <si>
    <t>LAY KONG</t>
  </si>
  <si>
    <t>CHES CHEAM</t>
  </si>
  <si>
    <t>SENG REATREY</t>
  </si>
  <si>
    <t>VETH SREYNICH</t>
  </si>
  <si>
    <t>PUTH BOTY</t>
  </si>
  <si>
    <t>YORNG LIHENG</t>
  </si>
  <si>
    <t>THORN RA</t>
  </si>
  <si>
    <t>NHOEM VEASNA</t>
  </si>
  <si>
    <t>HUN SLOT</t>
  </si>
  <si>
    <t>KING SOTHORN</t>
  </si>
  <si>
    <t>CHHOEUNG KHENG</t>
  </si>
  <si>
    <t>NHOEM SAMEAN</t>
  </si>
  <si>
    <t>PICH SOPHAL</t>
  </si>
  <si>
    <t>PHUONG SOPHUON</t>
  </si>
  <si>
    <t>RUNG SORPHEA</t>
  </si>
  <si>
    <t>YOEM REN</t>
  </si>
  <si>
    <t>SOA SITHA</t>
  </si>
  <si>
    <t>SOKHOEURN SREYMACH</t>
  </si>
  <si>
    <t>SAM VANNA</t>
  </si>
  <si>
    <t>MAO SOPHAT</t>
  </si>
  <si>
    <t>BUN SAMBO</t>
  </si>
  <si>
    <t>NORN NY</t>
  </si>
  <si>
    <t>TONG SREYPECH</t>
  </si>
  <si>
    <t>OUM SREYPOV</t>
  </si>
  <si>
    <t>NEANG SOKHA</t>
  </si>
  <si>
    <t>KAN THAK</t>
  </si>
  <si>
    <t>LONG TOCH</t>
  </si>
  <si>
    <t>LONG SOMBAT</t>
  </si>
  <si>
    <t>POK THEA</t>
  </si>
  <si>
    <t>DOEUN LENG</t>
  </si>
  <si>
    <t>CHOEUNG OIEK</t>
  </si>
  <si>
    <t>SEN YOL</t>
  </si>
  <si>
    <t>LAI KHEA</t>
  </si>
  <si>
    <t>HORN SOPHEAK</t>
  </si>
  <si>
    <t>PHAN MAO</t>
  </si>
  <si>
    <t>SAN LAI</t>
  </si>
  <si>
    <t>KUON SREYTOCH</t>
  </si>
  <si>
    <t>KAY LAV</t>
  </si>
  <si>
    <t>KAM SOVMEY</t>
  </si>
  <si>
    <t>DOU CHANRA</t>
  </si>
  <si>
    <t>MOEUN SREYPAO</t>
  </si>
  <si>
    <t>KIN SOKUONY</t>
  </si>
  <si>
    <t>CHHIN YA</t>
  </si>
  <si>
    <t>DO VEASNA</t>
  </si>
  <si>
    <t>KEN THEARY</t>
  </si>
  <si>
    <t>PHOEUN PHEAK</t>
  </si>
  <si>
    <t>IENG PHANNAK</t>
  </si>
  <si>
    <t>KAN SREYMOM</t>
  </si>
  <si>
    <t>SAN LAIHEANG</t>
  </si>
  <si>
    <t>YOY THEA</t>
  </si>
  <si>
    <t>LAK DINA</t>
  </si>
  <si>
    <t>CHEAN SOMNANG</t>
  </si>
  <si>
    <t>MOV NHANH</t>
  </si>
  <si>
    <t>MAO YEAN</t>
  </si>
  <si>
    <t>CHHORN MALAI</t>
  </si>
  <si>
    <t>AT SORIYA</t>
  </si>
  <si>
    <t>HON SOCHANN</t>
  </si>
  <si>
    <t>YORS VANTHORN</t>
  </si>
  <si>
    <t>SOK SOKHA</t>
  </si>
  <si>
    <t>SOY PHEA</t>
  </si>
  <si>
    <t>PHAI SREYNITH</t>
  </si>
  <si>
    <t>BAN NAK</t>
  </si>
  <si>
    <t>DORN SOKHA</t>
  </si>
  <si>
    <t>PUL PHEARUN</t>
  </si>
  <si>
    <t>TUON RIM</t>
  </si>
  <si>
    <t>THOEUN THET</t>
  </si>
  <si>
    <t>SAT SIEMON</t>
  </si>
  <si>
    <t>LON SAVERN</t>
  </si>
  <si>
    <t>THA SOPHARY</t>
  </si>
  <si>
    <t>PHA THARY</t>
  </si>
  <si>
    <t>EM TOCH</t>
  </si>
  <si>
    <t>LY LINA</t>
  </si>
  <si>
    <t>SO RUN</t>
  </si>
  <si>
    <t>NOEUNG NOEUN</t>
  </si>
  <si>
    <t>KOEM CHHEAN</t>
  </si>
  <si>
    <t>KHEN CHIM</t>
  </si>
  <si>
    <t>KHENG THOO</t>
  </si>
  <si>
    <t>YOEM SONEA</t>
  </si>
  <si>
    <t>AN CHLONH</t>
  </si>
  <si>
    <t>CHHAY KNG</t>
  </si>
  <si>
    <t>CHAB SALY</t>
  </si>
  <si>
    <t>KHUTH YIM</t>
  </si>
  <si>
    <t>SAN CHARIYA</t>
  </si>
  <si>
    <t>YUN THEA</t>
  </si>
  <si>
    <t>REY ROTH</t>
  </si>
  <si>
    <t>MAO SOKLEAP</t>
  </si>
  <si>
    <t>SORN NARIM</t>
  </si>
  <si>
    <t>VANN SARONG</t>
  </si>
  <si>
    <t>PROM VANTHY</t>
  </si>
  <si>
    <t>KHEN KHENG</t>
  </si>
  <si>
    <t>BUN SREYMEAN</t>
  </si>
  <si>
    <t>VY PISEY</t>
  </si>
  <si>
    <t>KEO PECHNEL</t>
  </si>
  <si>
    <t>BOV VICHHEKA</t>
  </si>
  <si>
    <t>THAI THOEUN</t>
  </si>
  <si>
    <t>MAN RY</t>
  </si>
  <si>
    <t>MOV ROMDUOL</t>
  </si>
  <si>
    <t>YI SOKGOEUN</t>
  </si>
  <si>
    <t>CHIN KEANG</t>
  </si>
  <si>
    <t>CHHUN VEN</t>
  </si>
  <si>
    <t>CHHAM YOT</t>
  </si>
  <si>
    <t>EM MAK</t>
  </si>
  <si>
    <t>KHAT CHANARY</t>
  </si>
  <si>
    <t>CHEN CHANTHA</t>
  </si>
  <si>
    <t>BOEUN SAVON</t>
  </si>
  <si>
    <t>THUN SOPHAL</t>
  </si>
  <si>
    <t>VATH BOY</t>
  </si>
  <si>
    <t>HOEUN KUNTHEA</t>
  </si>
  <si>
    <t>NAK SOKHA</t>
  </si>
  <si>
    <t>BOEUN HOEUN</t>
  </si>
  <si>
    <t>HONG NARY</t>
  </si>
  <si>
    <t>NHOEM THEA</t>
  </si>
  <si>
    <t>NANG SAMAUN</t>
  </si>
  <si>
    <t>NAK CHANNY</t>
  </si>
  <si>
    <t>VY SOMALIS</t>
  </si>
  <si>
    <t>CHHEANG NAK</t>
  </si>
  <si>
    <t>LEAP PHERON</t>
  </si>
  <si>
    <t>MAY SOTHEAVY</t>
  </si>
  <si>
    <t>YOU CHANTHOL</t>
  </si>
  <si>
    <t>ANN SAMOWN</t>
  </si>
  <si>
    <t>AM SEGHEANG</t>
  </si>
  <si>
    <t>SENG SAROT</t>
  </si>
  <si>
    <t>PHEM RIM</t>
  </si>
  <si>
    <t>CHHOY SREYLAK</t>
  </si>
  <si>
    <t>KHAN SAROM</t>
  </si>
  <si>
    <t>SAYYORN CHANTHY</t>
  </si>
  <si>
    <t>LONG KOEMLEANG</t>
  </si>
  <si>
    <t>VOEUN MAB</t>
  </si>
  <si>
    <t>OEM SREYNAN</t>
  </si>
  <si>
    <t>KITH RANY</t>
  </si>
  <si>
    <t>SAOM CHANTHOUN</t>
  </si>
  <si>
    <t>SROS CHORM</t>
  </si>
  <si>
    <t>TUCH SOMNANG</t>
  </si>
  <si>
    <t>KEO KON NAN</t>
  </si>
  <si>
    <t>VOEUN DYNA</t>
  </si>
  <si>
    <t>SARAN MAROM</t>
  </si>
  <si>
    <t>CHHOEUN DAM</t>
  </si>
  <si>
    <t>គោត្តនាម(ឡាតាំង) &amp; នាម(ឡាតាំង)</t>
  </si>
  <si>
    <t>ORANGE MANUFACTURING (KHMER)</t>
  </si>
  <si>
    <t>PAYROLL LIST- Pay Day Work/PCs Work</t>
  </si>
  <si>
    <t>ALL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</si>
</sst>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 * #,##0_ ;_ * \-#,##0_ ;_ * &quot;-&quot;_ ;_ @_ "/>
    <numFmt numFmtId="165" formatCode="_ &quot;￥&quot;* #,##0.00_ ;_ &quot;￥&quot;* \-#,##0.00_ ;_ &quot;￥&quot;* &quot;-&quot;??_ ;_ @_ "/>
    <numFmt numFmtId="166" formatCode="_ * #,##0.00_ ;_ * \-#,##0.00_ ;_ * &quot;-&quot;??_ ;_ @_ "/>
    <numFmt numFmtId="167" formatCode="dd/mmm/yyyy"/>
    <numFmt numFmtId="168" formatCode="000000000"/>
    <numFmt numFmtId="169" formatCode="[$-12000425]0"/>
    <numFmt numFmtId="170" formatCode="[$-804]General"/>
    <numFmt numFmtId="171" formatCode="[$-409]dd/mmm/yy;@"/>
    <numFmt numFmtId="172" formatCode="[$-409]dd\-mmm\-yy;@"/>
    <numFmt numFmtId="173" formatCode="0_ "/>
  </numFmts>
  <fonts count="52">
    <font>
      <sz val="11"/>
      <color theme="1"/>
      <name val="Calibri"/>
      <charset val="134"/>
      <scheme val="minor"/>
    </font>
    <font>
      <sz val="9"/>
      <color indexed="8"/>
      <name val="Khmer OS Battambang"/>
    </font>
    <font>
      <sz val="9"/>
      <name val="Khmer OS Battambang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5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i/>
      <sz val="11"/>
      <color rgb="FF7F7F7F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b/>
      <sz val="11"/>
      <color rgb="FF3F3F3F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000000"/>
      <name val="宋体1"/>
      <charset val="134"/>
    </font>
    <font>
      <sz val="11"/>
      <color rgb="FF000000"/>
      <name val="Khmer OS Battambang"/>
    </font>
    <font>
      <sz val="9"/>
      <color theme="1"/>
      <name val="Khmer OS Battambang"/>
    </font>
    <font>
      <sz val="11"/>
      <name val="Khmer OS"/>
    </font>
    <font>
      <sz val="12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name val="Arial Narrow"/>
      <family val="2"/>
    </font>
    <font>
      <sz val="11"/>
      <color theme="1"/>
      <name val="Khmer OS Battambang"/>
      <family val="2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新細明體"/>
      <family val="1"/>
    </font>
    <font>
      <sz val="11"/>
      <color theme="1"/>
      <name val="新細明體"/>
      <family val="1"/>
      <charset val="136"/>
    </font>
    <font>
      <sz val="12"/>
      <name val="新細明體"/>
      <family val="1"/>
    </font>
    <font>
      <b/>
      <sz val="11"/>
      <name val="Arial Narrow"/>
      <family val="2"/>
    </font>
    <font>
      <b/>
      <sz val="9"/>
      <name val="Khmer OS Battambang"/>
    </font>
    <font>
      <b/>
      <sz val="10"/>
      <name val="Khmer OS Battambang"/>
    </font>
    <font>
      <sz val="11"/>
      <name val="!Khmer OS Siemreap"/>
    </font>
    <font>
      <sz val="11"/>
      <name val="Calibri"/>
      <family val="2"/>
      <scheme val="minor"/>
    </font>
    <font>
      <sz val="11"/>
      <name val="Khmer OS Battambang"/>
    </font>
    <font>
      <sz val="12"/>
      <name val="Khmer OS Battambang"/>
    </font>
    <font>
      <sz val="12"/>
      <name val="Calibri"/>
      <family val="2"/>
      <scheme val="minor"/>
    </font>
    <font>
      <b/>
      <sz val="11"/>
      <color theme="1"/>
      <name val="Khmer OS Battambang"/>
    </font>
    <font>
      <b/>
      <sz val="11"/>
      <color rgb="FFFF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2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170" fontId="27" fillId="0" borderId="0">
      <alignment vertical="center"/>
    </xf>
    <xf numFmtId="170" fontId="27" fillId="0" borderId="0">
      <alignment vertical="center"/>
    </xf>
    <xf numFmtId="169" fontId="10" fillId="0" borderId="0"/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/>
    <xf numFmtId="0" fontId="3" fillId="0" borderId="0"/>
    <xf numFmtId="0" fontId="10" fillId="0" borderId="0">
      <alignment vertical="center"/>
    </xf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3" fillId="0" borderId="0" applyFont="0" applyFill="0" applyBorder="0" applyAlignment="0" applyProtection="0">
      <alignment vertical="center"/>
    </xf>
    <xf numFmtId="165" fontId="28" fillId="0" borderId="0" applyFont="0" applyFill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3" fillId="0" borderId="0" applyFont="0" applyFill="0" applyBorder="0" applyAlignment="0" applyProtection="0">
      <alignment vertical="center"/>
    </xf>
    <xf numFmtId="166" fontId="28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31" borderId="6" applyNumberFormat="0" applyAlignment="0" applyProtection="0">
      <alignment vertical="center"/>
    </xf>
    <xf numFmtId="0" fontId="10" fillId="32" borderId="10" applyNumberFormat="0" applyFont="0" applyAlignment="0" applyProtection="0">
      <alignment vertical="center"/>
    </xf>
    <xf numFmtId="171" fontId="31" fillId="0" borderId="0">
      <alignment vertical="center"/>
    </xf>
    <xf numFmtId="171" fontId="34" fillId="0" borderId="0"/>
    <xf numFmtId="171" fontId="3" fillId="0" borderId="0">
      <alignment vertical="center"/>
    </xf>
    <xf numFmtId="171" fontId="34" fillId="0" borderId="0"/>
    <xf numFmtId="171" fontId="3" fillId="0" borderId="0">
      <alignment vertical="center"/>
    </xf>
    <xf numFmtId="171" fontId="34" fillId="0" borderId="0"/>
    <xf numFmtId="171" fontId="3" fillId="0" borderId="0">
      <alignment vertical="center"/>
    </xf>
    <xf numFmtId="166" fontId="35" fillId="0" borderId="0" applyFont="0" applyFill="0" applyBorder="0" applyAlignment="0" applyProtection="0">
      <alignment vertical="center"/>
    </xf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36" fillId="0" borderId="0">
      <alignment vertical="center"/>
    </xf>
    <xf numFmtId="172" fontId="10" fillId="0" borderId="0"/>
    <xf numFmtId="172" fontId="10" fillId="0" borderId="0"/>
    <xf numFmtId="172" fontId="37" fillId="0" borderId="0"/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8" fillId="0" borderId="0"/>
    <xf numFmtId="172" fontId="10" fillId="0" borderId="0"/>
    <xf numFmtId="172" fontId="10" fillId="0" borderId="0"/>
    <xf numFmtId="172" fontId="3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10" fillId="0" borderId="0"/>
    <xf numFmtId="172" fontId="3" fillId="34" borderId="11" applyNumberFormat="0" applyFont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2" fontId="3" fillId="0" borderId="0">
      <alignment vertical="center"/>
    </xf>
    <xf numFmtId="172" fontId="39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6" fillId="0" borderId="0">
      <alignment vertical="center"/>
    </xf>
    <xf numFmtId="172" fontId="3" fillId="0" borderId="0"/>
    <xf numFmtId="172" fontId="39" fillId="0" borderId="0"/>
    <xf numFmtId="172" fontId="3" fillId="0" borderId="0"/>
    <xf numFmtId="172" fontId="31" fillId="0" borderId="0">
      <alignment vertical="center"/>
    </xf>
    <xf numFmtId="172" fontId="31" fillId="0" borderId="0">
      <alignment vertical="center"/>
    </xf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1" fillId="0" borderId="0">
      <alignment vertical="center"/>
    </xf>
    <xf numFmtId="172" fontId="3" fillId="0" borderId="0">
      <alignment vertical="center"/>
    </xf>
    <xf numFmtId="172" fontId="31" fillId="0" borderId="0">
      <alignment vertical="center"/>
    </xf>
    <xf numFmtId="172" fontId="39" fillId="0" borderId="0">
      <alignment vertical="center"/>
    </xf>
    <xf numFmtId="172" fontId="31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9" fillId="0" borderId="0"/>
    <xf numFmtId="172" fontId="35" fillId="0" borderId="0"/>
    <xf numFmtId="172" fontId="35" fillId="0" borderId="0"/>
    <xf numFmtId="172" fontId="35" fillId="0" borderId="0"/>
    <xf numFmtId="172" fontId="35" fillId="0" borderId="0"/>
    <xf numFmtId="172" fontId="40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9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9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3" fillId="0" borderId="0">
      <alignment vertical="center"/>
    </xf>
    <xf numFmtId="172" fontId="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9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43" fontId="3" fillId="0" borderId="0" applyFont="0" applyFill="0" applyBorder="0" applyAlignment="0" applyProtection="0"/>
    <xf numFmtId="172" fontId="41" fillId="0" borderId="0"/>
  </cellStyleXfs>
  <cellXfs count="56">
    <xf numFmtId="0" fontId="0" fillId="0" borderId="0" xfId="0"/>
    <xf numFmtId="0" fontId="29" fillId="0" borderId="0" xfId="0" applyFont="1"/>
    <xf numFmtId="49" fontId="29" fillId="0" borderId="0" xfId="0" applyNumberFormat="1" applyFont="1"/>
    <xf numFmtId="0" fontId="2" fillId="33" borderId="0" xfId="0" applyFont="1" applyFill="1"/>
    <xf numFmtId="0" fontId="29" fillId="3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167" fontId="29" fillId="0" borderId="0" xfId="0" applyNumberFormat="1" applyFont="1" applyAlignment="1">
      <alignment horizontal="center"/>
    </xf>
    <xf numFmtId="166" fontId="0" fillId="0" borderId="0" xfId="0" applyNumberFormat="1"/>
    <xf numFmtId="0" fontId="2" fillId="33" borderId="1" xfId="0" applyFont="1" applyFill="1" applyBorder="1" applyAlignment="1">
      <alignment horizontal="center" vertical="center"/>
    </xf>
    <xf numFmtId="166" fontId="2" fillId="33" borderId="1" xfId="0" applyNumberFormat="1" applyFont="1" applyFill="1" applyBorder="1" applyAlignment="1">
      <alignment horizontal="center" vertical="center"/>
    </xf>
    <xf numFmtId="15" fontId="2" fillId="33" borderId="1" xfId="0" applyNumberFormat="1" applyFont="1" applyFill="1" applyBorder="1" applyAlignment="1">
      <alignment horizontal="center" vertical="center"/>
    </xf>
    <xf numFmtId="167" fontId="2" fillId="33" borderId="1" xfId="0" applyNumberFormat="1" applyFont="1" applyFill="1" applyBorder="1" applyAlignment="1">
      <alignment horizontal="center" vertical="center"/>
    </xf>
    <xf numFmtId="168" fontId="2" fillId="33" borderId="1" xfId="0" applyNumberFormat="1" applyFont="1" applyFill="1" applyBorder="1" applyAlignment="1">
      <alignment horizontal="center" vertical="center"/>
    </xf>
    <xf numFmtId="3" fontId="2" fillId="33" borderId="1" xfId="0" applyNumberFormat="1" applyFont="1" applyFill="1" applyBorder="1" applyAlignment="1">
      <alignment horizontal="center" vertical="center"/>
    </xf>
    <xf numFmtId="0" fontId="46" fillId="33" borderId="0" xfId="0" applyFont="1" applyFill="1"/>
    <xf numFmtId="166" fontId="2" fillId="33" borderId="1" xfId="0" applyNumberFormat="1" applyFont="1" applyFill="1" applyBorder="1" applyAlignment="1">
      <alignment horizontal="center" vertical="center" shrinkToFit="1"/>
    </xf>
    <xf numFmtId="0" fontId="2" fillId="33" borderId="0" xfId="0" applyFont="1" applyFill="1" applyAlignment="1">
      <alignment vertical="center"/>
    </xf>
    <xf numFmtId="0" fontId="32" fillId="33" borderId="0" xfId="0" applyFont="1" applyFill="1"/>
    <xf numFmtId="0" fontId="2" fillId="33" borderId="0" xfId="0" applyFont="1" applyFill="1" applyAlignment="1">
      <alignment horizontal="center" vertical="center"/>
    </xf>
    <xf numFmtId="168" fontId="2" fillId="33" borderId="0" xfId="0" applyNumberFormat="1" applyFont="1" applyFill="1" applyAlignment="1">
      <alignment horizontal="center" vertical="center"/>
    </xf>
    <xf numFmtId="168" fontId="2" fillId="33" borderId="0" xfId="0" applyNumberFormat="1" applyFont="1" applyFill="1" applyAlignment="1">
      <alignment horizontal="center" vertical="top"/>
    </xf>
    <xf numFmtId="0" fontId="2" fillId="33" borderId="0" xfId="0" applyFont="1" applyFill="1" applyAlignment="1">
      <alignment horizontal="center"/>
    </xf>
    <xf numFmtId="173" fontId="33" fillId="33" borderId="0" xfId="0" applyNumberFormat="1" applyFont="1" applyFill="1" applyAlignment="1">
      <alignment horizontal="center" vertical="center" shrinkToFit="1"/>
    </xf>
    <xf numFmtId="164" fontId="2" fillId="33" borderId="0" xfId="0" applyNumberFormat="1" applyFont="1" applyFill="1" applyAlignment="1">
      <alignment shrinkToFit="1"/>
    </xf>
    <xf numFmtId="0" fontId="43" fillId="33" borderId="0" xfId="0" applyFont="1" applyFill="1"/>
    <xf numFmtId="164" fontId="45" fillId="33" borderId="1" xfId="0" applyNumberFormat="1" applyFont="1" applyFill="1" applyBorder="1" applyAlignment="1">
      <alignment horizontal="center" vertical="center" shrinkToFit="1"/>
    </xf>
    <xf numFmtId="0" fontId="30" fillId="33" borderId="1" xfId="0" applyFont="1" applyFill="1" applyBorder="1" applyAlignment="1">
      <alignment horizontal="center" vertical="center" shrinkToFit="1"/>
    </xf>
    <xf numFmtId="49" fontId="2" fillId="33" borderId="0" xfId="0" applyNumberFormat="1" applyFont="1" applyFill="1" applyAlignment="1">
      <alignment horizontal="center" vertical="center"/>
    </xf>
    <xf numFmtId="167" fontId="2" fillId="33" borderId="0" xfId="0" applyNumberFormat="1" applyFont="1" applyFill="1" applyAlignment="1">
      <alignment horizontal="center" vertical="center"/>
    </xf>
    <xf numFmtId="166" fontId="47" fillId="33" borderId="0" xfId="0" applyNumberFormat="1" applyFont="1" applyFill="1" applyAlignment="1">
      <alignment horizontal="center" vertical="center"/>
    </xf>
    <xf numFmtId="0" fontId="47" fillId="33" borderId="0" xfId="0" applyFont="1" applyFill="1" applyAlignment="1">
      <alignment horizontal="center" vertical="center"/>
    </xf>
    <xf numFmtId="3" fontId="47" fillId="33" borderId="0" xfId="0" applyNumberFormat="1" applyFont="1" applyFill="1" applyAlignment="1">
      <alignment horizontal="center" vertical="center"/>
    </xf>
    <xf numFmtId="49" fontId="2" fillId="33" borderId="0" xfId="0" applyNumberFormat="1" applyFont="1" applyFill="1" applyAlignment="1">
      <alignment horizontal="center"/>
    </xf>
    <xf numFmtId="49" fontId="2" fillId="33" borderId="0" xfId="0" applyNumberFormat="1" applyFont="1" applyFill="1"/>
    <xf numFmtId="167" fontId="2" fillId="33" borderId="0" xfId="0" applyNumberFormat="1" applyFont="1" applyFill="1" applyAlignment="1">
      <alignment horizontal="center"/>
    </xf>
    <xf numFmtId="166" fontId="46" fillId="33" borderId="0" xfId="0" applyNumberFormat="1" applyFont="1" applyFill="1"/>
    <xf numFmtId="49" fontId="48" fillId="33" borderId="0" xfId="0" applyNumberFormat="1" applyFont="1" applyFill="1"/>
    <xf numFmtId="0" fontId="48" fillId="33" borderId="0" xfId="0" applyFont="1" applyFill="1"/>
    <xf numFmtId="0" fontId="48" fillId="33" borderId="0" xfId="0" applyFont="1" applyFill="1" applyAlignment="1">
      <alignment horizontal="center"/>
    </xf>
    <xf numFmtId="167" fontId="48" fillId="33" borderId="0" xfId="0" applyNumberFormat="1" applyFont="1" applyFill="1" applyAlignment="1">
      <alignment horizontal="center"/>
    </xf>
    <xf numFmtId="166" fontId="49" fillId="33" borderId="0" xfId="0" applyNumberFormat="1" applyFont="1" applyFill="1"/>
    <xf numFmtId="0" fontId="49" fillId="33" borderId="0" xfId="0" applyFont="1" applyFill="1"/>
    <xf numFmtId="0" fontId="50" fillId="33" borderId="0" xfId="0" applyFont="1" applyFill="1"/>
    <xf numFmtId="49" fontId="50" fillId="0" borderId="0" xfId="0" applyNumberFormat="1" applyFont="1"/>
    <xf numFmtId="49" fontId="50" fillId="0" borderId="0" xfId="0" applyNumberFormat="1" applyFont="1" applyAlignment="1">
      <alignment horizontal="center"/>
    </xf>
    <xf numFmtId="168" fontId="50" fillId="33" borderId="0" xfId="0" applyNumberFormat="1" applyFont="1" applyFill="1" applyAlignment="1">
      <alignment horizontal="center" vertical="top"/>
    </xf>
    <xf numFmtId="14" fontId="51" fillId="33" borderId="0" xfId="0" applyNumberFormat="1" applyFont="1" applyFill="1" applyAlignment="1">
      <alignment horizontal="center" vertical="center" shrinkToFit="1"/>
    </xf>
    <xf numFmtId="0" fontId="43" fillId="33" borderId="1" xfId="0" applyFont="1" applyFill="1" applyBorder="1" applyAlignment="1">
      <alignment horizontal="center" vertical="center" wrapText="1"/>
    </xf>
    <xf numFmtId="49" fontId="43" fillId="33" borderId="1" xfId="0" applyNumberFormat="1" applyFont="1" applyFill="1" applyBorder="1" applyAlignment="1">
      <alignment horizontal="center" vertical="center" wrapText="1"/>
    </xf>
    <xf numFmtId="168" fontId="43" fillId="33" borderId="1" xfId="0" applyNumberFormat="1" applyFont="1" applyFill="1" applyBorder="1" applyAlignment="1">
      <alignment horizontal="center" vertical="center" wrapText="1"/>
    </xf>
    <xf numFmtId="167" fontId="43" fillId="33" borderId="1" xfId="0" applyNumberFormat="1" applyFont="1" applyFill="1" applyBorder="1" applyAlignment="1">
      <alignment horizontal="center" vertical="center" wrapText="1"/>
    </xf>
    <xf numFmtId="166" fontId="44" fillId="33" borderId="1" xfId="32" applyNumberFormat="1" applyFont="1" applyFill="1" applyBorder="1" applyAlignment="1">
      <alignment horizontal="left" vertical="center" wrapText="1"/>
    </xf>
    <xf numFmtId="0" fontId="44" fillId="33" borderId="1" xfId="32" applyFont="1" applyFill="1" applyBorder="1" applyAlignment="1">
      <alignment horizontal="center" vertical="center" wrapText="1"/>
    </xf>
    <xf numFmtId="164" fontId="42" fillId="33" borderId="1" xfId="0" applyNumberFormat="1" applyFont="1" applyFill="1" applyBorder="1" applyAlignment="1">
      <alignment horizontal="center" vertical="center" wrapText="1"/>
    </xf>
    <xf numFmtId="0" fontId="42" fillId="33" borderId="1" xfId="0" applyFont="1" applyFill="1" applyBorder="1" applyAlignment="1">
      <alignment horizontal="center" vertical="center" wrapText="1"/>
    </xf>
    <xf numFmtId="173" fontId="33" fillId="33" borderId="1" xfId="0" applyNumberFormat="1" applyFont="1" applyFill="1" applyBorder="1" applyAlignment="1">
      <alignment horizontal="center" vertical="center" shrinkToFit="1"/>
    </xf>
  </cellXfs>
  <cellStyles count="327">
    <cellStyle name="20% - 强调文字颜色 1 2" xfId="1" xr:uid="{00000000-0005-0000-0000-000000000000}"/>
    <cellStyle name="20% - 强调文字颜色 2 2" xfId="2" xr:uid="{00000000-0005-0000-0000-000001000000}"/>
    <cellStyle name="20% - 强调文字颜色 3 2" xfId="3" xr:uid="{00000000-0005-0000-0000-000002000000}"/>
    <cellStyle name="20% - 强调文字颜色 4 2" xfId="4" xr:uid="{00000000-0005-0000-0000-000003000000}"/>
    <cellStyle name="20% - 强调文字颜色 5 2" xfId="5" xr:uid="{00000000-0005-0000-0000-000004000000}"/>
    <cellStyle name="20% - 强调文字颜色 6 2" xfId="6" xr:uid="{00000000-0005-0000-0000-000005000000}"/>
    <cellStyle name="40% - 强调文字颜色 1 2" xfId="7" xr:uid="{00000000-0005-0000-0000-000006000000}"/>
    <cellStyle name="40% - 强调文字颜色 2 2" xfId="8" xr:uid="{00000000-0005-0000-0000-000007000000}"/>
    <cellStyle name="40% - 强调文字颜色 3 2" xfId="9" xr:uid="{00000000-0005-0000-0000-000008000000}"/>
    <cellStyle name="40% - 强调文字颜色 4 2" xfId="10" xr:uid="{00000000-0005-0000-0000-000009000000}"/>
    <cellStyle name="40% - 强调文字颜色 5 2" xfId="11" xr:uid="{00000000-0005-0000-0000-00000A000000}"/>
    <cellStyle name="40% - 强调文字颜色 6 2" xfId="12" xr:uid="{00000000-0005-0000-0000-00000B000000}"/>
    <cellStyle name="60% - 强调文字颜色 1 2" xfId="13" xr:uid="{00000000-0005-0000-0000-00000C000000}"/>
    <cellStyle name="60% - 强调文字颜色 2 2" xfId="14" xr:uid="{00000000-0005-0000-0000-00000D000000}"/>
    <cellStyle name="60% - 强调文字颜色 3 2" xfId="15" xr:uid="{00000000-0005-0000-0000-00000E000000}"/>
    <cellStyle name="60% - 强调文字颜色 4 2" xfId="16" xr:uid="{00000000-0005-0000-0000-00000F000000}"/>
    <cellStyle name="60% - 强调文字颜色 5 2" xfId="17" xr:uid="{00000000-0005-0000-0000-000010000000}"/>
    <cellStyle name="60% - 强调文字颜色 6 2" xfId="18" xr:uid="{00000000-0005-0000-0000-000011000000}"/>
    <cellStyle name="Comma 2" xfId="142" xr:uid="{00000000-0005-0000-0000-000012000000}"/>
    <cellStyle name="Excel Built-in Normal" xfId="19" xr:uid="{00000000-0005-0000-0000-000013000000}"/>
    <cellStyle name="Excel Built-in Normal 2" xfId="20" xr:uid="{00000000-0005-0000-0000-000014000000}"/>
    <cellStyle name="Normal" xfId="0" builtinId="0"/>
    <cellStyle name="Normal 10" xfId="143" xr:uid="{00000000-0005-0000-0000-000015000000}"/>
    <cellStyle name="Normal 11" xfId="144" xr:uid="{00000000-0005-0000-0000-000016000000}"/>
    <cellStyle name="Normal 12" xfId="145" xr:uid="{00000000-0005-0000-0000-000017000000}"/>
    <cellStyle name="Normal 13" xfId="146" xr:uid="{00000000-0005-0000-0000-000018000000}"/>
    <cellStyle name="Normal 14" xfId="147" xr:uid="{00000000-0005-0000-0000-000019000000}"/>
    <cellStyle name="Normal 15" xfId="148" xr:uid="{00000000-0005-0000-0000-00001A000000}"/>
    <cellStyle name="Normal 16" xfId="149" xr:uid="{00000000-0005-0000-0000-00001B000000}"/>
    <cellStyle name="Normal 17" xfId="150" xr:uid="{00000000-0005-0000-0000-00001C000000}"/>
    <cellStyle name="Normal 18" xfId="151" xr:uid="{00000000-0005-0000-0000-00001D000000}"/>
    <cellStyle name="Normal 19" xfId="152" xr:uid="{00000000-0005-0000-0000-00001E000000}"/>
    <cellStyle name="Normal 2" xfId="153" xr:uid="{00000000-0005-0000-0000-00001F000000}"/>
    <cellStyle name="Normal 2 2" xfId="154" xr:uid="{00000000-0005-0000-0000-000020000000}"/>
    <cellStyle name="Normal 2 2 2" xfId="155" xr:uid="{00000000-0005-0000-0000-000021000000}"/>
    <cellStyle name="Normal 2 3" xfId="156" xr:uid="{00000000-0005-0000-0000-000022000000}"/>
    <cellStyle name="Normal 2 4" xfId="157" xr:uid="{00000000-0005-0000-0000-000023000000}"/>
    <cellStyle name="Normal 20" xfId="158" xr:uid="{00000000-0005-0000-0000-000024000000}"/>
    <cellStyle name="Normal 21" xfId="159" xr:uid="{00000000-0005-0000-0000-000025000000}"/>
    <cellStyle name="Normal 3" xfId="160" xr:uid="{00000000-0005-0000-0000-000026000000}"/>
    <cellStyle name="Normal 4" xfId="161" xr:uid="{00000000-0005-0000-0000-000027000000}"/>
    <cellStyle name="Normal 5" xfId="21" xr:uid="{00000000-0005-0000-0000-000028000000}"/>
    <cellStyle name="Normal 6" xfId="162" xr:uid="{00000000-0005-0000-0000-000029000000}"/>
    <cellStyle name="Normal 7" xfId="163" xr:uid="{00000000-0005-0000-0000-00002A000000}"/>
    <cellStyle name="Normal 8" xfId="164" xr:uid="{00000000-0005-0000-0000-00002B000000}"/>
    <cellStyle name="Normal 9" xfId="165" xr:uid="{00000000-0005-0000-0000-00002C000000}"/>
    <cellStyle name="Note 2" xfId="166" xr:uid="{00000000-0005-0000-0000-00002E000000}"/>
    <cellStyle name="一般_Book2" xfId="326" xr:uid="{00000000-0005-0000-0000-000048010000}"/>
    <cellStyle name="千位分隔 2" xfId="100" xr:uid="{00000000-0005-0000-0000-000025010000}"/>
    <cellStyle name="千位分隔 2 2" xfId="101" xr:uid="{00000000-0005-0000-0000-000026010000}"/>
    <cellStyle name="千位分隔 2 2 2" xfId="102" xr:uid="{00000000-0005-0000-0000-000027010000}"/>
    <cellStyle name="千位分隔 2 2 3" xfId="103" xr:uid="{00000000-0005-0000-0000-000028010000}"/>
    <cellStyle name="千位分隔 2 3" xfId="104" xr:uid="{00000000-0005-0000-0000-000029010000}"/>
    <cellStyle name="千位分隔 2 3 2" xfId="105" xr:uid="{00000000-0005-0000-0000-00002A010000}"/>
    <cellStyle name="千位分隔 2 4" xfId="106" xr:uid="{00000000-0005-0000-0000-00002B010000}"/>
    <cellStyle name="千位分隔 2 5" xfId="107" xr:uid="{00000000-0005-0000-0000-00002C010000}"/>
    <cellStyle name="千位分隔 3" xfId="108" xr:uid="{00000000-0005-0000-0000-00002D010000}"/>
    <cellStyle name="千位分隔 3 2" xfId="109" xr:uid="{00000000-0005-0000-0000-00002E010000}"/>
    <cellStyle name="千位分隔 3 2 2" xfId="110" xr:uid="{00000000-0005-0000-0000-00002F010000}"/>
    <cellStyle name="千位分隔 3 2 3" xfId="111" xr:uid="{00000000-0005-0000-0000-000030010000}"/>
    <cellStyle name="千位分隔 3 3" xfId="112" xr:uid="{00000000-0005-0000-0000-000031010000}"/>
    <cellStyle name="千位分隔 3 3 2" xfId="113" xr:uid="{00000000-0005-0000-0000-000032010000}"/>
    <cellStyle name="千位分隔 3 4" xfId="114" xr:uid="{00000000-0005-0000-0000-000033010000}"/>
    <cellStyle name="千位分隔 3 5" xfId="115" xr:uid="{00000000-0005-0000-0000-000034010000}"/>
    <cellStyle name="千位分隔 4" xfId="116" xr:uid="{00000000-0005-0000-0000-000035010000}"/>
    <cellStyle name="千位分隔 4 2" xfId="117" xr:uid="{00000000-0005-0000-0000-000036010000}"/>
    <cellStyle name="千位分隔 4 3" xfId="118" xr:uid="{00000000-0005-0000-0000-000037010000}"/>
    <cellStyle name="千位分隔 5" xfId="119" xr:uid="{00000000-0005-0000-0000-000038010000}"/>
    <cellStyle name="千位分隔 5 2" xfId="120" xr:uid="{00000000-0005-0000-0000-000039010000}"/>
    <cellStyle name="千位分隔 6" xfId="121" xr:uid="{00000000-0005-0000-0000-00003A010000}"/>
    <cellStyle name="千位分隔 7" xfId="122" xr:uid="{00000000-0005-0000-0000-00003B010000}"/>
    <cellStyle name="千位分隔 7 2" xfId="325" xr:uid="{00000000-0005-0000-0000-00003C010000}"/>
    <cellStyle name="千位分隔 8" xfId="123" xr:uid="{00000000-0005-0000-0000-00003D010000}"/>
    <cellStyle name="千位分隔 9" xfId="124" xr:uid="{00000000-0005-0000-0000-00003E010000}"/>
    <cellStyle name="好 2" xfId="68" xr:uid="{00000000-0005-0000-0000-000005010000}"/>
    <cellStyle name="差 2" xfId="27" xr:uid="{00000000-0005-0000-0000-000035000000}"/>
    <cellStyle name="常规 10" xfId="28" xr:uid="{00000000-0005-0000-0000-000037000000}"/>
    <cellStyle name="常规 10 2" xfId="168" xr:uid="{00000000-0005-0000-0000-000038000000}"/>
    <cellStyle name="常规 10 2 2" xfId="169" xr:uid="{00000000-0005-0000-0000-000039000000}"/>
    <cellStyle name="常规 10 2_11-2018 WX3" xfId="170" xr:uid="{00000000-0005-0000-0000-00003A000000}"/>
    <cellStyle name="常规 10 3" xfId="171" xr:uid="{00000000-0005-0000-0000-00003B000000}"/>
    <cellStyle name="常规 10 3 2" xfId="172" xr:uid="{00000000-0005-0000-0000-00003C000000}"/>
    <cellStyle name="常规 10 4" xfId="173" xr:uid="{00000000-0005-0000-0000-00003D000000}"/>
    <cellStyle name="常规 10_10-2018 WX3" xfId="174" xr:uid="{00000000-0005-0000-0000-00003E000000}"/>
    <cellStyle name="常规 11" xfId="29" xr:uid="{00000000-0005-0000-0000-00003F000000}"/>
    <cellStyle name="常规 11 2" xfId="175" xr:uid="{00000000-0005-0000-0000-000040000000}"/>
    <cellStyle name="常规 11 2 2" xfId="176" xr:uid="{00000000-0005-0000-0000-000041000000}"/>
    <cellStyle name="常规 11 2_11-2018 WX3" xfId="177" xr:uid="{00000000-0005-0000-0000-000042000000}"/>
    <cellStyle name="常规 11 3" xfId="178" xr:uid="{00000000-0005-0000-0000-000043000000}"/>
    <cellStyle name="常规 11 3 2" xfId="179" xr:uid="{00000000-0005-0000-0000-000044000000}"/>
    <cellStyle name="常规 11 4" xfId="180" xr:uid="{00000000-0005-0000-0000-000045000000}"/>
    <cellStyle name="常规 11_10-2018 WX3" xfId="181" xr:uid="{00000000-0005-0000-0000-000046000000}"/>
    <cellStyle name="常规 12" xfId="30" xr:uid="{00000000-0005-0000-0000-000047000000}"/>
    <cellStyle name="常规 12 2" xfId="182" xr:uid="{00000000-0005-0000-0000-000048000000}"/>
    <cellStyle name="常规 12 2 2" xfId="183" xr:uid="{00000000-0005-0000-0000-000049000000}"/>
    <cellStyle name="常规 12 2_11-2018 WX3" xfId="184" xr:uid="{00000000-0005-0000-0000-00004A000000}"/>
    <cellStyle name="常规 12 3" xfId="185" xr:uid="{00000000-0005-0000-0000-00004B000000}"/>
    <cellStyle name="常规 12 3 2" xfId="186" xr:uid="{00000000-0005-0000-0000-00004C000000}"/>
    <cellStyle name="常规 12 4" xfId="187" xr:uid="{00000000-0005-0000-0000-00004D000000}"/>
    <cellStyle name="常规 12_10-2018 WX3" xfId="188" xr:uid="{00000000-0005-0000-0000-00004E000000}"/>
    <cellStyle name="常规 13" xfId="31" xr:uid="{00000000-0005-0000-0000-00004F000000}"/>
    <cellStyle name="常规 13 2" xfId="189" xr:uid="{00000000-0005-0000-0000-000050000000}"/>
    <cellStyle name="常规 13 2 2" xfId="190" xr:uid="{00000000-0005-0000-0000-000051000000}"/>
    <cellStyle name="常规 13 2_11-2018 WX3" xfId="191" xr:uid="{00000000-0005-0000-0000-000052000000}"/>
    <cellStyle name="常规 13 3" xfId="192" xr:uid="{00000000-0005-0000-0000-000053000000}"/>
    <cellStyle name="常规 13 3 2" xfId="193" xr:uid="{00000000-0005-0000-0000-000054000000}"/>
    <cellStyle name="常规 13 4" xfId="194" xr:uid="{00000000-0005-0000-0000-000055000000}"/>
    <cellStyle name="常规 13_10-2018 WX3" xfId="195" xr:uid="{00000000-0005-0000-0000-000056000000}"/>
    <cellStyle name="常规 14" xfId="196" xr:uid="{00000000-0005-0000-0000-000057000000}"/>
    <cellStyle name="常规 14 2" xfId="197" xr:uid="{00000000-0005-0000-0000-000058000000}"/>
    <cellStyle name="常规 14 2 2" xfId="198" xr:uid="{00000000-0005-0000-0000-000059000000}"/>
    <cellStyle name="常规 14 2_11-2018 WX3" xfId="199" xr:uid="{00000000-0005-0000-0000-00005A000000}"/>
    <cellStyle name="常规 14 3" xfId="200" xr:uid="{00000000-0005-0000-0000-00005B000000}"/>
    <cellStyle name="常规 14 3 2" xfId="201" xr:uid="{00000000-0005-0000-0000-00005C000000}"/>
    <cellStyle name="常规 14 4" xfId="202" xr:uid="{00000000-0005-0000-0000-00005D000000}"/>
    <cellStyle name="常规 14_10-2018 WX3" xfId="203" xr:uid="{00000000-0005-0000-0000-00005E000000}"/>
    <cellStyle name="常规 15" xfId="204" xr:uid="{00000000-0005-0000-0000-00005F000000}"/>
    <cellStyle name="常规 15 2" xfId="205" xr:uid="{00000000-0005-0000-0000-000060000000}"/>
    <cellStyle name="常规 15 2 2" xfId="206" xr:uid="{00000000-0005-0000-0000-000061000000}"/>
    <cellStyle name="常规 15 2_11-2018 WX3" xfId="207" xr:uid="{00000000-0005-0000-0000-000062000000}"/>
    <cellStyle name="常规 15 3" xfId="208" xr:uid="{00000000-0005-0000-0000-000063000000}"/>
    <cellStyle name="常规 15_01-2018 GFM NSSF更新" xfId="209" xr:uid="{00000000-0005-0000-0000-000064000000}"/>
    <cellStyle name="常规 16" xfId="210" xr:uid="{00000000-0005-0000-0000-000065000000}"/>
    <cellStyle name="常规 16 2" xfId="211" xr:uid="{00000000-0005-0000-0000-000066000000}"/>
    <cellStyle name="常规 16_01-2018 GFM-1" xfId="32" xr:uid="{00000000-0005-0000-0000-000067000000}"/>
    <cellStyle name="常规 17" xfId="212" xr:uid="{00000000-0005-0000-0000-000068000000}"/>
    <cellStyle name="常规 17 2" xfId="213" xr:uid="{00000000-0005-0000-0000-000069000000}"/>
    <cellStyle name="常规 17_05-2019 WX3 -C" xfId="214" xr:uid="{00000000-0005-0000-0000-00006A000000}"/>
    <cellStyle name="常规 18" xfId="215" xr:uid="{00000000-0005-0000-0000-00006B000000}"/>
    <cellStyle name="常规 18 2" xfId="216" xr:uid="{00000000-0005-0000-0000-00006C000000}"/>
    <cellStyle name="常规 19" xfId="217" xr:uid="{00000000-0005-0000-0000-00006D000000}"/>
    <cellStyle name="常规 19 2" xfId="218" xr:uid="{00000000-0005-0000-0000-00006E000000}"/>
    <cellStyle name="常规 2" xfId="33" xr:uid="{00000000-0005-0000-0000-00006F000000}"/>
    <cellStyle name="常规 2 10" xfId="219" xr:uid="{00000000-0005-0000-0000-000070000000}"/>
    <cellStyle name="常规 2 10 2" xfId="220" xr:uid="{00000000-0005-0000-0000-000071000000}"/>
    <cellStyle name="常规 2 11" xfId="221" xr:uid="{00000000-0005-0000-0000-000072000000}"/>
    <cellStyle name="常规 2 2" xfId="34" xr:uid="{00000000-0005-0000-0000-000073000000}"/>
    <cellStyle name="常规 2 2 10" xfId="222" xr:uid="{00000000-0005-0000-0000-000074000000}"/>
    <cellStyle name="常规 2 2 2" xfId="136" xr:uid="{00000000-0005-0000-0000-000075000000}"/>
    <cellStyle name="常规 2 2 2 2" xfId="138" xr:uid="{00000000-0005-0000-0000-000076000000}"/>
    <cellStyle name="常规 2 2 2 2 2" xfId="223" xr:uid="{00000000-0005-0000-0000-000077000000}"/>
    <cellStyle name="常规 2 2 2 2 2 2" xfId="224" xr:uid="{00000000-0005-0000-0000-000078000000}"/>
    <cellStyle name="常规 2 2 2 2 2_11-2018 WX3" xfId="225" xr:uid="{00000000-0005-0000-0000-000079000000}"/>
    <cellStyle name="常规 2 2 2 2 3" xfId="226" xr:uid="{00000000-0005-0000-0000-00007A000000}"/>
    <cellStyle name="常规 2 2 2 2_10-2018 WX3" xfId="227" xr:uid="{00000000-0005-0000-0000-00007B000000}"/>
    <cellStyle name="常规 2 2 2 3" xfId="140" xr:uid="{00000000-0005-0000-0000-00007C000000}"/>
    <cellStyle name="常规 2 2 2 3 2" xfId="228" xr:uid="{00000000-0005-0000-0000-00007D000000}"/>
    <cellStyle name="常规 2 2 2 4" xfId="229" xr:uid="{00000000-0005-0000-0000-00007E000000}"/>
    <cellStyle name="常规 2 2 2_10-2018 WX3" xfId="230" xr:uid="{00000000-0005-0000-0000-00007F000000}"/>
    <cellStyle name="常规 2 2 3" xfId="231" xr:uid="{00000000-0005-0000-0000-000080000000}"/>
    <cellStyle name="常规 2 2 3 2" xfId="232" xr:uid="{00000000-0005-0000-0000-000081000000}"/>
    <cellStyle name="常规 2 2 4" xfId="233" xr:uid="{00000000-0005-0000-0000-000082000000}"/>
    <cellStyle name="常规 2 2 4 2" xfId="234" xr:uid="{00000000-0005-0000-0000-000083000000}"/>
    <cellStyle name="常规 2 2 4 2 2" xfId="235" xr:uid="{00000000-0005-0000-0000-000084000000}"/>
    <cellStyle name="常规 2 2 4 3" xfId="236" xr:uid="{00000000-0005-0000-0000-000085000000}"/>
    <cellStyle name="常规 2 2 4_10-2018 WX3" xfId="237" xr:uid="{00000000-0005-0000-0000-000086000000}"/>
    <cellStyle name="常规 2 2 5" xfId="238" xr:uid="{00000000-0005-0000-0000-000087000000}"/>
    <cellStyle name="常规 2 2 5 2" xfId="239" xr:uid="{00000000-0005-0000-0000-000088000000}"/>
    <cellStyle name="常规 2 2 6" xfId="240" xr:uid="{00000000-0005-0000-0000-000089000000}"/>
    <cellStyle name="常规 2 2 6 2" xfId="241" xr:uid="{00000000-0005-0000-0000-00008A000000}"/>
    <cellStyle name="常规 2 2 7" xfId="242" xr:uid="{00000000-0005-0000-0000-00008B000000}"/>
    <cellStyle name="常规 2 2 7 2" xfId="243" xr:uid="{00000000-0005-0000-0000-00008C000000}"/>
    <cellStyle name="常规 2 2 8" xfId="244" xr:uid="{00000000-0005-0000-0000-00008D000000}"/>
    <cellStyle name="常规 2 2 8 2" xfId="245" xr:uid="{00000000-0005-0000-0000-00008E000000}"/>
    <cellStyle name="常规 2 2 9" xfId="246" xr:uid="{00000000-0005-0000-0000-00008F000000}"/>
    <cellStyle name="常规 2 2 9 2" xfId="247" xr:uid="{00000000-0005-0000-0000-000090000000}"/>
    <cellStyle name="常规 2 2_01-2018 GFM NSSF更新" xfId="248" xr:uid="{00000000-0005-0000-0000-000091000000}"/>
    <cellStyle name="常规 2 3" xfId="249" xr:uid="{00000000-0005-0000-0000-000092000000}"/>
    <cellStyle name="常规 2 3 2" xfId="250" xr:uid="{00000000-0005-0000-0000-000093000000}"/>
    <cellStyle name="常规 2 3_11-2018 WX3" xfId="251" xr:uid="{00000000-0005-0000-0000-000094000000}"/>
    <cellStyle name="常规 2 4" xfId="252" xr:uid="{00000000-0005-0000-0000-000095000000}"/>
    <cellStyle name="常规 2 4 2" xfId="253" xr:uid="{00000000-0005-0000-0000-000096000000}"/>
    <cellStyle name="常规 2 5" xfId="254" xr:uid="{00000000-0005-0000-0000-000097000000}"/>
    <cellStyle name="常规 2 5 2" xfId="255" xr:uid="{00000000-0005-0000-0000-000098000000}"/>
    <cellStyle name="常规 2 5 2 2" xfId="256" xr:uid="{00000000-0005-0000-0000-000099000000}"/>
    <cellStyle name="常规 2 5 3" xfId="257" xr:uid="{00000000-0005-0000-0000-00009A000000}"/>
    <cellStyle name="常规 2 5_10-2018 WX3" xfId="258" xr:uid="{00000000-0005-0000-0000-00009B000000}"/>
    <cellStyle name="常规 2 6" xfId="259" xr:uid="{00000000-0005-0000-0000-00009C000000}"/>
    <cellStyle name="常规 2 6 2" xfId="260" xr:uid="{00000000-0005-0000-0000-00009D000000}"/>
    <cellStyle name="常规 2 7" xfId="261" xr:uid="{00000000-0005-0000-0000-00009E000000}"/>
    <cellStyle name="常规 2 7 2" xfId="262" xr:uid="{00000000-0005-0000-0000-00009F000000}"/>
    <cellStyle name="常规 2 8" xfId="263" xr:uid="{00000000-0005-0000-0000-0000A0000000}"/>
    <cellStyle name="常规 2 8 2" xfId="264" xr:uid="{00000000-0005-0000-0000-0000A1000000}"/>
    <cellStyle name="常规 2 9" xfId="265" xr:uid="{00000000-0005-0000-0000-0000A2000000}"/>
    <cellStyle name="常规 2 9 2" xfId="266" xr:uid="{00000000-0005-0000-0000-0000A3000000}"/>
    <cellStyle name="常规 2_01-2018 GFM NSSF更新" xfId="267" xr:uid="{00000000-0005-0000-0000-0000A4000000}"/>
    <cellStyle name="常规 20" xfId="268" xr:uid="{00000000-0005-0000-0000-0000A5000000}"/>
    <cellStyle name="常规 20 2" xfId="269" xr:uid="{00000000-0005-0000-0000-0000A6000000}"/>
    <cellStyle name="常规 21" xfId="270" xr:uid="{00000000-0005-0000-0000-0000A7000000}"/>
    <cellStyle name="常规 21 2" xfId="271" xr:uid="{00000000-0005-0000-0000-0000A8000000}"/>
    <cellStyle name="常规 22" xfId="272" xr:uid="{00000000-0005-0000-0000-0000A9000000}"/>
    <cellStyle name="常规 23" xfId="273" xr:uid="{00000000-0005-0000-0000-0000AA000000}"/>
    <cellStyle name="常规 24" xfId="274" xr:uid="{00000000-0005-0000-0000-0000AB000000}"/>
    <cellStyle name="常规 25" xfId="275" xr:uid="{00000000-0005-0000-0000-0000AC000000}"/>
    <cellStyle name="常规 25 2" xfId="276" xr:uid="{00000000-0005-0000-0000-0000AD000000}"/>
    <cellStyle name="常规 3" xfId="35" xr:uid="{00000000-0005-0000-0000-0000AE000000}"/>
    <cellStyle name="常规 3 2" xfId="36" xr:uid="{00000000-0005-0000-0000-0000AF000000}"/>
    <cellStyle name="常规 3 2 2" xfId="37" xr:uid="{00000000-0005-0000-0000-0000B0000000}"/>
    <cellStyle name="常规 3 2 2 2" xfId="277" xr:uid="{00000000-0005-0000-0000-0000B1000000}"/>
    <cellStyle name="常规 3 2 2_11-2018 WX3" xfId="278" xr:uid="{00000000-0005-0000-0000-0000B2000000}"/>
    <cellStyle name="常规 3 2 3" xfId="38" xr:uid="{00000000-0005-0000-0000-0000B3000000}"/>
    <cellStyle name="常规 3 2 3 2" xfId="279" xr:uid="{00000000-0005-0000-0000-0000B4000000}"/>
    <cellStyle name="常规 3 2 4" xfId="280" xr:uid="{00000000-0005-0000-0000-0000B5000000}"/>
    <cellStyle name="常规 3 2 4 2" xfId="137" xr:uid="{00000000-0005-0000-0000-0000B6000000}"/>
    <cellStyle name="常规 3 2 4 2 2" xfId="139" xr:uid="{00000000-0005-0000-0000-0000B7000000}"/>
    <cellStyle name="常规 3 2 4 2 3" xfId="141" xr:uid="{00000000-0005-0000-0000-0000B8000000}"/>
    <cellStyle name="常规 3 2 5" xfId="281" xr:uid="{00000000-0005-0000-0000-0000B9000000}"/>
    <cellStyle name="常规 3 2 6" xfId="282" xr:uid="{00000000-0005-0000-0000-0000BA000000}"/>
    <cellStyle name="常规 3 2_10-2018 WX3" xfId="283" xr:uid="{00000000-0005-0000-0000-0000BB000000}"/>
    <cellStyle name="常规 3 3" xfId="39" xr:uid="{00000000-0005-0000-0000-0000BC000000}"/>
    <cellStyle name="常规 3 3 2" xfId="40" xr:uid="{00000000-0005-0000-0000-0000BD000000}"/>
    <cellStyle name="常规 3 3 2 2" xfId="284" xr:uid="{00000000-0005-0000-0000-0000BE000000}"/>
    <cellStyle name="常规 3 3 2_11-2018 WX3" xfId="285" xr:uid="{00000000-0005-0000-0000-0000BF000000}"/>
    <cellStyle name="常规 3 3 3" xfId="286" xr:uid="{00000000-0005-0000-0000-0000C0000000}"/>
    <cellStyle name="常规 3 3 3 2" xfId="287" xr:uid="{00000000-0005-0000-0000-0000C1000000}"/>
    <cellStyle name="常规 3 3 4" xfId="288" xr:uid="{00000000-0005-0000-0000-0000C2000000}"/>
    <cellStyle name="常规 3 3_10-2018 WX3" xfId="289" xr:uid="{00000000-0005-0000-0000-0000C3000000}"/>
    <cellStyle name="常规 3 4" xfId="41" xr:uid="{00000000-0005-0000-0000-0000C4000000}"/>
    <cellStyle name="常规 3 4 2" xfId="290" xr:uid="{00000000-0005-0000-0000-0000C5000000}"/>
    <cellStyle name="常规 3 4_11-2018 WX3" xfId="291" xr:uid="{00000000-0005-0000-0000-0000C6000000}"/>
    <cellStyle name="常规 3 5" xfId="42" xr:uid="{00000000-0005-0000-0000-0000C7000000}"/>
    <cellStyle name="常规 3 5 2" xfId="292" xr:uid="{00000000-0005-0000-0000-0000C8000000}"/>
    <cellStyle name="常规 3 6" xfId="293" xr:uid="{00000000-0005-0000-0000-0000C9000000}"/>
    <cellStyle name="常规 3 6 2" xfId="294" xr:uid="{00000000-0005-0000-0000-0000CA000000}"/>
    <cellStyle name="常规 3 7" xfId="295" xr:uid="{00000000-0005-0000-0000-0000CB000000}"/>
    <cellStyle name="常规 3 8" xfId="296" xr:uid="{00000000-0005-0000-0000-0000CC000000}"/>
    <cellStyle name="常规 3_01-2018 GFM NSSF更新" xfId="297" xr:uid="{00000000-0005-0000-0000-0000CD000000}"/>
    <cellStyle name="常规 4" xfId="43" xr:uid="{00000000-0005-0000-0000-0000CE000000}"/>
    <cellStyle name="常规 4 2" xfId="44" xr:uid="{00000000-0005-0000-0000-0000CF000000}"/>
    <cellStyle name="常规 4 2 2" xfId="45" xr:uid="{00000000-0005-0000-0000-0000D0000000}"/>
    <cellStyle name="常规 4 2 3" xfId="46" xr:uid="{00000000-0005-0000-0000-0000D1000000}"/>
    <cellStyle name="常规 4 2_11-2018 WX3" xfId="298" xr:uid="{00000000-0005-0000-0000-0000D2000000}"/>
    <cellStyle name="常规 4 3" xfId="47" xr:uid="{00000000-0005-0000-0000-0000D3000000}"/>
    <cellStyle name="常规 4 3 2" xfId="48" xr:uid="{00000000-0005-0000-0000-0000D4000000}"/>
    <cellStyle name="常规 4 4" xfId="49" xr:uid="{00000000-0005-0000-0000-0000D5000000}"/>
    <cellStyle name="常规 4 4 2" xfId="299" xr:uid="{00000000-0005-0000-0000-0000D6000000}"/>
    <cellStyle name="常规 4 5" xfId="50" xr:uid="{00000000-0005-0000-0000-0000D7000000}"/>
    <cellStyle name="常规 5" xfId="51" xr:uid="{00000000-0005-0000-0000-0000D8000000}"/>
    <cellStyle name="常规 5 2" xfId="52" xr:uid="{00000000-0005-0000-0000-0000D9000000}"/>
    <cellStyle name="常规 5 2 2" xfId="53" xr:uid="{00000000-0005-0000-0000-0000DA000000}"/>
    <cellStyle name="常规 5 2 3" xfId="54" xr:uid="{00000000-0005-0000-0000-0000DB000000}"/>
    <cellStyle name="常规 5 2_11-2018 WX3" xfId="300" xr:uid="{00000000-0005-0000-0000-0000DC000000}"/>
    <cellStyle name="常规 5 3" xfId="55" xr:uid="{00000000-0005-0000-0000-0000DD000000}"/>
    <cellStyle name="常规 5 3 2" xfId="56" xr:uid="{00000000-0005-0000-0000-0000DE000000}"/>
    <cellStyle name="常规 5 4" xfId="57" xr:uid="{00000000-0005-0000-0000-0000DF000000}"/>
    <cellStyle name="常规 5 5" xfId="58" xr:uid="{00000000-0005-0000-0000-0000E0000000}"/>
    <cellStyle name="常规 5_10-2018 WX3" xfId="301" xr:uid="{00000000-0005-0000-0000-0000E1000000}"/>
    <cellStyle name="常规 6" xfId="59" xr:uid="{00000000-0005-0000-0000-0000E2000000}"/>
    <cellStyle name="常规 6 2" xfId="60" xr:uid="{00000000-0005-0000-0000-0000E3000000}"/>
    <cellStyle name="常规 6 2 2" xfId="302" xr:uid="{00000000-0005-0000-0000-0000E4000000}"/>
    <cellStyle name="常规 6 2_11-2018 WX3" xfId="303" xr:uid="{00000000-0005-0000-0000-0000E5000000}"/>
    <cellStyle name="常规 6 3" xfId="61" xr:uid="{00000000-0005-0000-0000-0000E6000000}"/>
    <cellStyle name="常规 6 3 2" xfId="304" xr:uid="{00000000-0005-0000-0000-0000E7000000}"/>
    <cellStyle name="常规 6 4" xfId="305" xr:uid="{00000000-0005-0000-0000-0000E8000000}"/>
    <cellStyle name="常规 6_10-2018 WX3" xfId="306" xr:uid="{00000000-0005-0000-0000-0000E9000000}"/>
    <cellStyle name="常规 7" xfId="62" xr:uid="{00000000-0005-0000-0000-0000EA000000}"/>
    <cellStyle name="常规 7 2" xfId="63" xr:uid="{00000000-0005-0000-0000-0000EB000000}"/>
    <cellStyle name="常规 7 2 2" xfId="307" xr:uid="{00000000-0005-0000-0000-0000EC000000}"/>
    <cellStyle name="常规 7 2_11-2018 WX3" xfId="308" xr:uid="{00000000-0005-0000-0000-0000ED000000}"/>
    <cellStyle name="常规 7 3" xfId="64" xr:uid="{00000000-0005-0000-0000-0000EE000000}"/>
    <cellStyle name="常规 7 3 2" xfId="309" xr:uid="{00000000-0005-0000-0000-0000EF000000}"/>
    <cellStyle name="常规 7 4" xfId="310" xr:uid="{00000000-0005-0000-0000-0000F0000000}"/>
    <cellStyle name="常规 7_10-2018 WX3" xfId="311" xr:uid="{00000000-0005-0000-0000-0000F1000000}"/>
    <cellStyle name="常规 8" xfId="65" xr:uid="{00000000-0005-0000-0000-0000F2000000}"/>
    <cellStyle name="常规 8 2" xfId="66" xr:uid="{00000000-0005-0000-0000-0000F3000000}"/>
    <cellStyle name="常规 8 2 2" xfId="312" xr:uid="{00000000-0005-0000-0000-0000F4000000}"/>
    <cellStyle name="常规 8 2_11-2018 WX3" xfId="313" xr:uid="{00000000-0005-0000-0000-0000F5000000}"/>
    <cellStyle name="常规 8 3" xfId="314" xr:uid="{00000000-0005-0000-0000-0000F6000000}"/>
    <cellStyle name="常规 8 3 2" xfId="315" xr:uid="{00000000-0005-0000-0000-0000F7000000}"/>
    <cellStyle name="常规 8 4" xfId="316" xr:uid="{00000000-0005-0000-0000-0000F8000000}"/>
    <cellStyle name="常规 8_10-2018 WX3" xfId="317" xr:uid="{00000000-0005-0000-0000-0000F9000000}"/>
    <cellStyle name="常规 9" xfId="67" xr:uid="{00000000-0005-0000-0000-0000FA000000}"/>
    <cellStyle name="常规 9 2" xfId="318" xr:uid="{00000000-0005-0000-0000-0000FB000000}"/>
    <cellStyle name="常规 9 2 2" xfId="319" xr:uid="{00000000-0005-0000-0000-0000FC000000}"/>
    <cellStyle name="常规 9 2_11-2018 WX3" xfId="320" xr:uid="{00000000-0005-0000-0000-0000FD000000}"/>
    <cellStyle name="常规 9 3" xfId="321" xr:uid="{00000000-0005-0000-0000-0000FE000000}"/>
    <cellStyle name="常规 9 3 2" xfId="322" xr:uid="{00000000-0005-0000-0000-0000FF000000}"/>
    <cellStyle name="常规 9 4" xfId="323" xr:uid="{00000000-0005-0000-0000-000000010000}"/>
    <cellStyle name="常规 9_10-2018 WX3" xfId="324" xr:uid="{00000000-0005-0000-0000-000001010000}"/>
    <cellStyle name="常规_NSSF  2 2" xfId="135" xr:uid="{00000000-0005-0000-0000-000002010000}"/>
    <cellStyle name="强调文字颜色 1 2" xfId="125" xr:uid="{00000000-0005-0000-0000-00003F010000}"/>
    <cellStyle name="强调文字颜色 2 2" xfId="126" xr:uid="{00000000-0005-0000-0000-000040010000}"/>
    <cellStyle name="强调文字颜色 3 2" xfId="127" xr:uid="{00000000-0005-0000-0000-000041010000}"/>
    <cellStyle name="强调文字颜色 4 2" xfId="128" xr:uid="{00000000-0005-0000-0000-000042010000}"/>
    <cellStyle name="强调文字颜色 5 2" xfId="129" xr:uid="{00000000-0005-0000-0000-000043010000}"/>
    <cellStyle name="强调文字颜色 6 2" xfId="130" xr:uid="{00000000-0005-0000-0000-000044010000}"/>
    <cellStyle name="标题 1 2" xfId="22" xr:uid="{00000000-0005-0000-0000-000030000000}"/>
    <cellStyle name="标题 2 2" xfId="23" xr:uid="{00000000-0005-0000-0000-000031000000}"/>
    <cellStyle name="标题 3 2" xfId="24" xr:uid="{00000000-0005-0000-0000-000032000000}"/>
    <cellStyle name="标题 4 2" xfId="25" xr:uid="{00000000-0005-0000-0000-000033000000}"/>
    <cellStyle name="标题 5" xfId="26" xr:uid="{00000000-0005-0000-0000-000034000000}"/>
    <cellStyle name="检查单元格 2" xfId="96" xr:uid="{00000000-0005-0000-0000-000021010000}"/>
    <cellStyle name="汇总 2" xfId="69" xr:uid="{00000000-0005-0000-0000-000006010000}"/>
    <cellStyle name="注释 2" xfId="134" xr:uid="{00000000-0005-0000-0000-000049010000}"/>
    <cellStyle name="百分比 2" xfId="167" xr:uid="{00000000-0005-0000-0000-00002F000000}"/>
    <cellStyle name="解释性文本 2" xfId="97" xr:uid="{00000000-0005-0000-0000-000022010000}"/>
    <cellStyle name="警告文本 2" xfId="98" xr:uid="{00000000-0005-0000-0000-000023010000}"/>
    <cellStyle name="计算 2" xfId="95" xr:uid="{00000000-0005-0000-0000-000020010000}"/>
    <cellStyle name="货币 2" xfId="70" xr:uid="{00000000-0005-0000-0000-000007010000}"/>
    <cellStyle name="货币 2 2" xfId="71" xr:uid="{00000000-0005-0000-0000-000008010000}"/>
    <cellStyle name="货币 2 2 2" xfId="72" xr:uid="{00000000-0005-0000-0000-000009010000}"/>
    <cellStyle name="货币 2 2 3" xfId="73" xr:uid="{00000000-0005-0000-0000-00000A010000}"/>
    <cellStyle name="货币 2 3" xfId="74" xr:uid="{00000000-0005-0000-0000-00000B010000}"/>
    <cellStyle name="货币 2 3 2" xfId="75" xr:uid="{00000000-0005-0000-0000-00000C010000}"/>
    <cellStyle name="货币 2 4" xfId="76" xr:uid="{00000000-0005-0000-0000-00000D010000}"/>
    <cellStyle name="货币 2 5" xfId="77" xr:uid="{00000000-0005-0000-0000-00000E010000}"/>
    <cellStyle name="货币 3" xfId="78" xr:uid="{00000000-0005-0000-0000-00000F010000}"/>
    <cellStyle name="货币 3 2" xfId="79" xr:uid="{00000000-0005-0000-0000-000010010000}"/>
    <cellStyle name="货币 3 2 2" xfId="80" xr:uid="{00000000-0005-0000-0000-000011010000}"/>
    <cellStyle name="货币 3 2 3" xfId="81" xr:uid="{00000000-0005-0000-0000-000012010000}"/>
    <cellStyle name="货币 3 3" xfId="82" xr:uid="{00000000-0005-0000-0000-000013010000}"/>
    <cellStyle name="货币 3 3 2" xfId="83" xr:uid="{00000000-0005-0000-0000-000014010000}"/>
    <cellStyle name="货币 3 4" xfId="84" xr:uid="{00000000-0005-0000-0000-000015010000}"/>
    <cellStyle name="货币 3 5" xfId="85" xr:uid="{00000000-0005-0000-0000-000016010000}"/>
    <cellStyle name="货币 4" xfId="86" xr:uid="{00000000-0005-0000-0000-000017010000}"/>
    <cellStyle name="货币 4 2" xfId="87" xr:uid="{00000000-0005-0000-0000-000018010000}"/>
    <cellStyle name="货币 4 3" xfId="88" xr:uid="{00000000-0005-0000-0000-000019010000}"/>
    <cellStyle name="货币 5" xfId="89" xr:uid="{00000000-0005-0000-0000-00001A010000}"/>
    <cellStyle name="货币 5 2" xfId="90" xr:uid="{00000000-0005-0000-0000-00001B010000}"/>
    <cellStyle name="货币 6" xfId="91" xr:uid="{00000000-0005-0000-0000-00001C010000}"/>
    <cellStyle name="货币 7" xfId="92" xr:uid="{00000000-0005-0000-0000-00001D010000}"/>
    <cellStyle name="货币 8" xfId="93" xr:uid="{00000000-0005-0000-0000-00001E010000}"/>
    <cellStyle name="货币 9" xfId="94" xr:uid="{00000000-0005-0000-0000-00001F010000}"/>
    <cellStyle name="输入 2" xfId="133" xr:uid="{00000000-0005-0000-0000-000047010000}"/>
    <cellStyle name="输出 2" xfId="132" xr:uid="{00000000-0005-0000-0000-000046010000}"/>
    <cellStyle name="适中 2" xfId="131" xr:uid="{00000000-0005-0000-0000-000045010000}"/>
    <cellStyle name="链接单元格 2" xfId="99" xr:uid="{00000000-0005-0000-0000-00002401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1695"/>
  <sheetViews>
    <sheetView tabSelected="1" zoomScaleNormal="100" workbookViewId="0">
      <selection activeCell="M11" sqref="M11"/>
    </sheetView>
  </sheetViews>
  <sheetFormatPr defaultColWidth="9.140625" defaultRowHeight="19.5"/>
  <cols>
    <col min="1" max="1" width="7.5703125" style="3" customWidth="1"/>
    <col min="2" max="2" width="11.28515625" style="32" customWidth="1"/>
    <col min="3" max="3" width="18.28515625" style="32" customWidth="1"/>
    <col min="4" max="4" width="14.42578125" style="20" customWidth="1"/>
    <col min="5" max="5" width="14.5703125" style="33" customWidth="1"/>
    <col min="6" max="6" width="17" style="3" customWidth="1"/>
    <col min="7" max="7" width="6" style="21" customWidth="1"/>
    <col min="8" max="8" width="13.140625" style="21" customWidth="1"/>
    <col min="9" max="9" width="7.28515625" style="34" customWidth="1"/>
    <col min="10" max="10" width="13.7109375" style="21" customWidth="1"/>
    <col min="11" max="11" width="14.85546875" style="21" customWidth="1"/>
    <col min="12" max="12" width="10.5703125" style="21" customWidth="1"/>
    <col min="13" max="13" width="15.5703125" style="35" customWidth="1"/>
    <col min="14" max="14" width="12.42578125" style="14" customWidth="1"/>
    <col min="15" max="15" width="15.140625" style="14" customWidth="1"/>
    <col min="16" max="16" width="13.42578125" style="3" customWidth="1"/>
    <col min="17" max="17" width="14.85546875" style="3" customWidth="1"/>
    <col min="18" max="18" width="14.7109375" style="3" customWidth="1"/>
    <col min="19" max="19" width="7.85546875" style="3" customWidth="1"/>
    <col min="20" max="16384" width="9.140625" style="3"/>
  </cols>
  <sheetData>
    <row r="1" spans="1:19" s="37" customFormat="1" ht="25.5">
      <c r="A1" s="42" t="s">
        <v>8151</v>
      </c>
      <c r="B1" s="43"/>
      <c r="C1" s="43"/>
      <c r="D1" s="43"/>
      <c r="E1" s="36"/>
      <c r="G1" s="38"/>
      <c r="H1" s="38"/>
      <c r="I1" s="39"/>
      <c r="J1" s="38"/>
      <c r="K1" s="38"/>
      <c r="L1" s="38"/>
      <c r="M1" s="40"/>
      <c r="N1" s="41"/>
      <c r="O1" s="41"/>
    </row>
    <row r="2" spans="1:19" s="37" customFormat="1" ht="25.5">
      <c r="A2" s="42" t="s">
        <v>8152</v>
      </c>
      <c r="B2" s="43"/>
      <c r="C2" s="43"/>
      <c r="D2" s="43"/>
      <c r="E2" s="36"/>
      <c r="G2" s="38"/>
      <c r="H2" s="38"/>
      <c r="I2" s="39"/>
      <c r="J2" s="38"/>
      <c r="K2" s="38"/>
      <c r="L2" s="38"/>
      <c r="M2" s="40"/>
      <c r="N2" s="41"/>
      <c r="O2" s="41"/>
    </row>
    <row r="3" spans="1:19" s="1" customFormat="1" ht="27" customHeight="1">
      <c r="A3" s="42" t="s">
        <v>8153</v>
      </c>
      <c r="B3" s="44"/>
      <c r="C3" s="44"/>
      <c r="D3" s="45"/>
      <c r="E3" s="2"/>
      <c r="G3" s="4"/>
      <c r="H3" s="5"/>
      <c r="I3" s="6"/>
      <c r="J3" s="5"/>
      <c r="K3" s="5"/>
      <c r="L3" s="5"/>
      <c r="M3" s="7"/>
      <c r="N3"/>
      <c r="O3"/>
      <c r="P3"/>
      <c r="Q3"/>
      <c r="R3" s="46">
        <v>45565</v>
      </c>
      <c r="S3"/>
    </row>
    <row r="4" spans="1:19" s="24" customFormat="1" ht="69" customHeight="1">
      <c r="A4" s="47" t="s">
        <v>0</v>
      </c>
      <c r="B4" s="48" t="s">
        <v>1</v>
      </c>
      <c r="C4" s="48" t="s">
        <v>13</v>
      </c>
      <c r="D4" s="49" t="s">
        <v>2</v>
      </c>
      <c r="E4" s="48" t="s">
        <v>6525</v>
      </c>
      <c r="F4" s="47" t="s">
        <v>8150</v>
      </c>
      <c r="G4" s="47" t="s">
        <v>3</v>
      </c>
      <c r="H4" s="50" t="s">
        <v>4</v>
      </c>
      <c r="I4" s="47" t="s">
        <v>5</v>
      </c>
      <c r="J4" s="50" t="s">
        <v>14</v>
      </c>
      <c r="K4" s="47" t="s">
        <v>6</v>
      </c>
      <c r="L4" s="47" t="s">
        <v>7</v>
      </c>
      <c r="M4" s="51" t="s">
        <v>17</v>
      </c>
      <c r="N4" s="52" t="s">
        <v>20</v>
      </c>
      <c r="O4" s="47" t="s">
        <v>18</v>
      </c>
      <c r="P4" s="53" t="s">
        <v>4893</v>
      </c>
      <c r="Q4" s="53" t="s">
        <v>4894</v>
      </c>
      <c r="R4" s="53" t="s">
        <v>4895</v>
      </c>
      <c r="S4" s="54" t="s">
        <v>4896</v>
      </c>
    </row>
    <row r="5" spans="1:19" ht="33" customHeight="1">
      <c r="A5" s="8">
        <v>1</v>
      </c>
      <c r="B5" s="8" t="s">
        <v>3272</v>
      </c>
      <c r="C5" s="8" t="s">
        <v>294</v>
      </c>
      <c r="D5" s="12" t="s">
        <v>295</v>
      </c>
      <c r="E5" s="8" t="s">
        <v>4901</v>
      </c>
      <c r="F5" s="8" t="s">
        <v>6526</v>
      </c>
      <c r="G5" s="8" t="s">
        <v>10</v>
      </c>
      <c r="H5" s="10">
        <v>30117</v>
      </c>
      <c r="I5" s="11" t="s">
        <v>19</v>
      </c>
      <c r="J5" s="10">
        <v>42675</v>
      </c>
      <c r="K5" s="8" t="s">
        <v>207</v>
      </c>
      <c r="L5" s="8" t="s">
        <v>9</v>
      </c>
      <c r="M5" s="9">
        <v>380.11</v>
      </c>
      <c r="N5" s="8">
        <v>4062</v>
      </c>
      <c r="O5" s="13">
        <f>M5*N5</f>
        <v>1544006.82</v>
      </c>
      <c r="P5" s="25">
        <f t="shared" ref="P5:P54" si="0">IF(O5&lt;400000,400000*0.8%,IF(O5&gt;1200000,1200000*0.8%,O5*0.8%))</f>
        <v>9600</v>
      </c>
      <c r="Q5" s="25">
        <f t="shared" ref="Q5:Q54" si="1">IF(O5&lt;400000,400000*2.6%,IF(O5&gt;1200000,1200000*2.6%,O5*2.6%))</f>
        <v>31200.000000000004</v>
      </c>
      <c r="R5" s="25">
        <f t="shared" ref="R5:R68" si="2">IF(S5&gt;59.99,0,IF(O5&lt;400000,400000*4/100,IF(O5&gt;1200000,1200000*4/100,O5*4/100)))</f>
        <v>48000</v>
      </c>
      <c r="S5" s="55">
        <f>YEARFRAC(H5,$R$3,0)</f>
        <v>42.291666666666664</v>
      </c>
    </row>
    <row r="6" spans="1:19" ht="33" customHeight="1">
      <c r="A6" s="8">
        <v>2</v>
      </c>
      <c r="B6" s="8" t="s">
        <v>3273</v>
      </c>
      <c r="C6" s="8" t="s">
        <v>296</v>
      </c>
      <c r="D6" s="12">
        <v>51628426</v>
      </c>
      <c r="E6" s="8" t="s">
        <v>4902</v>
      </c>
      <c r="F6" s="8" t="s">
        <v>6527</v>
      </c>
      <c r="G6" s="8" t="s">
        <v>10</v>
      </c>
      <c r="H6" s="10">
        <v>29102</v>
      </c>
      <c r="I6" s="11" t="s">
        <v>19</v>
      </c>
      <c r="J6" s="10">
        <v>42676</v>
      </c>
      <c r="K6" s="8" t="s">
        <v>208</v>
      </c>
      <c r="L6" s="8" t="s">
        <v>9</v>
      </c>
      <c r="M6" s="9">
        <v>368.61</v>
      </c>
      <c r="N6" s="8">
        <v>4062</v>
      </c>
      <c r="O6" s="13">
        <f>M6*N6</f>
        <v>1497293.82</v>
      </c>
      <c r="P6" s="25">
        <f t="shared" si="0"/>
        <v>9600</v>
      </c>
      <c r="Q6" s="25">
        <f t="shared" si="1"/>
        <v>31200.000000000004</v>
      </c>
      <c r="R6" s="25">
        <f t="shared" si="2"/>
        <v>48000</v>
      </c>
      <c r="S6" s="55">
        <f>YEARFRAC(H6,$R$3,0)</f>
        <v>45.072222222222223</v>
      </c>
    </row>
    <row r="7" spans="1:19" ht="33" customHeight="1">
      <c r="A7" s="8">
        <v>3</v>
      </c>
      <c r="B7" s="8" t="s">
        <v>3274</v>
      </c>
      <c r="C7" s="8" t="s">
        <v>297</v>
      </c>
      <c r="D7" s="12" t="s">
        <v>298</v>
      </c>
      <c r="E7" s="8" t="s">
        <v>4903</v>
      </c>
      <c r="F7" s="8" t="s">
        <v>6528</v>
      </c>
      <c r="G7" s="8" t="s">
        <v>10</v>
      </c>
      <c r="H7" s="10">
        <v>36172</v>
      </c>
      <c r="I7" s="11" t="s">
        <v>11</v>
      </c>
      <c r="J7" s="10">
        <v>45383</v>
      </c>
      <c r="K7" s="8" t="s">
        <v>275</v>
      </c>
      <c r="L7" s="8" t="s">
        <v>9</v>
      </c>
      <c r="M7" s="9">
        <v>369.46</v>
      </c>
      <c r="N7" s="8">
        <v>4062</v>
      </c>
      <c r="O7" s="13">
        <f>M7*N7</f>
        <v>1500746.52</v>
      </c>
      <c r="P7" s="25">
        <f t="shared" si="0"/>
        <v>9600</v>
      </c>
      <c r="Q7" s="25">
        <f t="shared" si="1"/>
        <v>31200.000000000004</v>
      </c>
      <c r="R7" s="25">
        <f t="shared" si="2"/>
        <v>48000</v>
      </c>
      <c r="S7" s="55">
        <f>YEARFRAC(H7,$R$3,0)</f>
        <v>25.716666666666665</v>
      </c>
    </row>
    <row r="8" spans="1:19" ht="33" customHeight="1">
      <c r="A8" s="8">
        <v>4</v>
      </c>
      <c r="B8" s="8" t="s">
        <v>3275</v>
      </c>
      <c r="C8" s="8" t="s">
        <v>299</v>
      </c>
      <c r="D8" s="12" t="s">
        <v>300</v>
      </c>
      <c r="E8" s="8" t="s">
        <v>4904</v>
      </c>
      <c r="F8" s="8" t="s">
        <v>6529</v>
      </c>
      <c r="G8" s="8" t="s">
        <v>10</v>
      </c>
      <c r="H8" s="10">
        <v>36748</v>
      </c>
      <c r="I8" s="11" t="s">
        <v>11</v>
      </c>
      <c r="J8" s="10">
        <v>45383</v>
      </c>
      <c r="K8" s="8" t="s">
        <v>285</v>
      </c>
      <c r="L8" s="8" t="s">
        <v>9</v>
      </c>
      <c r="M8" s="9">
        <v>360.51</v>
      </c>
      <c r="N8" s="8">
        <v>4062</v>
      </c>
      <c r="O8" s="13">
        <f>M8*N8</f>
        <v>1464391.6199999999</v>
      </c>
      <c r="P8" s="25">
        <f t="shared" si="0"/>
        <v>9600</v>
      </c>
      <c r="Q8" s="25">
        <f t="shared" si="1"/>
        <v>31200.000000000004</v>
      </c>
      <c r="R8" s="25">
        <f t="shared" si="2"/>
        <v>48000</v>
      </c>
      <c r="S8" s="55">
        <f>YEARFRAC(H8,$R$3,0)</f>
        <v>24.138888888888889</v>
      </c>
    </row>
    <row r="9" spans="1:19" ht="33" customHeight="1">
      <c r="A9" s="8">
        <v>5</v>
      </c>
      <c r="B9" s="8" t="s">
        <v>301</v>
      </c>
      <c r="C9" s="8" t="s">
        <v>302</v>
      </c>
      <c r="D9" s="12" t="s">
        <v>303</v>
      </c>
      <c r="E9" s="8" t="s">
        <v>4905</v>
      </c>
      <c r="F9" s="8" t="s">
        <v>6530</v>
      </c>
      <c r="G9" s="8" t="s">
        <v>10</v>
      </c>
      <c r="H9" s="10">
        <v>35137</v>
      </c>
      <c r="I9" s="11" t="s">
        <v>19</v>
      </c>
      <c r="J9" s="10">
        <v>42037</v>
      </c>
      <c r="K9" s="8" t="s">
        <v>275</v>
      </c>
      <c r="L9" s="8" t="s">
        <v>9</v>
      </c>
      <c r="M9" s="9">
        <v>187.59</v>
      </c>
      <c r="N9" s="8">
        <v>4062</v>
      </c>
      <c r="O9" s="13">
        <f>M9*N9</f>
        <v>761990.58</v>
      </c>
      <c r="P9" s="25">
        <f t="shared" si="0"/>
        <v>6095.9246400000002</v>
      </c>
      <c r="Q9" s="25">
        <f t="shared" si="1"/>
        <v>19811.755079999999</v>
      </c>
      <c r="R9" s="25">
        <f t="shared" si="2"/>
        <v>30479.623199999998</v>
      </c>
      <c r="S9" s="55">
        <f>YEARFRAC(H9,$R$3,0)</f>
        <v>28.547222222222221</v>
      </c>
    </row>
    <row r="10" spans="1:19" ht="33" customHeight="1">
      <c r="A10" s="8">
        <v>6</v>
      </c>
      <c r="B10" s="8" t="s">
        <v>3276</v>
      </c>
      <c r="C10" s="8" t="s">
        <v>304</v>
      </c>
      <c r="D10" s="12" t="s">
        <v>305</v>
      </c>
      <c r="E10" s="8" t="s">
        <v>4906</v>
      </c>
      <c r="F10" s="8" t="s">
        <v>6531</v>
      </c>
      <c r="G10" s="8" t="s">
        <v>10</v>
      </c>
      <c r="H10" s="10">
        <v>35462</v>
      </c>
      <c r="I10" s="11" t="s">
        <v>41</v>
      </c>
      <c r="J10" s="10">
        <v>45383</v>
      </c>
      <c r="K10" s="8" t="s">
        <v>285</v>
      </c>
      <c r="L10" s="8" t="s">
        <v>9</v>
      </c>
      <c r="M10" s="9">
        <v>297.52</v>
      </c>
      <c r="N10" s="8">
        <v>4062</v>
      </c>
      <c r="O10" s="13">
        <f>M10*N10</f>
        <v>1208526.24</v>
      </c>
      <c r="P10" s="25">
        <f t="shared" si="0"/>
        <v>9600</v>
      </c>
      <c r="Q10" s="25">
        <f t="shared" si="1"/>
        <v>31200.000000000004</v>
      </c>
      <c r="R10" s="25">
        <f t="shared" si="2"/>
        <v>48000</v>
      </c>
      <c r="S10" s="55">
        <f>YEARFRAC(H10,$R$3,0)</f>
        <v>27.663888888888888</v>
      </c>
    </row>
    <row r="11" spans="1:19" ht="33" customHeight="1">
      <c r="A11" s="8">
        <v>7</v>
      </c>
      <c r="B11" s="8" t="s">
        <v>3277</v>
      </c>
      <c r="C11" s="8" t="s">
        <v>306</v>
      </c>
      <c r="D11" s="12" t="s">
        <v>307</v>
      </c>
      <c r="E11" s="8" t="s">
        <v>4907</v>
      </c>
      <c r="F11" s="8" t="s">
        <v>6532</v>
      </c>
      <c r="G11" s="8" t="s">
        <v>10</v>
      </c>
      <c r="H11" s="10">
        <v>35566</v>
      </c>
      <c r="I11" s="11" t="s">
        <v>19</v>
      </c>
      <c r="J11" s="10">
        <v>42115</v>
      </c>
      <c r="K11" s="8" t="s">
        <v>285</v>
      </c>
      <c r="L11" s="8" t="s">
        <v>9</v>
      </c>
      <c r="M11" s="9">
        <v>391.21</v>
      </c>
      <c r="N11" s="8">
        <v>4062</v>
      </c>
      <c r="O11" s="13">
        <f>M11*N11</f>
        <v>1589095.02</v>
      </c>
      <c r="P11" s="25">
        <f t="shared" si="0"/>
        <v>9600</v>
      </c>
      <c r="Q11" s="25">
        <f t="shared" si="1"/>
        <v>31200.000000000004</v>
      </c>
      <c r="R11" s="25">
        <f t="shared" si="2"/>
        <v>48000</v>
      </c>
      <c r="S11" s="55">
        <f>YEARFRAC(H11,$R$3,0)</f>
        <v>27.372222222222224</v>
      </c>
    </row>
    <row r="12" spans="1:19" ht="33" customHeight="1">
      <c r="A12" s="8">
        <v>8</v>
      </c>
      <c r="B12" s="8" t="s">
        <v>3278</v>
      </c>
      <c r="C12" s="8" t="s">
        <v>308</v>
      </c>
      <c r="D12" s="12" t="s">
        <v>309</v>
      </c>
      <c r="E12" s="8" t="s">
        <v>4908</v>
      </c>
      <c r="F12" s="8" t="s">
        <v>6533</v>
      </c>
      <c r="G12" s="8" t="s">
        <v>10</v>
      </c>
      <c r="H12" s="10">
        <v>35860</v>
      </c>
      <c r="I12" s="11" t="s">
        <v>41</v>
      </c>
      <c r="J12" s="10">
        <v>45383</v>
      </c>
      <c r="K12" s="8" t="s">
        <v>285</v>
      </c>
      <c r="L12" s="8" t="s">
        <v>9</v>
      </c>
      <c r="M12" s="9">
        <v>435.9</v>
      </c>
      <c r="N12" s="8">
        <v>4062</v>
      </c>
      <c r="O12" s="13">
        <f>M12*N12</f>
        <v>1770625.7999999998</v>
      </c>
      <c r="P12" s="25">
        <f t="shared" si="0"/>
        <v>9600</v>
      </c>
      <c r="Q12" s="25">
        <f t="shared" si="1"/>
        <v>31200.000000000004</v>
      </c>
      <c r="R12" s="25">
        <f t="shared" si="2"/>
        <v>48000</v>
      </c>
      <c r="S12" s="55">
        <f>YEARFRAC(H12,$R$3,0)</f>
        <v>26.566666666666666</v>
      </c>
    </row>
    <row r="13" spans="1:19" ht="33" customHeight="1">
      <c r="A13" s="8">
        <v>9</v>
      </c>
      <c r="B13" s="8" t="s">
        <v>3279</v>
      </c>
      <c r="C13" s="8" t="s">
        <v>310</v>
      </c>
      <c r="D13" s="12" t="s">
        <v>311</v>
      </c>
      <c r="E13" s="8" t="s">
        <v>4909</v>
      </c>
      <c r="F13" s="8" t="s">
        <v>6534</v>
      </c>
      <c r="G13" s="8" t="s">
        <v>10</v>
      </c>
      <c r="H13" s="10">
        <v>33058</v>
      </c>
      <c r="I13" s="11" t="s">
        <v>59</v>
      </c>
      <c r="J13" s="10">
        <v>45400</v>
      </c>
      <c r="K13" s="8" t="s">
        <v>285</v>
      </c>
      <c r="L13" s="8" t="s">
        <v>9</v>
      </c>
      <c r="M13" s="9">
        <v>322.61</v>
      </c>
      <c r="N13" s="8">
        <v>4062</v>
      </c>
      <c r="O13" s="13">
        <f>M13*N13</f>
        <v>1310441.82</v>
      </c>
      <c r="P13" s="25">
        <f t="shared" si="0"/>
        <v>9600</v>
      </c>
      <c r="Q13" s="25">
        <f t="shared" si="1"/>
        <v>31200.000000000004</v>
      </c>
      <c r="R13" s="25">
        <f t="shared" si="2"/>
        <v>48000</v>
      </c>
      <c r="S13" s="55">
        <f>YEARFRAC(H13,$R$3,0)</f>
        <v>34.238888888888887</v>
      </c>
    </row>
    <row r="14" spans="1:19" ht="33" customHeight="1">
      <c r="A14" s="8">
        <v>10</v>
      </c>
      <c r="B14" s="8" t="s">
        <v>3280</v>
      </c>
      <c r="C14" s="8" t="s">
        <v>312</v>
      </c>
      <c r="D14" s="12" t="s">
        <v>313</v>
      </c>
      <c r="E14" s="8" t="s">
        <v>4910</v>
      </c>
      <c r="F14" s="8" t="s">
        <v>6535</v>
      </c>
      <c r="G14" s="8" t="s">
        <v>10</v>
      </c>
      <c r="H14" s="10">
        <v>34632</v>
      </c>
      <c r="I14" s="11" t="s">
        <v>19</v>
      </c>
      <c r="J14" s="10">
        <v>42482</v>
      </c>
      <c r="K14" s="8" t="s">
        <v>285</v>
      </c>
      <c r="L14" s="8" t="s">
        <v>9</v>
      </c>
      <c r="M14" s="9">
        <v>374.85</v>
      </c>
      <c r="N14" s="8">
        <v>4062</v>
      </c>
      <c r="O14" s="13">
        <f>M14*N14</f>
        <v>1522640.7000000002</v>
      </c>
      <c r="P14" s="25">
        <f t="shared" si="0"/>
        <v>9600</v>
      </c>
      <c r="Q14" s="25">
        <f t="shared" si="1"/>
        <v>31200.000000000004</v>
      </c>
      <c r="R14" s="25">
        <f t="shared" si="2"/>
        <v>48000</v>
      </c>
      <c r="S14" s="55">
        <f>YEARFRAC(H14,$R$3,0)</f>
        <v>29.930555555555557</v>
      </c>
    </row>
    <row r="15" spans="1:19" ht="33" customHeight="1">
      <c r="A15" s="8">
        <v>11</v>
      </c>
      <c r="B15" s="8" t="s">
        <v>3281</v>
      </c>
      <c r="C15" s="8" t="s">
        <v>314</v>
      </c>
      <c r="D15" s="12">
        <v>51461744</v>
      </c>
      <c r="E15" s="8" t="s">
        <v>4911</v>
      </c>
      <c r="F15" s="8" t="s">
        <v>6536</v>
      </c>
      <c r="G15" s="8" t="s">
        <v>10</v>
      </c>
      <c r="H15" s="10">
        <v>31598</v>
      </c>
      <c r="I15" s="11" t="s">
        <v>41</v>
      </c>
      <c r="J15" s="10">
        <v>45383</v>
      </c>
      <c r="K15" s="8" t="s">
        <v>285</v>
      </c>
      <c r="L15" s="8" t="s">
        <v>9</v>
      </c>
      <c r="M15" s="9">
        <v>373.46</v>
      </c>
      <c r="N15" s="8">
        <v>4062</v>
      </c>
      <c r="O15" s="13">
        <f>M15*N15</f>
        <v>1516994.52</v>
      </c>
      <c r="P15" s="25">
        <f t="shared" si="0"/>
        <v>9600</v>
      </c>
      <c r="Q15" s="25">
        <f t="shared" si="1"/>
        <v>31200.000000000004</v>
      </c>
      <c r="R15" s="25">
        <f t="shared" si="2"/>
        <v>48000</v>
      </c>
      <c r="S15" s="55">
        <f>YEARFRAC(H15,$R$3,0)</f>
        <v>38.236111111111114</v>
      </c>
    </row>
    <row r="16" spans="1:19" ht="33" customHeight="1">
      <c r="A16" s="8">
        <v>12</v>
      </c>
      <c r="B16" s="8" t="s">
        <v>3282</v>
      </c>
      <c r="C16" s="8" t="s">
        <v>3092</v>
      </c>
      <c r="D16" s="12" t="s">
        <v>3093</v>
      </c>
      <c r="E16" s="8" t="s">
        <v>4912</v>
      </c>
      <c r="F16" s="8" t="s">
        <v>6537</v>
      </c>
      <c r="G16" s="8" t="s">
        <v>10</v>
      </c>
      <c r="H16" s="10">
        <v>34428</v>
      </c>
      <c r="I16" s="11" t="s">
        <v>19</v>
      </c>
      <c r="J16" s="10">
        <v>42723</v>
      </c>
      <c r="K16" s="8" t="s">
        <v>275</v>
      </c>
      <c r="L16" s="8" t="s">
        <v>9</v>
      </c>
      <c r="M16" s="9">
        <v>262.70999999999998</v>
      </c>
      <c r="N16" s="8">
        <v>4062</v>
      </c>
      <c r="O16" s="13">
        <f>M16*N16</f>
        <v>1067128.02</v>
      </c>
      <c r="P16" s="25">
        <f t="shared" si="0"/>
        <v>8537.0241600000008</v>
      </c>
      <c r="Q16" s="25">
        <f t="shared" si="1"/>
        <v>27745.328520000003</v>
      </c>
      <c r="R16" s="25">
        <f t="shared" si="2"/>
        <v>42685.120800000004</v>
      </c>
      <c r="S16" s="55">
        <f>YEARFRAC(H16,$R$3,0)</f>
        <v>30.488888888888887</v>
      </c>
    </row>
    <row r="17" spans="1:19" ht="33" customHeight="1">
      <c r="A17" s="8">
        <v>13</v>
      </c>
      <c r="B17" s="8" t="s">
        <v>3283</v>
      </c>
      <c r="C17" s="8" t="s">
        <v>315</v>
      </c>
      <c r="D17" s="12" t="s">
        <v>316</v>
      </c>
      <c r="E17" s="8" t="s">
        <v>4913</v>
      </c>
      <c r="F17" s="8" t="s">
        <v>6538</v>
      </c>
      <c r="G17" s="8" t="s">
        <v>10</v>
      </c>
      <c r="H17" s="10">
        <v>34344</v>
      </c>
      <c r="I17" s="11" t="s">
        <v>41</v>
      </c>
      <c r="J17" s="10">
        <v>45383</v>
      </c>
      <c r="K17" s="8" t="s">
        <v>285</v>
      </c>
      <c r="L17" s="8" t="s">
        <v>9</v>
      </c>
      <c r="M17" s="9">
        <v>356.45</v>
      </c>
      <c r="N17" s="8">
        <v>4062</v>
      </c>
      <c r="O17" s="13">
        <f>M17*N17</f>
        <v>1447899.9</v>
      </c>
      <c r="P17" s="25">
        <f t="shared" si="0"/>
        <v>9600</v>
      </c>
      <c r="Q17" s="25">
        <f t="shared" si="1"/>
        <v>31200.000000000004</v>
      </c>
      <c r="R17" s="25">
        <f t="shared" si="2"/>
        <v>48000</v>
      </c>
      <c r="S17" s="55">
        <f>YEARFRAC(H17,$R$3,0)</f>
        <v>30.722222222222221</v>
      </c>
    </row>
    <row r="18" spans="1:19" ht="33" customHeight="1">
      <c r="A18" s="8">
        <v>14</v>
      </c>
      <c r="B18" s="8" t="s">
        <v>3284</v>
      </c>
      <c r="C18" s="8" t="s">
        <v>317</v>
      </c>
      <c r="D18" s="12" t="s">
        <v>318</v>
      </c>
      <c r="E18" s="8" t="s">
        <v>4914</v>
      </c>
      <c r="F18" s="8" t="s">
        <v>6539</v>
      </c>
      <c r="G18" s="8" t="s">
        <v>44</v>
      </c>
      <c r="H18" s="10">
        <v>36119</v>
      </c>
      <c r="I18" s="11" t="s">
        <v>41</v>
      </c>
      <c r="J18" s="10">
        <v>45383</v>
      </c>
      <c r="K18" s="8" t="s">
        <v>285</v>
      </c>
      <c r="L18" s="8" t="s">
        <v>9</v>
      </c>
      <c r="M18" s="9">
        <v>361.12</v>
      </c>
      <c r="N18" s="8">
        <v>4062</v>
      </c>
      <c r="O18" s="13">
        <f>M18*N18</f>
        <v>1466869.44</v>
      </c>
      <c r="P18" s="25">
        <f t="shared" si="0"/>
        <v>9600</v>
      </c>
      <c r="Q18" s="25">
        <f t="shared" si="1"/>
        <v>31200.000000000004</v>
      </c>
      <c r="R18" s="25">
        <f t="shared" si="2"/>
        <v>48000</v>
      </c>
      <c r="S18" s="55">
        <f>YEARFRAC(H18,$R$3,0)</f>
        <v>25.861111111111111</v>
      </c>
    </row>
    <row r="19" spans="1:19" ht="33" customHeight="1">
      <c r="A19" s="8">
        <v>15</v>
      </c>
      <c r="B19" s="8" t="s">
        <v>3285</v>
      </c>
      <c r="C19" s="8" t="s">
        <v>319</v>
      </c>
      <c r="D19" s="12" t="s">
        <v>320</v>
      </c>
      <c r="E19" s="8" t="s">
        <v>4915</v>
      </c>
      <c r="F19" s="8" t="s">
        <v>6540</v>
      </c>
      <c r="G19" s="8" t="s">
        <v>10</v>
      </c>
      <c r="H19" s="10">
        <v>34132</v>
      </c>
      <c r="I19" s="11" t="s">
        <v>41</v>
      </c>
      <c r="J19" s="10">
        <v>45383</v>
      </c>
      <c r="K19" s="8" t="s">
        <v>285</v>
      </c>
      <c r="L19" s="8" t="s">
        <v>9</v>
      </c>
      <c r="M19" s="9">
        <v>316.39</v>
      </c>
      <c r="N19" s="8">
        <v>4062</v>
      </c>
      <c r="O19" s="13">
        <f>M19*N19</f>
        <v>1285176.18</v>
      </c>
      <c r="P19" s="25">
        <f t="shared" si="0"/>
        <v>9600</v>
      </c>
      <c r="Q19" s="25">
        <f t="shared" si="1"/>
        <v>31200.000000000004</v>
      </c>
      <c r="R19" s="25">
        <f t="shared" si="2"/>
        <v>48000</v>
      </c>
      <c r="S19" s="55">
        <f>YEARFRAC(H19,$R$3,0)</f>
        <v>31.3</v>
      </c>
    </row>
    <row r="20" spans="1:19" ht="33" customHeight="1">
      <c r="A20" s="8">
        <v>16</v>
      </c>
      <c r="B20" s="8" t="s">
        <v>3286</v>
      </c>
      <c r="C20" s="8" t="s">
        <v>321</v>
      </c>
      <c r="D20" s="12">
        <v>50826135</v>
      </c>
      <c r="E20" s="8" t="s">
        <v>4916</v>
      </c>
      <c r="F20" s="8" t="s">
        <v>6541</v>
      </c>
      <c r="G20" s="8" t="s">
        <v>10</v>
      </c>
      <c r="H20" s="10">
        <v>34916</v>
      </c>
      <c r="I20" s="11" t="s">
        <v>117</v>
      </c>
      <c r="J20" s="10">
        <v>45401</v>
      </c>
      <c r="K20" s="8" t="s">
        <v>285</v>
      </c>
      <c r="L20" s="8" t="s">
        <v>9</v>
      </c>
      <c r="M20" s="9">
        <v>458.17</v>
      </c>
      <c r="N20" s="8">
        <v>4062</v>
      </c>
      <c r="O20" s="13">
        <f>M20*N20</f>
        <v>1861086.54</v>
      </c>
      <c r="P20" s="25">
        <f t="shared" si="0"/>
        <v>9600</v>
      </c>
      <c r="Q20" s="25">
        <f t="shared" si="1"/>
        <v>31200.000000000004</v>
      </c>
      <c r="R20" s="25">
        <f t="shared" si="2"/>
        <v>48000</v>
      </c>
      <c r="S20" s="55">
        <f>YEARFRAC(H20,$R$3,0)</f>
        <v>29.152777777777779</v>
      </c>
    </row>
    <row r="21" spans="1:19" ht="33" customHeight="1">
      <c r="A21" s="8">
        <v>17</v>
      </c>
      <c r="B21" s="8" t="s">
        <v>3287</v>
      </c>
      <c r="C21" s="8" t="s">
        <v>322</v>
      </c>
      <c r="D21" s="12" t="s">
        <v>323</v>
      </c>
      <c r="E21" s="8" t="s">
        <v>4917</v>
      </c>
      <c r="F21" s="8" t="s">
        <v>6542</v>
      </c>
      <c r="G21" s="8" t="s">
        <v>10</v>
      </c>
      <c r="H21" s="10">
        <v>35318</v>
      </c>
      <c r="I21" s="11" t="s">
        <v>19</v>
      </c>
      <c r="J21" s="10">
        <v>42099</v>
      </c>
      <c r="K21" s="8" t="s">
        <v>285</v>
      </c>
      <c r="L21" s="8" t="s">
        <v>9</v>
      </c>
      <c r="M21" s="9">
        <v>391.21</v>
      </c>
      <c r="N21" s="8">
        <v>4062</v>
      </c>
      <c r="O21" s="13">
        <f>M21*N21</f>
        <v>1589095.02</v>
      </c>
      <c r="P21" s="25">
        <f t="shared" si="0"/>
        <v>9600</v>
      </c>
      <c r="Q21" s="25">
        <f t="shared" si="1"/>
        <v>31200.000000000004</v>
      </c>
      <c r="R21" s="25">
        <f t="shared" si="2"/>
        <v>48000</v>
      </c>
      <c r="S21" s="55">
        <f>YEARFRAC(H21,$R$3,0)</f>
        <v>28.055555555555557</v>
      </c>
    </row>
    <row r="22" spans="1:19" ht="33" customHeight="1">
      <c r="A22" s="8">
        <v>18</v>
      </c>
      <c r="B22" s="8" t="s">
        <v>4843</v>
      </c>
      <c r="C22" s="8" t="s">
        <v>4847</v>
      </c>
      <c r="D22" s="12">
        <v>200293837</v>
      </c>
      <c r="E22" s="8" t="s">
        <v>4918</v>
      </c>
      <c r="F22" s="8" t="s">
        <v>6543</v>
      </c>
      <c r="G22" s="8" t="s">
        <v>10</v>
      </c>
      <c r="H22" s="10">
        <v>32183</v>
      </c>
      <c r="I22" s="11" t="s">
        <v>19</v>
      </c>
      <c r="J22" s="10">
        <v>45486</v>
      </c>
      <c r="K22" s="8" t="s">
        <v>275</v>
      </c>
      <c r="L22" s="8" t="s">
        <v>9</v>
      </c>
      <c r="M22" s="9">
        <v>267.35000000000002</v>
      </c>
      <c r="N22" s="8">
        <v>4062</v>
      </c>
      <c r="O22" s="13">
        <f>M22*N22</f>
        <v>1085975.7000000002</v>
      </c>
      <c r="P22" s="25">
        <f t="shared" si="0"/>
        <v>8687.8056000000015</v>
      </c>
      <c r="Q22" s="25">
        <f t="shared" si="1"/>
        <v>28235.368200000008</v>
      </c>
      <c r="R22" s="25">
        <f t="shared" si="2"/>
        <v>43439.028000000006</v>
      </c>
      <c r="S22" s="55">
        <f>YEARFRAC(H22,$R$3,0)</f>
        <v>36.638888888888886</v>
      </c>
    </row>
    <row r="23" spans="1:19" ht="33" customHeight="1">
      <c r="A23" s="8">
        <v>19</v>
      </c>
      <c r="B23" s="8" t="s">
        <v>3288</v>
      </c>
      <c r="C23" s="8" t="s">
        <v>324</v>
      </c>
      <c r="D23" s="12" t="s">
        <v>325</v>
      </c>
      <c r="E23" s="8" t="s">
        <v>4919</v>
      </c>
      <c r="F23" s="8" t="s">
        <v>6544</v>
      </c>
      <c r="G23" s="8" t="s">
        <v>10</v>
      </c>
      <c r="H23" s="10">
        <v>35106</v>
      </c>
      <c r="I23" s="11" t="s">
        <v>11</v>
      </c>
      <c r="J23" s="10">
        <v>42128</v>
      </c>
      <c r="K23" s="8" t="s">
        <v>285</v>
      </c>
      <c r="L23" s="8" t="s">
        <v>9</v>
      </c>
      <c r="M23" s="9">
        <v>375.5</v>
      </c>
      <c r="N23" s="8">
        <v>4062</v>
      </c>
      <c r="O23" s="13">
        <f>M23*N23</f>
        <v>1525281</v>
      </c>
      <c r="P23" s="25">
        <f t="shared" si="0"/>
        <v>9600</v>
      </c>
      <c r="Q23" s="25">
        <f t="shared" si="1"/>
        <v>31200.000000000004</v>
      </c>
      <c r="R23" s="25">
        <f t="shared" si="2"/>
        <v>48000</v>
      </c>
      <c r="S23" s="55">
        <f>YEARFRAC(H23,$R$3,0)</f>
        <v>28.636111111111113</v>
      </c>
    </row>
    <row r="24" spans="1:19" ht="33" customHeight="1">
      <c r="A24" s="8">
        <v>20</v>
      </c>
      <c r="B24" s="8" t="s">
        <v>4828</v>
      </c>
      <c r="C24" s="8" t="s">
        <v>326</v>
      </c>
      <c r="D24" s="12">
        <v>90622162</v>
      </c>
      <c r="E24" s="8" t="s">
        <v>4920</v>
      </c>
      <c r="F24" s="8" t="s">
        <v>6545</v>
      </c>
      <c r="G24" s="8" t="s">
        <v>10</v>
      </c>
      <c r="H24" s="10">
        <v>35065</v>
      </c>
      <c r="I24" s="11" t="s">
        <v>19</v>
      </c>
      <c r="J24" s="10">
        <v>45040</v>
      </c>
      <c r="K24" s="8" t="s">
        <v>275</v>
      </c>
      <c r="L24" s="8" t="s">
        <v>9</v>
      </c>
      <c r="M24" s="9">
        <v>364.4</v>
      </c>
      <c r="N24" s="8">
        <v>4062</v>
      </c>
      <c r="O24" s="13">
        <f>M24*N24</f>
        <v>1480192.7999999998</v>
      </c>
      <c r="P24" s="25">
        <f t="shared" si="0"/>
        <v>9600</v>
      </c>
      <c r="Q24" s="25">
        <f t="shared" si="1"/>
        <v>31200.000000000004</v>
      </c>
      <c r="R24" s="25">
        <f t="shared" si="2"/>
        <v>48000</v>
      </c>
      <c r="S24" s="55">
        <f>YEARFRAC(H24,$R$3,0)</f>
        <v>28.747222222222224</v>
      </c>
    </row>
    <row r="25" spans="1:19" ht="33" customHeight="1">
      <c r="A25" s="8">
        <v>21</v>
      </c>
      <c r="B25" s="8" t="s">
        <v>3289</v>
      </c>
      <c r="C25" s="8" t="s">
        <v>327</v>
      </c>
      <c r="D25" s="12" t="s">
        <v>328</v>
      </c>
      <c r="E25" s="8" t="s">
        <v>4921</v>
      </c>
      <c r="F25" s="8" t="s">
        <v>6546</v>
      </c>
      <c r="G25" s="8" t="s">
        <v>10</v>
      </c>
      <c r="H25" s="10">
        <v>35431</v>
      </c>
      <c r="I25" s="11" t="s">
        <v>19</v>
      </c>
      <c r="J25" s="10">
        <v>45113</v>
      </c>
      <c r="K25" s="8" t="s">
        <v>285</v>
      </c>
      <c r="L25" s="8" t="s">
        <v>9</v>
      </c>
      <c r="M25" s="9">
        <v>434</v>
      </c>
      <c r="N25" s="8">
        <v>4062</v>
      </c>
      <c r="O25" s="13">
        <f>M25*N25</f>
        <v>1762908</v>
      </c>
      <c r="P25" s="25">
        <f t="shared" si="0"/>
        <v>9600</v>
      </c>
      <c r="Q25" s="25">
        <f t="shared" si="1"/>
        <v>31200.000000000004</v>
      </c>
      <c r="R25" s="25">
        <f t="shared" si="2"/>
        <v>48000</v>
      </c>
      <c r="S25" s="55">
        <f>YEARFRAC(H25,$R$3,0)</f>
        <v>27.747222222222224</v>
      </c>
    </row>
    <row r="26" spans="1:19" ht="33" customHeight="1">
      <c r="A26" s="8">
        <v>22</v>
      </c>
      <c r="B26" s="8" t="s">
        <v>3290</v>
      </c>
      <c r="C26" s="8" t="s">
        <v>329</v>
      </c>
      <c r="D26" s="12" t="s">
        <v>330</v>
      </c>
      <c r="E26" s="8" t="s">
        <v>4922</v>
      </c>
      <c r="F26" s="8" t="s">
        <v>6547</v>
      </c>
      <c r="G26" s="8" t="s">
        <v>10</v>
      </c>
      <c r="H26" s="10">
        <v>35594</v>
      </c>
      <c r="I26" s="11" t="s">
        <v>11</v>
      </c>
      <c r="J26" s="10">
        <v>42446</v>
      </c>
      <c r="K26" s="8" t="s">
        <v>285</v>
      </c>
      <c r="L26" s="8" t="s">
        <v>9</v>
      </c>
      <c r="M26" s="9">
        <v>528.99</v>
      </c>
      <c r="N26" s="8">
        <v>4062</v>
      </c>
      <c r="O26" s="13">
        <f>M26*N26</f>
        <v>2148757.38</v>
      </c>
      <c r="P26" s="25">
        <f t="shared" si="0"/>
        <v>9600</v>
      </c>
      <c r="Q26" s="25">
        <f t="shared" si="1"/>
        <v>31200.000000000004</v>
      </c>
      <c r="R26" s="25">
        <f t="shared" si="2"/>
        <v>48000</v>
      </c>
      <c r="S26" s="55">
        <f>YEARFRAC(H26,$R$3,0)</f>
        <v>27.297222222222221</v>
      </c>
    </row>
    <row r="27" spans="1:19" ht="33" customHeight="1">
      <c r="A27" s="8">
        <v>23</v>
      </c>
      <c r="B27" s="8" t="s">
        <v>3291</v>
      </c>
      <c r="C27" s="8" t="s">
        <v>331</v>
      </c>
      <c r="D27" s="12" t="s">
        <v>332</v>
      </c>
      <c r="E27" s="8" t="s">
        <v>4923</v>
      </c>
      <c r="F27" s="8" t="s">
        <v>6548</v>
      </c>
      <c r="G27" s="8" t="s">
        <v>10</v>
      </c>
      <c r="H27" s="10">
        <v>31901</v>
      </c>
      <c r="I27" s="11" t="s">
        <v>11</v>
      </c>
      <c r="J27" s="10">
        <v>45383</v>
      </c>
      <c r="K27" s="8" t="s">
        <v>285</v>
      </c>
      <c r="L27" s="8" t="s">
        <v>9</v>
      </c>
      <c r="M27" s="9">
        <v>339.61</v>
      </c>
      <c r="N27" s="8">
        <v>4062</v>
      </c>
      <c r="O27" s="13">
        <f>M27*N27</f>
        <v>1379495.82</v>
      </c>
      <c r="P27" s="25">
        <f t="shared" si="0"/>
        <v>9600</v>
      </c>
      <c r="Q27" s="25">
        <f t="shared" si="1"/>
        <v>31200.000000000004</v>
      </c>
      <c r="R27" s="25">
        <f t="shared" si="2"/>
        <v>48000</v>
      </c>
      <c r="S27" s="55">
        <f>YEARFRAC(H27,$R$3,0)</f>
        <v>37.405555555555559</v>
      </c>
    </row>
    <row r="28" spans="1:19" ht="33" customHeight="1">
      <c r="A28" s="8">
        <v>24</v>
      </c>
      <c r="B28" s="8" t="s">
        <v>3292</v>
      </c>
      <c r="C28" s="8" t="s">
        <v>333</v>
      </c>
      <c r="D28" s="12" t="s">
        <v>334</v>
      </c>
      <c r="E28" s="8" t="s">
        <v>4924</v>
      </c>
      <c r="F28" s="8" t="s">
        <v>6549</v>
      </c>
      <c r="G28" s="8" t="s">
        <v>10</v>
      </c>
      <c r="H28" s="10">
        <v>35187</v>
      </c>
      <c r="I28" s="11" t="s">
        <v>53</v>
      </c>
      <c r="J28" s="10">
        <v>45383</v>
      </c>
      <c r="K28" s="8" t="s">
        <v>285</v>
      </c>
      <c r="L28" s="8" t="s">
        <v>9</v>
      </c>
      <c r="M28" s="9">
        <v>340.59</v>
      </c>
      <c r="N28" s="8">
        <v>4062</v>
      </c>
      <c r="O28" s="13">
        <f>M28*N28</f>
        <v>1383476.5799999998</v>
      </c>
      <c r="P28" s="25">
        <f t="shared" si="0"/>
        <v>9600</v>
      </c>
      <c r="Q28" s="25">
        <f t="shared" si="1"/>
        <v>31200.000000000004</v>
      </c>
      <c r="R28" s="25">
        <f t="shared" si="2"/>
        <v>48000</v>
      </c>
      <c r="S28" s="55">
        <f>YEARFRAC(H28,$R$3,0)</f>
        <v>28.411111111111111</v>
      </c>
    </row>
    <row r="29" spans="1:19" ht="33" customHeight="1">
      <c r="A29" s="8">
        <v>25</v>
      </c>
      <c r="B29" s="8" t="s">
        <v>3293</v>
      </c>
      <c r="C29" s="8" t="s">
        <v>335</v>
      </c>
      <c r="D29" s="12" t="s">
        <v>336</v>
      </c>
      <c r="E29" s="8" t="s">
        <v>4925</v>
      </c>
      <c r="F29" s="8" t="s">
        <v>6550</v>
      </c>
      <c r="G29" s="8" t="s">
        <v>10</v>
      </c>
      <c r="H29" s="10">
        <v>35135</v>
      </c>
      <c r="I29" s="11" t="s">
        <v>11</v>
      </c>
      <c r="J29" s="10">
        <v>41715</v>
      </c>
      <c r="K29" s="8" t="s">
        <v>285</v>
      </c>
      <c r="L29" s="8" t="s">
        <v>9</v>
      </c>
      <c r="M29" s="9">
        <v>417.21</v>
      </c>
      <c r="N29" s="8">
        <v>4062</v>
      </c>
      <c r="O29" s="13">
        <f>M29*N29</f>
        <v>1694707.02</v>
      </c>
      <c r="P29" s="25">
        <f t="shared" si="0"/>
        <v>9600</v>
      </c>
      <c r="Q29" s="25">
        <f t="shared" si="1"/>
        <v>31200.000000000004</v>
      </c>
      <c r="R29" s="25">
        <f t="shared" si="2"/>
        <v>48000</v>
      </c>
      <c r="S29" s="55">
        <f>YEARFRAC(H29,$R$3,0)</f>
        <v>28.552777777777777</v>
      </c>
    </row>
    <row r="30" spans="1:19" ht="33" customHeight="1">
      <c r="A30" s="8">
        <v>26</v>
      </c>
      <c r="B30" s="8" t="s">
        <v>337</v>
      </c>
      <c r="C30" s="8" t="s">
        <v>338</v>
      </c>
      <c r="D30" s="12">
        <v>51569591</v>
      </c>
      <c r="E30" s="8" t="s">
        <v>4926</v>
      </c>
      <c r="F30" s="8" t="s">
        <v>6551</v>
      </c>
      <c r="G30" s="8" t="s">
        <v>10</v>
      </c>
      <c r="H30" s="10">
        <v>32938</v>
      </c>
      <c r="I30" s="11" t="s">
        <v>19</v>
      </c>
      <c r="J30" s="10">
        <v>45037</v>
      </c>
      <c r="K30" s="8" t="s">
        <v>275</v>
      </c>
      <c r="L30" s="8" t="s">
        <v>9</v>
      </c>
      <c r="M30" s="9">
        <v>317.11</v>
      </c>
      <c r="N30" s="8">
        <v>4062</v>
      </c>
      <c r="O30" s="13">
        <f>M30*N30</f>
        <v>1288100.82</v>
      </c>
      <c r="P30" s="25">
        <f t="shared" si="0"/>
        <v>9600</v>
      </c>
      <c r="Q30" s="25">
        <f t="shared" si="1"/>
        <v>31200.000000000004</v>
      </c>
      <c r="R30" s="25">
        <f t="shared" si="2"/>
        <v>48000</v>
      </c>
      <c r="S30" s="55">
        <f>YEARFRAC(H30,$R$3,0)</f>
        <v>34.56666666666667</v>
      </c>
    </row>
    <row r="31" spans="1:19" ht="33" customHeight="1">
      <c r="A31" s="8">
        <v>27</v>
      </c>
      <c r="B31" s="8" t="s">
        <v>3294</v>
      </c>
      <c r="C31" s="8" t="s">
        <v>339</v>
      </c>
      <c r="D31" s="12" t="s">
        <v>340</v>
      </c>
      <c r="E31" s="8" t="s">
        <v>4927</v>
      </c>
      <c r="F31" s="8" t="s">
        <v>6552</v>
      </c>
      <c r="G31" s="8" t="s">
        <v>52</v>
      </c>
      <c r="H31" s="10">
        <v>36185</v>
      </c>
      <c r="I31" s="11" t="s">
        <v>53</v>
      </c>
      <c r="J31" s="10">
        <v>45383</v>
      </c>
      <c r="K31" s="8" t="s">
        <v>285</v>
      </c>
      <c r="L31" s="8" t="s">
        <v>9</v>
      </c>
      <c r="M31" s="9">
        <v>451.69</v>
      </c>
      <c r="N31" s="8">
        <v>4062</v>
      </c>
      <c r="O31" s="13">
        <f>M31*N31</f>
        <v>1834764.78</v>
      </c>
      <c r="P31" s="25">
        <f t="shared" si="0"/>
        <v>9600</v>
      </c>
      <c r="Q31" s="25">
        <f t="shared" si="1"/>
        <v>31200.000000000004</v>
      </c>
      <c r="R31" s="25">
        <f t="shared" si="2"/>
        <v>48000</v>
      </c>
      <c r="S31" s="55">
        <f>YEARFRAC(H31,$R$3,0)</f>
        <v>25.680555555555557</v>
      </c>
    </row>
    <row r="32" spans="1:19" ht="33" customHeight="1">
      <c r="A32" s="8">
        <v>28</v>
      </c>
      <c r="B32" s="8" t="s">
        <v>3295</v>
      </c>
      <c r="C32" s="8" t="s">
        <v>341</v>
      </c>
      <c r="D32" s="12" t="s">
        <v>342</v>
      </c>
      <c r="E32" s="8" t="s">
        <v>4928</v>
      </c>
      <c r="F32" s="8" t="s">
        <v>6553</v>
      </c>
      <c r="G32" s="8" t="s">
        <v>52</v>
      </c>
      <c r="H32" s="10">
        <v>35722</v>
      </c>
      <c r="I32" s="11" t="s">
        <v>53</v>
      </c>
      <c r="J32" s="10">
        <v>45383</v>
      </c>
      <c r="K32" s="8" t="s">
        <v>285</v>
      </c>
      <c r="L32" s="8" t="s">
        <v>9</v>
      </c>
      <c r="M32" s="9">
        <v>456.99</v>
      </c>
      <c r="N32" s="8">
        <v>4062</v>
      </c>
      <c r="O32" s="13">
        <f>M32*N32</f>
        <v>1856293.3800000001</v>
      </c>
      <c r="P32" s="25">
        <f t="shared" si="0"/>
        <v>9600</v>
      </c>
      <c r="Q32" s="25">
        <f t="shared" si="1"/>
        <v>31200.000000000004</v>
      </c>
      <c r="R32" s="25">
        <f t="shared" si="2"/>
        <v>48000</v>
      </c>
      <c r="S32" s="55">
        <f>YEARFRAC(H32,$R$3,0)</f>
        <v>26.947222222222223</v>
      </c>
    </row>
    <row r="33" spans="1:19" ht="33" customHeight="1">
      <c r="A33" s="8">
        <v>29</v>
      </c>
      <c r="B33" s="8" t="s">
        <v>3296</v>
      </c>
      <c r="C33" s="8" t="s">
        <v>343</v>
      </c>
      <c r="D33" s="12" t="s">
        <v>344</v>
      </c>
      <c r="E33" s="8" t="s">
        <v>4929</v>
      </c>
      <c r="F33" s="8" t="s">
        <v>6554</v>
      </c>
      <c r="G33" s="8" t="s">
        <v>10</v>
      </c>
      <c r="H33" s="10">
        <v>34828</v>
      </c>
      <c r="I33" s="11" t="s">
        <v>19</v>
      </c>
      <c r="J33" s="10">
        <v>45400</v>
      </c>
      <c r="K33" s="8" t="s">
        <v>285</v>
      </c>
      <c r="L33" s="8" t="s">
        <v>9</v>
      </c>
      <c r="M33" s="9">
        <v>328.88</v>
      </c>
      <c r="N33" s="8">
        <v>4062</v>
      </c>
      <c r="O33" s="13">
        <f>M33*N33</f>
        <v>1335910.56</v>
      </c>
      <c r="P33" s="25">
        <f t="shared" si="0"/>
        <v>9600</v>
      </c>
      <c r="Q33" s="25">
        <f t="shared" si="1"/>
        <v>31200.000000000004</v>
      </c>
      <c r="R33" s="25">
        <f t="shared" si="2"/>
        <v>48000</v>
      </c>
      <c r="S33" s="55">
        <f>YEARFRAC(H33,$R$3,0)</f>
        <v>29.391666666666666</v>
      </c>
    </row>
    <row r="34" spans="1:19" ht="33" customHeight="1">
      <c r="A34" s="8">
        <v>30</v>
      </c>
      <c r="B34" s="8" t="s">
        <v>3297</v>
      </c>
      <c r="C34" s="8" t="s">
        <v>345</v>
      </c>
      <c r="D34" s="12" t="s">
        <v>346</v>
      </c>
      <c r="E34" s="8" t="s">
        <v>4930</v>
      </c>
      <c r="F34" s="8" t="s">
        <v>6555</v>
      </c>
      <c r="G34" s="8" t="s">
        <v>10</v>
      </c>
      <c r="H34" s="10">
        <v>34794</v>
      </c>
      <c r="I34" s="11" t="s">
        <v>19</v>
      </c>
      <c r="J34" s="10">
        <v>45404</v>
      </c>
      <c r="K34" s="8" t="s">
        <v>285</v>
      </c>
      <c r="L34" s="8" t="s">
        <v>9</v>
      </c>
      <c r="M34" s="9">
        <v>270.08</v>
      </c>
      <c r="N34" s="8">
        <v>4062</v>
      </c>
      <c r="O34" s="13">
        <f>M34*N34</f>
        <v>1097064.96</v>
      </c>
      <c r="P34" s="25">
        <f t="shared" si="0"/>
        <v>8776.5196799999994</v>
      </c>
      <c r="Q34" s="25">
        <f t="shared" si="1"/>
        <v>28523.688960000003</v>
      </c>
      <c r="R34" s="25">
        <f t="shared" si="2"/>
        <v>43882.598399999995</v>
      </c>
      <c r="S34" s="55">
        <f>YEARFRAC(H34,$R$3,0)</f>
        <v>29.486111111111111</v>
      </c>
    </row>
    <row r="35" spans="1:19" ht="33" customHeight="1">
      <c r="A35" s="8">
        <v>31</v>
      </c>
      <c r="B35" s="8" t="s">
        <v>3298</v>
      </c>
      <c r="C35" s="8" t="s">
        <v>347</v>
      </c>
      <c r="D35" s="12" t="s">
        <v>348</v>
      </c>
      <c r="E35" s="8" t="s">
        <v>4931</v>
      </c>
      <c r="F35" s="8" t="s">
        <v>6556</v>
      </c>
      <c r="G35" s="8" t="s">
        <v>10</v>
      </c>
      <c r="H35" s="10">
        <v>29556</v>
      </c>
      <c r="I35" s="11" t="s">
        <v>19</v>
      </c>
      <c r="J35" s="10">
        <v>45404</v>
      </c>
      <c r="K35" s="8" t="s">
        <v>285</v>
      </c>
      <c r="L35" s="8" t="s">
        <v>9</v>
      </c>
      <c r="M35" s="9">
        <v>196.4</v>
      </c>
      <c r="N35" s="8">
        <v>4062</v>
      </c>
      <c r="O35" s="13">
        <f>M35*N35</f>
        <v>797776.8</v>
      </c>
      <c r="P35" s="25">
        <f t="shared" si="0"/>
        <v>6382.2144000000008</v>
      </c>
      <c r="Q35" s="25">
        <f t="shared" si="1"/>
        <v>20742.196800000002</v>
      </c>
      <c r="R35" s="25">
        <f t="shared" si="2"/>
        <v>31911.072</v>
      </c>
      <c r="S35" s="55">
        <f>YEARFRAC(H35,$R$3,0)</f>
        <v>43.830555555555556</v>
      </c>
    </row>
    <row r="36" spans="1:19" ht="33" customHeight="1">
      <c r="A36" s="8">
        <v>32</v>
      </c>
      <c r="B36" s="8" t="s">
        <v>3299</v>
      </c>
      <c r="C36" s="8" t="s">
        <v>349</v>
      </c>
      <c r="D36" s="12" t="s">
        <v>350</v>
      </c>
      <c r="E36" s="8" t="s">
        <v>4932</v>
      </c>
      <c r="F36" s="8" t="s">
        <v>6557</v>
      </c>
      <c r="G36" s="8" t="s">
        <v>10</v>
      </c>
      <c r="H36" s="10">
        <v>36439</v>
      </c>
      <c r="I36" s="11" t="s">
        <v>19</v>
      </c>
      <c r="J36" s="10">
        <v>45383</v>
      </c>
      <c r="K36" s="8" t="s">
        <v>285</v>
      </c>
      <c r="L36" s="8" t="s">
        <v>9</v>
      </c>
      <c r="M36" s="9">
        <v>433.37</v>
      </c>
      <c r="N36" s="8">
        <v>4062</v>
      </c>
      <c r="O36" s="13">
        <f>M36*N36</f>
        <v>1760348.94</v>
      </c>
      <c r="P36" s="25">
        <f t="shared" si="0"/>
        <v>9600</v>
      </c>
      <c r="Q36" s="25">
        <f t="shared" si="1"/>
        <v>31200.000000000004</v>
      </c>
      <c r="R36" s="25">
        <f t="shared" si="2"/>
        <v>48000</v>
      </c>
      <c r="S36" s="55">
        <f>YEARFRAC(H36,$R$3,0)</f>
        <v>24.983333333333334</v>
      </c>
    </row>
    <row r="37" spans="1:19" ht="33" customHeight="1">
      <c r="A37" s="8">
        <v>33</v>
      </c>
      <c r="B37" s="8" t="s">
        <v>3300</v>
      </c>
      <c r="C37" s="8" t="s">
        <v>351</v>
      </c>
      <c r="D37" s="12">
        <v>51300214</v>
      </c>
      <c r="E37" s="8" t="s">
        <v>4933</v>
      </c>
      <c r="F37" s="8" t="s">
        <v>6558</v>
      </c>
      <c r="G37" s="8" t="s">
        <v>10</v>
      </c>
      <c r="H37" s="10">
        <v>35431</v>
      </c>
      <c r="I37" s="11" t="s">
        <v>19</v>
      </c>
      <c r="J37" s="10">
        <v>45414</v>
      </c>
      <c r="K37" s="8" t="s">
        <v>285</v>
      </c>
      <c r="L37" s="8" t="s">
        <v>9</v>
      </c>
      <c r="M37" s="9">
        <v>361.02</v>
      </c>
      <c r="N37" s="8">
        <v>4062</v>
      </c>
      <c r="O37" s="13">
        <f>M37*N37</f>
        <v>1466463.24</v>
      </c>
      <c r="P37" s="25">
        <f t="shared" si="0"/>
        <v>9600</v>
      </c>
      <c r="Q37" s="25">
        <f t="shared" si="1"/>
        <v>31200.000000000004</v>
      </c>
      <c r="R37" s="25">
        <f t="shared" si="2"/>
        <v>48000</v>
      </c>
      <c r="S37" s="55">
        <f>YEARFRAC(H37,$R$3,0)</f>
        <v>27.747222222222224</v>
      </c>
    </row>
    <row r="38" spans="1:19" ht="33" customHeight="1">
      <c r="A38" s="8">
        <v>34</v>
      </c>
      <c r="B38" s="8" t="s">
        <v>3301</v>
      </c>
      <c r="C38" s="8" t="s">
        <v>3130</v>
      </c>
      <c r="D38" s="12" t="s">
        <v>352</v>
      </c>
      <c r="E38" s="8" t="s">
        <v>4934</v>
      </c>
      <c r="F38" s="8" t="s">
        <v>6559</v>
      </c>
      <c r="G38" s="8" t="s">
        <v>188</v>
      </c>
      <c r="H38" s="10">
        <v>34735</v>
      </c>
      <c r="I38" s="11" t="s">
        <v>11</v>
      </c>
      <c r="J38" s="10">
        <v>45415</v>
      </c>
      <c r="K38" s="8" t="s">
        <v>285</v>
      </c>
      <c r="L38" s="8" t="s">
        <v>9</v>
      </c>
      <c r="M38" s="9">
        <v>424.45</v>
      </c>
      <c r="N38" s="8">
        <v>4062</v>
      </c>
      <c r="O38" s="13">
        <f>M38*N38</f>
        <v>1724115.9</v>
      </c>
      <c r="P38" s="25">
        <f t="shared" si="0"/>
        <v>9600</v>
      </c>
      <c r="Q38" s="25">
        <f t="shared" si="1"/>
        <v>31200.000000000004</v>
      </c>
      <c r="R38" s="25">
        <f t="shared" si="2"/>
        <v>48000</v>
      </c>
      <c r="S38" s="55">
        <f>YEARFRAC(H38,$R$3,0)</f>
        <v>29.652777777777779</v>
      </c>
    </row>
    <row r="39" spans="1:19" ht="33" customHeight="1">
      <c r="A39" s="8">
        <v>35</v>
      </c>
      <c r="B39" s="8" t="s">
        <v>3302</v>
      </c>
      <c r="C39" s="8" t="s">
        <v>353</v>
      </c>
      <c r="D39" s="12" t="s">
        <v>354</v>
      </c>
      <c r="E39" s="8" t="s">
        <v>4935</v>
      </c>
      <c r="F39" s="8" t="s">
        <v>6560</v>
      </c>
      <c r="G39" s="8" t="s">
        <v>10</v>
      </c>
      <c r="H39" s="10">
        <v>36371</v>
      </c>
      <c r="I39" s="11" t="s">
        <v>11</v>
      </c>
      <c r="J39" s="10">
        <v>43025</v>
      </c>
      <c r="K39" s="8" t="s">
        <v>285</v>
      </c>
      <c r="L39" s="8" t="s">
        <v>9</v>
      </c>
      <c r="M39" s="9">
        <v>465.96</v>
      </c>
      <c r="N39" s="8">
        <v>4062</v>
      </c>
      <c r="O39" s="13">
        <f>M39*N39</f>
        <v>1892729.52</v>
      </c>
      <c r="P39" s="25">
        <f t="shared" si="0"/>
        <v>9600</v>
      </c>
      <c r="Q39" s="25">
        <f t="shared" si="1"/>
        <v>31200.000000000004</v>
      </c>
      <c r="R39" s="25">
        <f t="shared" si="2"/>
        <v>48000</v>
      </c>
      <c r="S39" s="55">
        <f>YEARFRAC(H39,$R$3,0)</f>
        <v>25.166666666666668</v>
      </c>
    </row>
    <row r="40" spans="1:19" ht="33" customHeight="1">
      <c r="A40" s="8">
        <v>36</v>
      </c>
      <c r="B40" s="8" t="s">
        <v>3303</v>
      </c>
      <c r="C40" s="8" t="s">
        <v>3223</v>
      </c>
      <c r="D40" s="12">
        <v>50843216</v>
      </c>
      <c r="E40" s="8" t="s">
        <v>4936</v>
      </c>
      <c r="F40" s="8" t="s">
        <v>6561</v>
      </c>
      <c r="G40" s="8" t="s">
        <v>10</v>
      </c>
      <c r="H40" s="10">
        <v>35135</v>
      </c>
      <c r="I40" s="11" t="s">
        <v>19</v>
      </c>
      <c r="J40" s="10">
        <v>45446</v>
      </c>
      <c r="K40" s="8" t="s">
        <v>3213</v>
      </c>
      <c r="L40" s="8" t="s">
        <v>9</v>
      </c>
      <c r="M40" s="9">
        <v>271.77999999999997</v>
      </c>
      <c r="N40" s="8">
        <v>4062</v>
      </c>
      <c r="O40" s="13">
        <f>M40*N40</f>
        <v>1103970.3599999999</v>
      </c>
      <c r="P40" s="25">
        <f t="shared" si="0"/>
        <v>8831.7628799999984</v>
      </c>
      <c r="Q40" s="25">
        <f t="shared" si="1"/>
        <v>28703.229359999998</v>
      </c>
      <c r="R40" s="25">
        <f t="shared" si="2"/>
        <v>44158.814399999996</v>
      </c>
      <c r="S40" s="55">
        <f>YEARFRAC(H40,$R$3,0)</f>
        <v>28.552777777777777</v>
      </c>
    </row>
    <row r="41" spans="1:19" ht="33" customHeight="1">
      <c r="A41" s="8">
        <v>37</v>
      </c>
      <c r="B41" s="8" t="s">
        <v>3304</v>
      </c>
      <c r="C41" s="8" t="s">
        <v>355</v>
      </c>
      <c r="D41" s="12" t="s">
        <v>356</v>
      </c>
      <c r="E41" s="8" t="s">
        <v>4937</v>
      </c>
      <c r="F41" s="8" t="s">
        <v>6562</v>
      </c>
      <c r="G41" s="8" t="s">
        <v>10</v>
      </c>
      <c r="H41" s="10">
        <v>34366</v>
      </c>
      <c r="I41" s="11" t="s">
        <v>11</v>
      </c>
      <c r="J41" s="10">
        <v>42044</v>
      </c>
      <c r="K41" s="8" t="s">
        <v>285</v>
      </c>
      <c r="L41" s="8" t="s">
        <v>9</v>
      </c>
      <c r="M41" s="9">
        <v>327.63</v>
      </c>
      <c r="N41" s="8">
        <v>4062</v>
      </c>
      <c r="O41" s="13">
        <f>M41*N41</f>
        <v>1330833.06</v>
      </c>
      <c r="P41" s="25">
        <f t="shared" si="0"/>
        <v>9600</v>
      </c>
      <c r="Q41" s="25">
        <f t="shared" si="1"/>
        <v>31200.000000000004</v>
      </c>
      <c r="R41" s="25">
        <f t="shared" si="2"/>
        <v>48000</v>
      </c>
      <c r="S41" s="55">
        <f>YEARFRAC(H41,$R$3,0)</f>
        <v>30.663888888888888</v>
      </c>
    </row>
    <row r="42" spans="1:19" ht="33" customHeight="1">
      <c r="A42" s="8">
        <v>38</v>
      </c>
      <c r="B42" s="8" t="s">
        <v>3305</v>
      </c>
      <c r="C42" s="8" t="s">
        <v>357</v>
      </c>
      <c r="D42" s="12" t="s">
        <v>358</v>
      </c>
      <c r="E42" s="8" t="s">
        <v>4938</v>
      </c>
      <c r="F42" s="8" t="s">
        <v>6563</v>
      </c>
      <c r="G42" s="8" t="s">
        <v>10</v>
      </c>
      <c r="H42" s="10">
        <v>34375</v>
      </c>
      <c r="I42" s="11" t="s">
        <v>11</v>
      </c>
      <c r="J42" s="10">
        <v>41803</v>
      </c>
      <c r="K42" s="8" t="s">
        <v>285</v>
      </c>
      <c r="L42" s="8" t="s">
        <v>9</v>
      </c>
      <c r="M42" s="9">
        <v>522.79</v>
      </c>
      <c r="N42" s="8">
        <v>4062</v>
      </c>
      <c r="O42" s="13">
        <f>M42*N42</f>
        <v>2123572.98</v>
      </c>
      <c r="P42" s="25">
        <f t="shared" si="0"/>
        <v>9600</v>
      </c>
      <c r="Q42" s="25">
        <f t="shared" si="1"/>
        <v>31200.000000000004</v>
      </c>
      <c r="R42" s="25">
        <f t="shared" si="2"/>
        <v>48000</v>
      </c>
      <c r="S42" s="55">
        <f>YEARFRAC(H42,$R$3,0)</f>
        <v>30.638888888888889</v>
      </c>
    </row>
    <row r="43" spans="1:19" ht="33" customHeight="1">
      <c r="A43" s="8">
        <v>39</v>
      </c>
      <c r="B43" s="8" t="s">
        <v>3306</v>
      </c>
      <c r="C43" s="8" t="s">
        <v>359</v>
      </c>
      <c r="D43" s="12" t="s">
        <v>360</v>
      </c>
      <c r="E43" s="8" t="s">
        <v>4939</v>
      </c>
      <c r="F43" s="8" t="s">
        <v>6564</v>
      </c>
      <c r="G43" s="8" t="s">
        <v>10</v>
      </c>
      <c r="H43" s="10">
        <v>36225</v>
      </c>
      <c r="I43" s="11" t="s">
        <v>19</v>
      </c>
      <c r="J43" s="10">
        <v>45383</v>
      </c>
      <c r="K43" s="8" t="s">
        <v>285</v>
      </c>
      <c r="L43" s="8" t="s">
        <v>9</v>
      </c>
      <c r="M43" s="9">
        <v>289.22000000000003</v>
      </c>
      <c r="N43" s="8">
        <v>4062</v>
      </c>
      <c r="O43" s="13">
        <f>M43*N43</f>
        <v>1174811.6400000001</v>
      </c>
      <c r="P43" s="25">
        <f t="shared" si="0"/>
        <v>9398.493120000001</v>
      </c>
      <c r="Q43" s="25">
        <f t="shared" si="1"/>
        <v>30545.102640000005</v>
      </c>
      <c r="R43" s="25">
        <f t="shared" si="2"/>
        <v>46992.465600000003</v>
      </c>
      <c r="S43" s="55">
        <f>YEARFRAC(H43,$R$3,0)</f>
        <v>25.566666666666666</v>
      </c>
    </row>
    <row r="44" spans="1:19" ht="33" customHeight="1">
      <c r="A44" s="8">
        <v>40</v>
      </c>
      <c r="B44" s="8" t="s">
        <v>3307</v>
      </c>
      <c r="C44" s="8" t="s">
        <v>361</v>
      </c>
      <c r="D44" s="12" t="s">
        <v>362</v>
      </c>
      <c r="E44" s="8" t="s">
        <v>4940</v>
      </c>
      <c r="F44" s="8" t="s">
        <v>6565</v>
      </c>
      <c r="G44" s="8" t="s">
        <v>10</v>
      </c>
      <c r="H44" s="10">
        <v>33270</v>
      </c>
      <c r="I44" s="11" t="s">
        <v>11</v>
      </c>
      <c r="J44" s="10">
        <v>45384</v>
      </c>
      <c r="K44" s="8" t="s">
        <v>285</v>
      </c>
      <c r="L44" s="8" t="s">
        <v>9</v>
      </c>
      <c r="M44" s="9">
        <v>325.92</v>
      </c>
      <c r="N44" s="8">
        <v>4062</v>
      </c>
      <c r="O44" s="13">
        <f>M44*N44</f>
        <v>1323887.04</v>
      </c>
      <c r="P44" s="25">
        <f t="shared" si="0"/>
        <v>9600</v>
      </c>
      <c r="Q44" s="25">
        <f t="shared" si="1"/>
        <v>31200.000000000004</v>
      </c>
      <c r="R44" s="25">
        <f t="shared" si="2"/>
        <v>48000</v>
      </c>
      <c r="S44" s="55">
        <f>YEARFRAC(H44,$R$3,0)</f>
        <v>33.663888888888891</v>
      </c>
    </row>
    <row r="45" spans="1:19" ht="33" customHeight="1">
      <c r="A45" s="8">
        <v>41</v>
      </c>
      <c r="B45" s="8" t="s">
        <v>3308</v>
      </c>
      <c r="C45" s="8" t="s">
        <v>363</v>
      </c>
      <c r="D45" s="12" t="s">
        <v>364</v>
      </c>
      <c r="E45" s="8" t="s">
        <v>4941</v>
      </c>
      <c r="F45" s="8" t="s">
        <v>6566</v>
      </c>
      <c r="G45" s="8" t="s">
        <v>52</v>
      </c>
      <c r="H45" s="10">
        <v>35105</v>
      </c>
      <c r="I45" s="11" t="s">
        <v>53</v>
      </c>
      <c r="J45" s="10">
        <v>45383</v>
      </c>
      <c r="K45" s="8" t="s">
        <v>285</v>
      </c>
      <c r="L45" s="8" t="s">
        <v>9</v>
      </c>
      <c r="M45" s="9">
        <v>415.26</v>
      </c>
      <c r="N45" s="8">
        <v>4062</v>
      </c>
      <c r="O45" s="13">
        <f>M45*N45</f>
        <v>1686786.1199999999</v>
      </c>
      <c r="P45" s="25">
        <f t="shared" si="0"/>
        <v>9600</v>
      </c>
      <c r="Q45" s="25">
        <f t="shared" si="1"/>
        <v>31200.000000000004</v>
      </c>
      <c r="R45" s="25">
        <f t="shared" si="2"/>
        <v>48000</v>
      </c>
      <c r="S45" s="55">
        <f>YEARFRAC(H45,$R$3,0)</f>
        <v>28.638888888888889</v>
      </c>
    </row>
    <row r="46" spans="1:19" ht="33" customHeight="1">
      <c r="A46" s="8">
        <v>42</v>
      </c>
      <c r="B46" s="8" t="s">
        <v>3309</v>
      </c>
      <c r="C46" s="8" t="s">
        <v>365</v>
      </c>
      <c r="D46" s="12" t="s">
        <v>366</v>
      </c>
      <c r="E46" s="8" t="s">
        <v>4942</v>
      </c>
      <c r="F46" s="8" t="s">
        <v>6567</v>
      </c>
      <c r="G46" s="8" t="s">
        <v>10</v>
      </c>
      <c r="H46" s="10">
        <v>33518</v>
      </c>
      <c r="I46" s="11" t="s">
        <v>11</v>
      </c>
      <c r="J46" s="10">
        <v>45383</v>
      </c>
      <c r="K46" s="8" t="s">
        <v>285</v>
      </c>
      <c r="L46" s="8" t="s">
        <v>9</v>
      </c>
      <c r="M46" s="9">
        <v>348.03</v>
      </c>
      <c r="N46" s="8">
        <v>4062</v>
      </c>
      <c r="O46" s="13">
        <f>M46*N46</f>
        <v>1413697.8599999999</v>
      </c>
      <c r="P46" s="25">
        <f t="shared" si="0"/>
        <v>9600</v>
      </c>
      <c r="Q46" s="25">
        <f t="shared" si="1"/>
        <v>31200.000000000004</v>
      </c>
      <c r="R46" s="25">
        <f t="shared" si="2"/>
        <v>48000</v>
      </c>
      <c r="S46" s="55">
        <f>YEARFRAC(H46,$R$3,0)</f>
        <v>32.980555555555554</v>
      </c>
    </row>
    <row r="47" spans="1:19" ht="33" customHeight="1">
      <c r="A47" s="8">
        <v>43</v>
      </c>
      <c r="B47" s="8" t="s">
        <v>3310</v>
      </c>
      <c r="C47" s="8" t="s">
        <v>367</v>
      </c>
      <c r="D47" s="12" t="s">
        <v>368</v>
      </c>
      <c r="E47" s="8" t="s">
        <v>4943</v>
      </c>
      <c r="F47" s="8" t="s">
        <v>6568</v>
      </c>
      <c r="G47" s="8" t="s">
        <v>54</v>
      </c>
      <c r="H47" s="10">
        <v>35683</v>
      </c>
      <c r="I47" s="11" t="s">
        <v>55</v>
      </c>
      <c r="J47" s="10">
        <v>45383</v>
      </c>
      <c r="K47" s="8" t="s">
        <v>285</v>
      </c>
      <c r="L47" s="8" t="s">
        <v>9</v>
      </c>
      <c r="M47" s="9">
        <v>339.85</v>
      </c>
      <c r="N47" s="8">
        <v>4062</v>
      </c>
      <c r="O47" s="13">
        <f>M47*N47</f>
        <v>1380470.7000000002</v>
      </c>
      <c r="P47" s="25">
        <f t="shared" si="0"/>
        <v>9600</v>
      </c>
      <c r="Q47" s="25">
        <f t="shared" si="1"/>
        <v>31200.000000000004</v>
      </c>
      <c r="R47" s="25">
        <f t="shared" si="2"/>
        <v>48000</v>
      </c>
      <c r="S47" s="55">
        <f>YEARFRAC(H47,$R$3,0)</f>
        <v>27.055555555555557</v>
      </c>
    </row>
    <row r="48" spans="1:19" ht="33" customHeight="1">
      <c r="A48" s="8">
        <v>44</v>
      </c>
      <c r="B48" s="8" t="s">
        <v>3311</v>
      </c>
      <c r="C48" s="8" t="s">
        <v>369</v>
      </c>
      <c r="D48" s="12">
        <v>50822801</v>
      </c>
      <c r="E48" s="8" t="s">
        <v>4944</v>
      </c>
      <c r="F48" s="8" t="s">
        <v>6569</v>
      </c>
      <c r="G48" s="8" t="s">
        <v>10</v>
      </c>
      <c r="H48" s="10">
        <v>34133</v>
      </c>
      <c r="I48" s="11" t="s">
        <v>19</v>
      </c>
      <c r="J48" s="10">
        <v>45383</v>
      </c>
      <c r="K48" s="8" t="s">
        <v>285</v>
      </c>
      <c r="L48" s="8" t="s">
        <v>9</v>
      </c>
      <c r="M48" s="9">
        <v>381.65</v>
      </c>
      <c r="N48" s="8">
        <v>4062</v>
      </c>
      <c r="O48" s="13">
        <f>M48*N48</f>
        <v>1550262.2999999998</v>
      </c>
      <c r="P48" s="25">
        <f t="shared" si="0"/>
        <v>9600</v>
      </c>
      <c r="Q48" s="25">
        <f t="shared" si="1"/>
        <v>31200.000000000004</v>
      </c>
      <c r="R48" s="25">
        <f t="shared" si="2"/>
        <v>48000</v>
      </c>
      <c r="S48" s="55">
        <f>YEARFRAC(H48,$R$3,0)</f>
        <v>31.297222222222221</v>
      </c>
    </row>
    <row r="49" spans="1:19" ht="33" customHeight="1">
      <c r="A49" s="8">
        <v>45</v>
      </c>
      <c r="B49" s="8" t="s">
        <v>3312</v>
      </c>
      <c r="C49" s="8" t="s">
        <v>370</v>
      </c>
      <c r="D49" s="12" t="s">
        <v>371</v>
      </c>
      <c r="E49" s="8" t="s">
        <v>4945</v>
      </c>
      <c r="F49" s="8" t="s">
        <v>6570</v>
      </c>
      <c r="G49" s="8" t="s">
        <v>67</v>
      </c>
      <c r="H49" s="10">
        <v>35829</v>
      </c>
      <c r="I49" s="11" t="s">
        <v>66</v>
      </c>
      <c r="J49" s="10">
        <v>45400</v>
      </c>
      <c r="K49" s="8" t="s">
        <v>285</v>
      </c>
      <c r="L49" s="8" t="s">
        <v>9</v>
      </c>
      <c r="M49" s="9">
        <v>355.36</v>
      </c>
      <c r="N49" s="8">
        <v>4062</v>
      </c>
      <c r="O49" s="13">
        <f>M49*N49</f>
        <v>1443472.32</v>
      </c>
      <c r="P49" s="25">
        <f t="shared" si="0"/>
        <v>9600</v>
      </c>
      <c r="Q49" s="25">
        <f t="shared" si="1"/>
        <v>31200.000000000004</v>
      </c>
      <c r="R49" s="25">
        <f t="shared" si="2"/>
        <v>48000</v>
      </c>
      <c r="S49" s="55">
        <f>YEARFRAC(H49,$R$3,0)</f>
        <v>26.658333333333335</v>
      </c>
    </row>
    <row r="50" spans="1:19" ht="33" customHeight="1">
      <c r="A50" s="8">
        <v>46</v>
      </c>
      <c r="B50" s="8" t="s">
        <v>3313</v>
      </c>
      <c r="C50" s="8" t="s">
        <v>372</v>
      </c>
      <c r="D50" s="12" t="s">
        <v>373</v>
      </c>
      <c r="E50" s="8" t="s">
        <v>4946</v>
      </c>
      <c r="F50" s="8" t="s">
        <v>6571</v>
      </c>
      <c r="G50" s="8" t="s">
        <v>10</v>
      </c>
      <c r="H50" s="10">
        <v>34826</v>
      </c>
      <c r="I50" s="11" t="s">
        <v>19</v>
      </c>
      <c r="J50" s="10">
        <v>45400</v>
      </c>
      <c r="K50" s="8" t="s">
        <v>285</v>
      </c>
      <c r="L50" s="8" t="s">
        <v>9</v>
      </c>
      <c r="M50" s="9">
        <v>325.64999999999998</v>
      </c>
      <c r="N50" s="8">
        <v>4062</v>
      </c>
      <c r="O50" s="13">
        <f>M50*N50</f>
        <v>1322790.2999999998</v>
      </c>
      <c r="P50" s="25">
        <f t="shared" si="0"/>
        <v>9600</v>
      </c>
      <c r="Q50" s="25">
        <f t="shared" si="1"/>
        <v>31200.000000000004</v>
      </c>
      <c r="R50" s="25">
        <f t="shared" si="2"/>
        <v>48000</v>
      </c>
      <c r="S50" s="55">
        <f>YEARFRAC(H50,$R$3,0)</f>
        <v>29.397222222222222</v>
      </c>
    </row>
    <row r="51" spans="1:19" ht="33" customHeight="1">
      <c r="A51" s="8">
        <v>47</v>
      </c>
      <c r="B51" s="8" t="s">
        <v>3314</v>
      </c>
      <c r="C51" s="8" t="s">
        <v>374</v>
      </c>
      <c r="D51" s="12" t="s">
        <v>375</v>
      </c>
      <c r="E51" s="8" t="s">
        <v>4947</v>
      </c>
      <c r="F51" s="8" t="s">
        <v>6572</v>
      </c>
      <c r="G51" s="8" t="s">
        <v>10</v>
      </c>
      <c r="H51" s="10">
        <v>36289</v>
      </c>
      <c r="I51" s="11" t="s">
        <v>19</v>
      </c>
      <c r="J51" s="10">
        <v>45037</v>
      </c>
      <c r="K51" s="8" t="s">
        <v>285</v>
      </c>
      <c r="L51" s="8" t="s">
        <v>9</v>
      </c>
      <c r="M51" s="9">
        <v>635.6</v>
      </c>
      <c r="N51" s="8">
        <v>4062</v>
      </c>
      <c r="O51" s="13">
        <f>M51*N51</f>
        <v>2581807.2000000002</v>
      </c>
      <c r="P51" s="25">
        <f t="shared" si="0"/>
        <v>9600</v>
      </c>
      <c r="Q51" s="25">
        <f t="shared" si="1"/>
        <v>31200.000000000004</v>
      </c>
      <c r="R51" s="25">
        <f t="shared" si="2"/>
        <v>48000</v>
      </c>
      <c r="S51" s="55">
        <f>YEARFRAC(H51,$R$3,0)</f>
        <v>25.391666666666666</v>
      </c>
    </row>
    <row r="52" spans="1:19" ht="33" customHeight="1">
      <c r="A52" s="8">
        <v>48</v>
      </c>
      <c r="B52" s="8" t="s">
        <v>3315</v>
      </c>
      <c r="C52" s="8" t="s">
        <v>376</v>
      </c>
      <c r="D52" s="12" t="s">
        <v>377</v>
      </c>
      <c r="E52" s="8" t="s">
        <v>4948</v>
      </c>
      <c r="F52" s="8" t="s">
        <v>6573</v>
      </c>
      <c r="G52" s="8" t="s">
        <v>119</v>
      </c>
      <c r="H52" s="10">
        <v>36221</v>
      </c>
      <c r="I52" s="11" t="s">
        <v>120</v>
      </c>
      <c r="J52" s="10">
        <v>45406</v>
      </c>
      <c r="K52" s="8" t="s">
        <v>285</v>
      </c>
      <c r="L52" s="8" t="s">
        <v>9</v>
      </c>
      <c r="M52" s="9">
        <v>310.5</v>
      </c>
      <c r="N52" s="8">
        <v>4062</v>
      </c>
      <c r="O52" s="13">
        <f>M52*N52</f>
        <v>1261251</v>
      </c>
      <c r="P52" s="25">
        <f t="shared" si="0"/>
        <v>9600</v>
      </c>
      <c r="Q52" s="25">
        <f t="shared" si="1"/>
        <v>31200.000000000004</v>
      </c>
      <c r="R52" s="25">
        <f t="shared" si="2"/>
        <v>48000</v>
      </c>
      <c r="S52" s="55">
        <f>YEARFRAC(H52,$R$3,0)</f>
        <v>25.577777777777779</v>
      </c>
    </row>
    <row r="53" spans="1:19" ht="33" customHeight="1">
      <c r="A53" s="8">
        <v>49</v>
      </c>
      <c r="B53" s="8" t="s">
        <v>3316</v>
      </c>
      <c r="C53" s="8" t="s">
        <v>3206</v>
      </c>
      <c r="D53" s="12">
        <v>50807436</v>
      </c>
      <c r="E53" s="8" t="s">
        <v>4949</v>
      </c>
      <c r="F53" s="8" t="s">
        <v>6574</v>
      </c>
      <c r="G53" s="8" t="s">
        <v>10</v>
      </c>
      <c r="H53" s="10">
        <v>34474</v>
      </c>
      <c r="I53" s="11" t="s">
        <v>19</v>
      </c>
      <c r="J53" s="10">
        <v>45460</v>
      </c>
      <c r="K53" s="8" t="s">
        <v>3205</v>
      </c>
      <c r="L53" s="8" t="s">
        <v>9</v>
      </c>
      <c r="M53" s="9">
        <v>284.56</v>
      </c>
      <c r="N53" s="8">
        <v>4062</v>
      </c>
      <c r="O53" s="13">
        <f>M53*N53</f>
        <v>1155882.72</v>
      </c>
      <c r="P53" s="25">
        <f t="shared" si="0"/>
        <v>9247.0617600000005</v>
      </c>
      <c r="Q53" s="25">
        <f t="shared" si="1"/>
        <v>30052.950720000001</v>
      </c>
      <c r="R53" s="25">
        <f t="shared" si="2"/>
        <v>46235.308799999999</v>
      </c>
      <c r="S53" s="55">
        <f>YEARFRAC(H53,$R$3,0)</f>
        <v>30.361111111111111</v>
      </c>
    </row>
    <row r="54" spans="1:19" ht="33" customHeight="1">
      <c r="A54" s="8">
        <v>50</v>
      </c>
      <c r="B54" s="8" t="s">
        <v>3317</v>
      </c>
      <c r="C54" s="8" t="s">
        <v>3207</v>
      </c>
      <c r="D54" s="12">
        <v>51301214</v>
      </c>
      <c r="E54" s="8" t="s">
        <v>4950</v>
      </c>
      <c r="F54" s="8" t="s">
        <v>6575</v>
      </c>
      <c r="G54" s="8" t="s">
        <v>10</v>
      </c>
      <c r="H54" s="10">
        <v>36646</v>
      </c>
      <c r="I54" s="11" t="s">
        <v>19</v>
      </c>
      <c r="J54" s="10">
        <v>45460</v>
      </c>
      <c r="K54" s="8" t="s">
        <v>275</v>
      </c>
      <c r="L54" s="8" t="s">
        <v>9</v>
      </c>
      <c r="M54" s="9">
        <v>336.3</v>
      </c>
      <c r="N54" s="8">
        <v>4062</v>
      </c>
      <c r="O54" s="13">
        <f>M54*N54</f>
        <v>1366050.6</v>
      </c>
      <c r="P54" s="25">
        <f t="shared" si="0"/>
        <v>9600</v>
      </c>
      <c r="Q54" s="25">
        <f t="shared" si="1"/>
        <v>31200.000000000004</v>
      </c>
      <c r="R54" s="25">
        <f t="shared" si="2"/>
        <v>48000</v>
      </c>
      <c r="S54" s="55">
        <f>YEARFRAC(H54,$R$3,0)</f>
        <v>24.416666666666668</v>
      </c>
    </row>
    <row r="55" spans="1:19" ht="33" customHeight="1">
      <c r="A55" s="8">
        <v>51</v>
      </c>
      <c r="B55" s="8" t="s">
        <v>3318</v>
      </c>
      <c r="C55" s="8" t="s">
        <v>378</v>
      </c>
      <c r="D55" s="12" t="s">
        <v>379</v>
      </c>
      <c r="E55" s="8" t="s">
        <v>4951</v>
      </c>
      <c r="F55" s="8" t="s">
        <v>6576</v>
      </c>
      <c r="G55" s="8" t="s">
        <v>10</v>
      </c>
      <c r="H55" s="10">
        <v>29225</v>
      </c>
      <c r="I55" s="11" t="s">
        <v>11</v>
      </c>
      <c r="J55" s="10">
        <v>41384</v>
      </c>
      <c r="K55" s="8" t="s">
        <v>285</v>
      </c>
      <c r="L55" s="8" t="s">
        <v>9</v>
      </c>
      <c r="M55" s="9">
        <v>340.47</v>
      </c>
      <c r="N55" s="8">
        <v>4062</v>
      </c>
      <c r="O55" s="13">
        <f>M55*N55</f>
        <v>1382989.1400000001</v>
      </c>
      <c r="P55" s="25">
        <f t="shared" ref="P55:P116" si="3">IF(O55&lt;400000,400000*0.8%,IF(O55&gt;1200000,1200000*0.8%,O55*0.8%))</f>
        <v>9600</v>
      </c>
      <c r="Q55" s="25">
        <f t="shared" ref="Q55:Q116" si="4">IF(O55&lt;400000,400000*2.6%,IF(O55&gt;1200000,1200000*2.6%,O55*2.6%))</f>
        <v>31200.000000000004</v>
      </c>
      <c r="R55" s="25">
        <f t="shared" si="2"/>
        <v>48000</v>
      </c>
      <c r="S55" s="55">
        <f>YEARFRAC(H55,$R$3,0)</f>
        <v>44.736111111111114</v>
      </c>
    </row>
    <row r="56" spans="1:19" ht="33" customHeight="1">
      <c r="A56" s="8">
        <v>52</v>
      </c>
      <c r="B56" s="8" t="s">
        <v>3319</v>
      </c>
      <c r="C56" s="8" t="s">
        <v>380</v>
      </c>
      <c r="D56" s="12">
        <v>51644137</v>
      </c>
      <c r="E56" s="8" t="s">
        <v>4952</v>
      </c>
      <c r="F56" s="8" t="s">
        <v>6577</v>
      </c>
      <c r="G56" s="8" t="s">
        <v>10</v>
      </c>
      <c r="H56" s="10">
        <v>33791</v>
      </c>
      <c r="I56" s="11" t="s">
        <v>11</v>
      </c>
      <c r="J56" s="10">
        <v>41383</v>
      </c>
      <c r="K56" s="8" t="s">
        <v>285</v>
      </c>
      <c r="L56" s="8" t="s">
        <v>9</v>
      </c>
      <c r="M56" s="9">
        <v>334.27</v>
      </c>
      <c r="N56" s="8">
        <v>4062</v>
      </c>
      <c r="O56" s="13">
        <f>M56*N56</f>
        <v>1357804.74</v>
      </c>
      <c r="P56" s="25">
        <f t="shared" si="3"/>
        <v>9600</v>
      </c>
      <c r="Q56" s="25">
        <f t="shared" si="4"/>
        <v>31200.000000000004</v>
      </c>
      <c r="R56" s="25">
        <f t="shared" si="2"/>
        <v>48000</v>
      </c>
      <c r="S56" s="55">
        <f>YEARFRAC(H56,$R$3,0)</f>
        <v>32.233333333333334</v>
      </c>
    </row>
    <row r="57" spans="1:19" ht="33" customHeight="1">
      <c r="A57" s="8">
        <v>53</v>
      </c>
      <c r="B57" s="8" t="s">
        <v>3320</v>
      </c>
      <c r="C57" s="8" t="s">
        <v>381</v>
      </c>
      <c r="D57" s="12" t="s">
        <v>382</v>
      </c>
      <c r="E57" s="8" t="s">
        <v>4953</v>
      </c>
      <c r="F57" s="8" t="s">
        <v>6578</v>
      </c>
      <c r="G57" s="8" t="s">
        <v>10</v>
      </c>
      <c r="H57" s="10">
        <v>35999</v>
      </c>
      <c r="I57" s="11" t="s">
        <v>11</v>
      </c>
      <c r="J57" s="10">
        <v>42448</v>
      </c>
      <c r="K57" s="8" t="s">
        <v>285</v>
      </c>
      <c r="L57" s="8" t="s">
        <v>9</v>
      </c>
      <c r="M57" s="9">
        <v>743.64</v>
      </c>
      <c r="N57" s="8">
        <v>4062</v>
      </c>
      <c r="O57" s="13">
        <f>M57*N57</f>
        <v>3020665.68</v>
      </c>
      <c r="P57" s="25">
        <f t="shared" si="3"/>
        <v>9600</v>
      </c>
      <c r="Q57" s="25">
        <f t="shared" si="4"/>
        <v>31200.000000000004</v>
      </c>
      <c r="R57" s="25">
        <f t="shared" si="2"/>
        <v>48000</v>
      </c>
      <c r="S57" s="55">
        <f>YEARFRAC(H57,$R$3,0)</f>
        <v>26.18611111111111</v>
      </c>
    </row>
    <row r="58" spans="1:19" ht="33" customHeight="1">
      <c r="A58" s="8">
        <v>54</v>
      </c>
      <c r="B58" s="8" t="s">
        <v>3321</v>
      </c>
      <c r="C58" s="8" t="s">
        <v>383</v>
      </c>
      <c r="D58" s="12" t="s">
        <v>384</v>
      </c>
      <c r="E58" s="8" t="s">
        <v>4954</v>
      </c>
      <c r="F58" s="8" t="s">
        <v>6579</v>
      </c>
      <c r="G58" s="8" t="s">
        <v>10</v>
      </c>
      <c r="H58" s="10">
        <v>34396</v>
      </c>
      <c r="I58" s="11" t="s">
        <v>11</v>
      </c>
      <c r="J58" s="10">
        <v>43033</v>
      </c>
      <c r="K58" s="8" t="s">
        <v>285</v>
      </c>
      <c r="L58" s="8" t="s">
        <v>9</v>
      </c>
      <c r="M58" s="9">
        <v>309.39</v>
      </c>
      <c r="N58" s="8">
        <v>4062</v>
      </c>
      <c r="O58" s="13">
        <f>M58*N58</f>
        <v>1256742.18</v>
      </c>
      <c r="P58" s="25">
        <f t="shared" si="3"/>
        <v>9600</v>
      </c>
      <c r="Q58" s="25">
        <f t="shared" si="4"/>
        <v>31200.000000000004</v>
      </c>
      <c r="R58" s="25">
        <f t="shared" si="2"/>
        <v>48000</v>
      </c>
      <c r="S58" s="55">
        <f>YEARFRAC(H58,$R$3,0)</f>
        <v>30.574999999999999</v>
      </c>
    </row>
    <row r="59" spans="1:19" ht="33" customHeight="1">
      <c r="A59" s="8">
        <v>55</v>
      </c>
      <c r="B59" s="8" t="s">
        <v>3322</v>
      </c>
      <c r="C59" s="8" t="s">
        <v>385</v>
      </c>
      <c r="D59" s="12" t="s">
        <v>386</v>
      </c>
      <c r="E59" s="8" t="s">
        <v>4955</v>
      </c>
      <c r="F59" s="8" t="s">
        <v>6580</v>
      </c>
      <c r="G59" s="8" t="s">
        <v>10</v>
      </c>
      <c r="H59" s="10">
        <v>36387</v>
      </c>
      <c r="I59" s="11" t="s">
        <v>11</v>
      </c>
      <c r="J59" s="10">
        <v>43032</v>
      </c>
      <c r="K59" s="8" t="s">
        <v>285</v>
      </c>
      <c r="L59" s="8" t="s">
        <v>9</v>
      </c>
      <c r="M59" s="9">
        <v>336.33</v>
      </c>
      <c r="N59" s="8">
        <v>4062</v>
      </c>
      <c r="O59" s="13">
        <f>M59*N59</f>
        <v>1366172.46</v>
      </c>
      <c r="P59" s="25">
        <f t="shared" si="3"/>
        <v>9600</v>
      </c>
      <c r="Q59" s="25">
        <f t="shared" si="4"/>
        <v>31200.000000000004</v>
      </c>
      <c r="R59" s="25">
        <f t="shared" si="2"/>
        <v>48000</v>
      </c>
      <c r="S59" s="55">
        <f>YEARFRAC(H59,$R$3,0)</f>
        <v>25.125</v>
      </c>
    </row>
    <row r="60" spans="1:19" ht="33" customHeight="1">
      <c r="A60" s="8">
        <v>56</v>
      </c>
      <c r="B60" s="8" t="s">
        <v>3323</v>
      </c>
      <c r="C60" s="8" t="s">
        <v>387</v>
      </c>
      <c r="D60" s="12" t="s">
        <v>388</v>
      </c>
      <c r="E60" s="8" t="s">
        <v>4956</v>
      </c>
      <c r="F60" s="8" t="s">
        <v>6581</v>
      </c>
      <c r="G60" s="8" t="s">
        <v>10</v>
      </c>
      <c r="H60" s="10">
        <v>30732</v>
      </c>
      <c r="I60" s="11" t="s">
        <v>11</v>
      </c>
      <c r="J60" s="10">
        <v>41554</v>
      </c>
      <c r="K60" s="8" t="s">
        <v>285</v>
      </c>
      <c r="L60" s="8" t="s">
        <v>9</v>
      </c>
      <c r="M60" s="9">
        <v>382.27</v>
      </c>
      <c r="N60" s="8">
        <v>4062</v>
      </c>
      <c r="O60" s="13">
        <f>M60*N60</f>
        <v>1552780.74</v>
      </c>
      <c r="P60" s="25">
        <f t="shared" si="3"/>
        <v>9600</v>
      </c>
      <c r="Q60" s="25">
        <f t="shared" si="4"/>
        <v>31200.000000000004</v>
      </c>
      <c r="R60" s="25">
        <f t="shared" si="2"/>
        <v>48000</v>
      </c>
      <c r="S60" s="55">
        <f>YEARFRAC(H60,$R$3,0)</f>
        <v>40.611111111111114</v>
      </c>
    </row>
    <row r="61" spans="1:19" ht="33" customHeight="1">
      <c r="A61" s="8">
        <v>57</v>
      </c>
      <c r="B61" s="8" t="s">
        <v>3324</v>
      </c>
      <c r="C61" s="8" t="s">
        <v>389</v>
      </c>
      <c r="D61" s="12" t="s">
        <v>390</v>
      </c>
      <c r="E61" s="8" t="s">
        <v>4957</v>
      </c>
      <c r="F61" s="8" t="s">
        <v>6582</v>
      </c>
      <c r="G61" s="8" t="s">
        <v>10</v>
      </c>
      <c r="H61" s="10">
        <v>33288</v>
      </c>
      <c r="I61" s="11" t="s">
        <v>11</v>
      </c>
      <c r="J61" s="10">
        <v>41631</v>
      </c>
      <c r="K61" s="8" t="s">
        <v>285</v>
      </c>
      <c r="L61" s="8" t="s">
        <v>9</v>
      </c>
      <c r="M61" s="9">
        <v>342.11</v>
      </c>
      <c r="N61" s="8">
        <v>4062</v>
      </c>
      <c r="O61" s="13">
        <f>M61*N61</f>
        <v>1389650.82</v>
      </c>
      <c r="P61" s="25">
        <f t="shared" si="3"/>
        <v>9600</v>
      </c>
      <c r="Q61" s="25">
        <f t="shared" si="4"/>
        <v>31200.000000000004</v>
      </c>
      <c r="R61" s="25">
        <f t="shared" si="2"/>
        <v>48000</v>
      </c>
      <c r="S61" s="55">
        <f>YEARFRAC(H61,$R$3,0)</f>
        <v>33.613888888888887</v>
      </c>
    </row>
    <row r="62" spans="1:19" ht="33" customHeight="1">
      <c r="A62" s="8">
        <v>58</v>
      </c>
      <c r="B62" s="8" t="s">
        <v>3325</v>
      </c>
      <c r="C62" s="8" t="s">
        <v>391</v>
      </c>
      <c r="D62" s="12" t="s">
        <v>392</v>
      </c>
      <c r="E62" s="8" t="s">
        <v>4958</v>
      </c>
      <c r="F62" s="8" t="s">
        <v>6583</v>
      </c>
      <c r="G62" s="8" t="s">
        <v>10</v>
      </c>
      <c r="H62" s="10">
        <v>31307</v>
      </c>
      <c r="I62" s="11" t="s">
        <v>11</v>
      </c>
      <c r="J62" s="10">
        <v>42151</v>
      </c>
      <c r="K62" s="8" t="s">
        <v>285</v>
      </c>
      <c r="L62" s="8" t="s">
        <v>9</v>
      </c>
      <c r="M62" s="9">
        <v>429.51</v>
      </c>
      <c r="N62" s="8">
        <v>4062</v>
      </c>
      <c r="O62" s="13">
        <f>M62*N62</f>
        <v>1744669.6199999999</v>
      </c>
      <c r="P62" s="25">
        <f t="shared" si="3"/>
        <v>9600</v>
      </c>
      <c r="Q62" s="25">
        <f t="shared" si="4"/>
        <v>31200.000000000004</v>
      </c>
      <c r="R62" s="25">
        <f t="shared" si="2"/>
        <v>48000</v>
      </c>
      <c r="S62" s="55">
        <f>YEARFRAC(H62,$R$3,0)</f>
        <v>39.036111111111111</v>
      </c>
    </row>
    <row r="63" spans="1:19" ht="33" customHeight="1">
      <c r="A63" s="8">
        <v>59</v>
      </c>
      <c r="B63" s="8" t="s">
        <v>3326</v>
      </c>
      <c r="C63" s="8" t="s">
        <v>393</v>
      </c>
      <c r="D63" s="12" t="s">
        <v>394</v>
      </c>
      <c r="E63" s="8" t="s">
        <v>4959</v>
      </c>
      <c r="F63" s="8" t="s">
        <v>6584</v>
      </c>
      <c r="G63" s="8" t="s">
        <v>10</v>
      </c>
      <c r="H63" s="10">
        <v>31413</v>
      </c>
      <c r="I63" s="11" t="s">
        <v>11</v>
      </c>
      <c r="J63" s="10">
        <v>42186</v>
      </c>
      <c r="K63" s="8" t="s">
        <v>285</v>
      </c>
      <c r="L63" s="8" t="s">
        <v>9</v>
      </c>
      <c r="M63" s="9">
        <v>361.47</v>
      </c>
      <c r="N63" s="8">
        <v>4062</v>
      </c>
      <c r="O63" s="13">
        <f>M63*N63</f>
        <v>1468291.1400000001</v>
      </c>
      <c r="P63" s="25">
        <f t="shared" si="3"/>
        <v>9600</v>
      </c>
      <c r="Q63" s="25">
        <f t="shared" si="4"/>
        <v>31200.000000000004</v>
      </c>
      <c r="R63" s="25">
        <f t="shared" si="2"/>
        <v>48000</v>
      </c>
      <c r="S63" s="55">
        <f>YEARFRAC(H63,$R$3,0)</f>
        <v>38.74722222222222</v>
      </c>
    </row>
    <row r="64" spans="1:19" ht="33" customHeight="1">
      <c r="A64" s="8">
        <v>60</v>
      </c>
      <c r="B64" s="8" t="s">
        <v>3327</v>
      </c>
      <c r="C64" s="8" t="s">
        <v>395</v>
      </c>
      <c r="D64" s="12" t="s">
        <v>396</v>
      </c>
      <c r="E64" s="8" t="s">
        <v>4960</v>
      </c>
      <c r="F64" s="8" t="s">
        <v>6585</v>
      </c>
      <c r="G64" s="8" t="s">
        <v>10</v>
      </c>
      <c r="H64" s="10">
        <v>36727</v>
      </c>
      <c r="I64" s="11" t="s">
        <v>37</v>
      </c>
      <c r="J64" s="10">
        <v>45383</v>
      </c>
      <c r="K64" s="8" t="s">
        <v>285</v>
      </c>
      <c r="L64" s="8" t="s">
        <v>9</v>
      </c>
      <c r="M64" s="9">
        <v>422.08</v>
      </c>
      <c r="N64" s="8">
        <v>4062</v>
      </c>
      <c r="O64" s="13">
        <f>M64*N64</f>
        <v>1714488.96</v>
      </c>
      <c r="P64" s="25">
        <f t="shared" si="3"/>
        <v>9600</v>
      </c>
      <c r="Q64" s="25">
        <f t="shared" si="4"/>
        <v>31200.000000000004</v>
      </c>
      <c r="R64" s="25">
        <f t="shared" si="2"/>
        <v>48000</v>
      </c>
      <c r="S64" s="55">
        <f>YEARFRAC(H64,$R$3,0)</f>
        <v>24.194444444444443</v>
      </c>
    </row>
    <row r="65" spans="1:19" ht="33" customHeight="1">
      <c r="A65" s="8">
        <v>61</v>
      </c>
      <c r="B65" s="8" t="s">
        <v>3328</v>
      </c>
      <c r="C65" s="8" t="s">
        <v>397</v>
      </c>
      <c r="D65" s="12" t="s">
        <v>398</v>
      </c>
      <c r="E65" s="8" t="s">
        <v>4961</v>
      </c>
      <c r="F65" s="8" t="s">
        <v>6586</v>
      </c>
      <c r="G65" s="8" t="s">
        <v>10</v>
      </c>
      <c r="H65" s="10">
        <v>32235</v>
      </c>
      <c r="I65" s="11" t="s">
        <v>11</v>
      </c>
      <c r="J65" s="10">
        <v>42564</v>
      </c>
      <c r="K65" s="8" t="s">
        <v>285</v>
      </c>
      <c r="L65" s="8" t="s">
        <v>9</v>
      </c>
      <c r="M65" s="9">
        <v>281.32</v>
      </c>
      <c r="N65" s="8">
        <v>4062</v>
      </c>
      <c r="O65" s="13">
        <f>M65*N65</f>
        <v>1142721.8400000001</v>
      </c>
      <c r="P65" s="25">
        <f t="shared" si="3"/>
        <v>9141.7747200000013</v>
      </c>
      <c r="Q65" s="25">
        <f t="shared" si="4"/>
        <v>29710.767840000004</v>
      </c>
      <c r="R65" s="25">
        <f t="shared" si="2"/>
        <v>45708.873600000006</v>
      </c>
      <c r="S65" s="55">
        <f>YEARFRAC(H65,$R$3,0)</f>
        <v>36.494444444444447</v>
      </c>
    </row>
    <row r="66" spans="1:19" ht="33" customHeight="1">
      <c r="A66" s="8">
        <v>62</v>
      </c>
      <c r="B66" s="8" t="s">
        <v>3329</v>
      </c>
      <c r="C66" s="8" t="s">
        <v>399</v>
      </c>
      <c r="D66" s="12" t="s">
        <v>400</v>
      </c>
      <c r="E66" s="8" t="s">
        <v>4962</v>
      </c>
      <c r="F66" s="8" t="s">
        <v>6587</v>
      </c>
      <c r="G66" s="8" t="s">
        <v>10</v>
      </c>
      <c r="H66" s="10">
        <v>36951</v>
      </c>
      <c r="I66" s="11" t="s">
        <v>19</v>
      </c>
      <c r="J66" s="10">
        <v>45405</v>
      </c>
      <c r="K66" s="8" t="s">
        <v>285</v>
      </c>
      <c r="L66" s="8" t="s">
        <v>9</v>
      </c>
      <c r="M66" s="9">
        <v>239.92</v>
      </c>
      <c r="N66" s="8">
        <v>4062</v>
      </c>
      <c r="O66" s="13">
        <f>M66*N66</f>
        <v>974555.03999999992</v>
      </c>
      <c r="P66" s="25">
        <f t="shared" si="3"/>
        <v>7796.4403199999997</v>
      </c>
      <c r="Q66" s="25">
        <f t="shared" si="4"/>
        <v>25338.431039999999</v>
      </c>
      <c r="R66" s="25">
        <f t="shared" si="2"/>
        <v>38982.2016</v>
      </c>
      <c r="S66" s="55">
        <f>YEARFRAC(H66,$R$3,0)</f>
        <v>23.580555555555556</v>
      </c>
    </row>
    <row r="67" spans="1:19" ht="33" customHeight="1">
      <c r="A67" s="8">
        <v>63</v>
      </c>
      <c r="B67" s="8" t="s">
        <v>3330</v>
      </c>
      <c r="C67" s="8" t="s">
        <v>401</v>
      </c>
      <c r="D67" s="12" t="s">
        <v>402</v>
      </c>
      <c r="E67" s="8" t="s">
        <v>4963</v>
      </c>
      <c r="F67" s="8" t="s">
        <v>6588</v>
      </c>
      <c r="G67" s="8" t="s">
        <v>10</v>
      </c>
      <c r="H67" s="10">
        <v>33701</v>
      </c>
      <c r="I67" s="11" t="s">
        <v>37</v>
      </c>
      <c r="J67" s="10">
        <v>45383</v>
      </c>
      <c r="K67" s="8" t="s">
        <v>285</v>
      </c>
      <c r="L67" s="8" t="s">
        <v>9</v>
      </c>
      <c r="M67" s="9">
        <v>519.89</v>
      </c>
      <c r="N67" s="8">
        <v>4062</v>
      </c>
      <c r="O67" s="13">
        <f>M67*N67</f>
        <v>2111793.1800000002</v>
      </c>
      <c r="P67" s="25">
        <f t="shared" si="3"/>
        <v>9600</v>
      </c>
      <c r="Q67" s="25">
        <f t="shared" si="4"/>
        <v>31200.000000000004</v>
      </c>
      <c r="R67" s="25">
        <f t="shared" si="2"/>
        <v>48000</v>
      </c>
      <c r="S67" s="55">
        <f>YEARFRAC(H67,$R$3,0)</f>
        <v>32.480555555555554</v>
      </c>
    </row>
    <row r="68" spans="1:19" ht="33" customHeight="1">
      <c r="A68" s="8">
        <v>64</v>
      </c>
      <c r="B68" s="8" t="s">
        <v>3331</v>
      </c>
      <c r="C68" s="8" t="s">
        <v>403</v>
      </c>
      <c r="D68" s="12" t="s">
        <v>404</v>
      </c>
      <c r="E68" s="8" t="s">
        <v>4964</v>
      </c>
      <c r="F68" s="8" t="s">
        <v>6589</v>
      </c>
      <c r="G68" s="8" t="s">
        <v>10</v>
      </c>
      <c r="H68" s="10">
        <v>29716</v>
      </c>
      <c r="I68" s="11" t="s">
        <v>19</v>
      </c>
      <c r="J68" s="10">
        <v>45386</v>
      </c>
      <c r="K68" s="8" t="s">
        <v>285</v>
      </c>
      <c r="L68" s="8" t="s">
        <v>9</v>
      </c>
      <c r="M68" s="9">
        <v>359.01</v>
      </c>
      <c r="N68" s="8">
        <v>4062</v>
      </c>
      <c r="O68" s="13">
        <f>M68*N68</f>
        <v>1458298.6199999999</v>
      </c>
      <c r="P68" s="25">
        <f t="shared" si="3"/>
        <v>9600</v>
      </c>
      <c r="Q68" s="25">
        <f t="shared" si="4"/>
        <v>31200.000000000004</v>
      </c>
      <c r="R68" s="25">
        <f t="shared" si="2"/>
        <v>48000</v>
      </c>
      <c r="S68" s="55">
        <f>YEARFRAC(H68,$R$3,0)</f>
        <v>43.388888888888886</v>
      </c>
    </row>
    <row r="69" spans="1:19" ht="33" customHeight="1">
      <c r="A69" s="8">
        <v>65</v>
      </c>
      <c r="B69" s="8" t="s">
        <v>3332</v>
      </c>
      <c r="C69" s="8" t="s">
        <v>3139</v>
      </c>
      <c r="D69" s="12" t="s">
        <v>405</v>
      </c>
      <c r="E69" s="8" t="s">
        <v>4965</v>
      </c>
      <c r="F69" s="8" t="s">
        <v>6590</v>
      </c>
      <c r="G69" s="8" t="s">
        <v>10</v>
      </c>
      <c r="H69" s="10">
        <v>38799</v>
      </c>
      <c r="I69" s="11" t="s">
        <v>19</v>
      </c>
      <c r="J69" s="10">
        <v>45401</v>
      </c>
      <c r="K69" s="8" t="s">
        <v>285</v>
      </c>
      <c r="L69" s="8" t="s">
        <v>9</v>
      </c>
      <c r="M69" s="9">
        <v>516.69000000000005</v>
      </c>
      <c r="N69" s="8">
        <v>4062</v>
      </c>
      <c r="O69" s="13">
        <f>M69*N69</f>
        <v>2098794.7800000003</v>
      </c>
      <c r="P69" s="25">
        <f t="shared" si="3"/>
        <v>9600</v>
      </c>
      <c r="Q69" s="25">
        <f t="shared" si="4"/>
        <v>31200.000000000004</v>
      </c>
      <c r="R69" s="25">
        <f t="shared" ref="R69:R132" si="5">IF(S69&gt;59.99,0,IF(O69&lt;400000,400000*4/100,IF(O69&gt;1200000,1200000*4/100,O69*4/100)))</f>
        <v>48000</v>
      </c>
      <c r="S69" s="55">
        <f>YEARFRAC(H69,$R$3,0)</f>
        <v>18.519444444444446</v>
      </c>
    </row>
    <row r="70" spans="1:19" ht="33" customHeight="1">
      <c r="A70" s="8">
        <v>66</v>
      </c>
      <c r="B70" s="8" t="s">
        <v>3333</v>
      </c>
      <c r="C70" s="8" t="s">
        <v>406</v>
      </c>
      <c r="D70" s="12">
        <v>50906020</v>
      </c>
      <c r="E70" s="8" t="s">
        <v>4966</v>
      </c>
      <c r="F70" s="8" t="s">
        <v>6591</v>
      </c>
      <c r="G70" s="8" t="s">
        <v>10</v>
      </c>
      <c r="H70" s="10">
        <v>35708</v>
      </c>
      <c r="I70" s="11" t="s">
        <v>34</v>
      </c>
      <c r="J70" s="10">
        <v>45383</v>
      </c>
      <c r="K70" s="8" t="s">
        <v>285</v>
      </c>
      <c r="L70" s="8" t="s">
        <v>9</v>
      </c>
      <c r="M70" s="9">
        <v>511.48</v>
      </c>
      <c r="N70" s="8">
        <v>4062</v>
      </c>
      <c r="O70" s="13">
        <f>M70*N70</f>
        <v>2077631.76</v>
      </c>
      <c r="P70" s="25">
        <f t="shared" si="3"/>
        <v>9600</v>
      </c>
      <c r="Q70" s="25">
        <f t="shared" si="4"/>
        <v>31200.000000000004</v>
      </c>
      <c r="R70" s="25">
        <f t="shared" si="5"/>
        <v>48000</v>
      </c>
      <c r="S70" s="55">
        <f>YEARFRAC(H70,$R$3,0)</f>
        <v>26.986111111111111</v>
      </c>
    </row>
    <row r="71" spans="1:19" ht="33" customHeight="1">
      <c r="A71" s="8">
        <v>67</v>
      </c>
      <c r="B71" s="8" t="s">
        <v>3334</v>
      </c>
      <c r="C71" s="8" t="s">
        <v>407</v>
      </c>
      <c r="D71" s="12" t="s">
        <v>408</v>
      </c>
      <c r="E71" s="8" t="s">
        <v>4967</v>
      </c>
      <c r="F71" s="8" t="s">
        <v>6592</v>
      </c>
      <c r="G71" s="8" t="s">
        <v>10</v>
      </c>
      <c r="H71" s="10">
        <v>32964</v>
      </c>
      <c r="I71" s="11" t="s">
        <v>34</v>
      </c>
      <c r="J71" s="10">
        <v>45383</v>
      </c>
      <c r="K71" s="8" t="s">
        <v>285</v>
      </c>
      <c r="L71" s="8" t="s">
        <v>9</v>
      </c>
      <c r="M71" s="9">
        <v>351.68</v>
      </c>
      <c r="N71" s="8">
        <v>4062</v>
      </c>
      <c r="O71" s="13">
        <f>M71*N71</f>
        <v>1428524.16</v>
      </c>
      <c r="P71" s="25">
        <f t="shared" si="3"/>
        <v>9600</v>
      </c>
      <c r="Q71" s="25">
        <f t="shared" si="4"/>
        <v>31200.000000000004</v>
      </c>
      <c r="R71" s="25">
        <f t="shared" si="5"/>
        <v>48000</v>
      </c>
      <c r="S71" s="55">
        <f>YEARFRAC(H71,$R$3,0)</f>
        <v>34.49722222222222</v>
      </c>
    </row>
    <row r="72" spans="1:19" ht="33" customHeight="1">
      <c r="A72" s="8">
        <v>68</v>
      </c>
      <c r="B72" s="8" t="s">
        <v>3335</v>
      </c>
      <c r="C72" s="8" t="s">
        <v>409</v>
      </c>
      <c r="D72" s="12">
        <v>51330753</v>
      </c>
      <c r="E72" s="8" t="s">
        <v>4968</v>
      </c>
      <c r="F72" s="8" t="s">
        <v>6593</v>
      </c>
      <c r="G72" s="8" t="s">
        <v>10</v>
      </c>
      <c r="H72" s="10">
        <v>35695</v>
      </c>
      <c r="I72" s="11" t="s">
        <v>39</v>
      </c>
      <c r="J72" s="10">
        <v>45383</v>
      </c>
      <c r="K72" s="8" t="s">
        <v>285</v>
      </c>
      <c r="L72" s="8" t="s">
        <v>9</v>
      </c>
      <c r="M72" s="9">
        <v>318.66000000000003</v>
      </c>
      <c r="N72" s="8">
        <v>4062</v>
      </c>
      <c r="O72" s="13">
        <f>M72*N72</f>
        <v>1294396.9200000002</v>
      </c>
      <c r="P72" s="25">
        <f t="shared" si="3"/>
        <v>9600</v>
      </c>
      <c r="Q72" s="25">
        <f t="shared" si="4"/>
        <v>31200.000000000004</v>
      </c>
      <c r="R72" s="25">
        <f t="shared" si="5"/>
        <v>48000</v>
      </c>
      <c r="S72" s="55">
        <f>YEARFRAC(H72,$R$3,0)</f>
        <v>27.022222222222222</v>
      </c>
    </row>
    <row r="73" spans="1:19" ht="33" customHeight="1">
      <c r="A73" s="8">
        <v>69</v>
      </c>
      <c r="B73" s="8" t="s">
        <v>3336</v>
      </c>
      <c r="C73" s="8" t="s">
        <v>410</v>
      </c>
      <c r="D73" s="12" t="s">
        <v>411</v>
      </c>
      <c r="E73" s="8" t="s">
        <v>4969</v>
      </c>
      <c r="F73" s="8" t="s">
        <v>6594</v>
      </c>
      <c r="G73" s="8" t="s">
        <v>10</v>
      </c>
      <c r="H73" s="10">
        <v>35872</v>
      </c>
      <c r="I73" s="11" t="s">
        <v>11</v>
      </c>
      <c r="J73" s="10">
        <v>45383</v>
      </c>
      <c r="K73" s="8" t="s">
        <v>285</v>
      </c>
      <c r="L73" s="8" t="s">
        <v>9</v>
      </c>
      <c r="M73" s="9">
        <v>464.92</v>
      </c>
      <c r="N73" s="8">
        <v>4062</v>
      </c>
      <c r="O73" s="13">
        <f>M73*N73</f>
        <v>1888505.04</v>
      </c>
      <c r="P73" s="25">
        <f t="shared" si="3"/>
        <v>9600</v>
      </c>
      <c r="Q73" s="25">
        <f t="shared" si="4"/>
        <v>31200.000000000004</v>
      </c>
      <c r="R73" s="25">
        <f t="shared" si="5"/>
        <v>48000</v>
      </c>
      <c r="S73" s="55">
        <f>YEARFRAC(H73,$R$3,0)</f>
        <v>26.533333333333335</v>
      </c>
    </row>
    <row r="74" spans="1:19" ht="33" customHeight="1">
      <c r="A74" s="8">
        <v>70</v>
      </c>
      <c r="B74" s="8" t="s">
        <v>3337</v>
      </c>
      <c r="C74" s="8" t="s">
        <v>412</v>
      </c>
      <c r="D74" s="12" t="s">
        <v>413</v>
      </c>
      <c r="E74" s="8" t="s">
        <v>4970</v>
      </c>
      <c r="F74" s="8" t="s">
        <v>6595</v>
      </c>
      <c r="G74" s="8" t="s">
        <v>10</v>
      </c>
      <c r="H74" s="10">
        <v>33735</v>
      </c>
      <c r="I74" s="11" t="s">
        <v>11</v>
      </c>
      <c r="J74" s="10">
        <v>42902</v>
      </c>
      <c r="K74" s="8" t="s">
        <v>285</v>
      </c>
      <c r="L74" s="8" t="s">
        <v>9</v>
      </c>
      <c r="M74" s="9">
        <v>384.28</v>
      </c>
      <c r="N74" s="8">
        <v>4062</v>
      </c>
      <c r="O74" s="13">
        <f>M74*N74</f>
        <v>1560945.3599999999</v>
      </c>
      <c r="P74" s="25">
        <f t="shared" si="3"/>
        <v>9600</v>
      </c>
      <c r="Q74" s="25">
        <f t="shared" si="4"/>
        <v>31200.000000000004</v>
      </c>
      <c r="R74" s="25">
        <f t="shared" si="5"/>
        <v>48000</v>
      </c>
      <c r="S74" s="55">
        <f>YEARFRAC(H74,$R$3,0)</f>
        <v>32.386111111111113</v>
      </c>
    </row>
    <row r="75" spans="1:19" ht="33" customHeight="1">
      <c r="A75" s="8">
        <v>71</v>
      </c>
      <c r="B75" s="8" t="s">
        <v>3338</v>
      </c>
      <c r="C75" s="8" t="s">
        <v>414</v>
      </c>
      <c r="D75" s="12" t="s">
        <v>415</v>
      </c>
      <c r="E75" s="8" t="s">
        <v>4971</v>
      </c>
      <c r="F75" s="8" t="s">
        <v>6596</v>
      </c>
      <c r="G75" s="8" t="s">
        <v>10</v>
      </c>
      <c r="H75" s="10">
        <v>35890</v>
      </c>
      <c r="I75" s="11" t="s">
        <v>19</v>
      </c>
      <c r="J75" s="10">
        <v>45401</v>
      </c>
      <c r="K75" s="8" t="s">
        <v>285</v>
      </c>
      <c r="L75" s="8" t="s">
        <v>9</v>
      </c>
      <c r="M75" s="9">
        <v>51</v>
      </c>
      <c r="N75" s="8">
        <v>4062</v>
      </c>
      <c r="O75" s="13">
        <f>M75*N75</f>
        <v>207162</v>
      </c>
      <c r="P75" s="25">
        <f t="shared" si="3"/>
        <v>3200</v>
      </c>
      <c r="Q75" s="25">
        <f t="shared" si="4"/>
        <v>10400.000000000002</v>
      </c>
      <c r="R75" s="25">
        <f t="shared" si="5"/>
        <v>16000</v>
      </c>
      <c r="S75" s="55">
        <f>YEARFRAC(H75,$R$3,0)</f>
        <v>26.486111111111111</v>
      </c>
    </row>
    <row r="76" spans="1:19" ht="33" customHeight="1">
      <c r="A76" s="8">
        <v>72</v>
      </c>
      <c r="B76" s="8" t="s">
        <v>3339</v>
      </c>
      <c r="C76" s="8" t="s">
        <v>416</v>
      </c>
      <c r="D76" s="12" t="s">
        <v>417</v>
      </c>
      <c r="E76" s="8" t="s">
        <v>4972</v>
      </c>
      <c r="F76" s="8" t="s">
        <v>6597</v>
      </c>
      <c r="G76" s="8" t="s">
        <v>10</v>
      </c>
      <c r="H76" s="10">
        <v>31787</v>
      </c>
      <c r="I76" s="11" t="s">
        <v>38</v>
      </c>
      <c r="J76" s="10">
        <v>45383</v>
      </c>
      <c r="K76" s="8" t="s">
        <v>285</v>
      </c>
      <c r="L76" s="8" t="s">
        <v>9</v>
      </c>
      <c r="M76" s="9">
        <v>404.03</v>
      </c>
      <c r="N76" s="8">
        <v>4062</v>
      </c>
      <c r="O76" s="13">
        <f>M76*N76</f>
        <v>1641169.8599999999</v>
      </c>
      <c r="P76" s="25">
        <f t="shared" si="3"/>
        <v>9600</v>
      </c>
      <c r="Q76" s="25">
        <f t="shared" si="4"/>
        <v>31200.000000000004</v>
      </c>
      <c r="R76" s="25">
        <f t="shared" si="5"/>
        <v>48000</v>
      </c>
      <c r="S76" s="55">
        <f>YEARFRAC(H76,$R$3,0)</f>
        <v>37.722222222222221</v>
      </c>
    </row>
    <row r="77" spans="1:19" ht="33" customHeight="1">
      <c r="A77" s="8">
        <v>73</v>
      </c>
      <c r="B77" s="8" t="s">
        <v>3340</v>
      </c>
      <c r="C77" s="8" t="s">
        <v>418</v>
      </c>
      <c r="D77" s="12">
        <v>51602654</v>
      </c>
      <c r="E77" s="8" t="s">
        <v>4973</v>
      </c>
      <c r="F77" s="8" t="s">
        <v>6598</v>
      </c>
      <c r="G77" s="8" t="s">
        <v>10</v>
      </c>
      <c r="H77" s="10">
        <v>37274</v>
      </c>
      <c r="I77" s="11" t="s">
        <v>19</v>
      </c>
      <c r="J77" s="10">
        <v>45055</v>
      </c>
      <c r="K77" s="8" t="s">
        <v>285</v>
      </c>
      <c r="L77" s="8" t="s">
        <v>9</v>
      </c>
      <c r="M77" s="9">
        <v>454.84</v>
      </c>
      <c r="N77" s="8">
        <v>4062</v>
      </c>
      <c r="O77" s="13">
        <f>M77*N77</f>
        <v>1847560.0799999998</v>
      </c>
      <c r="P77" s="25">
        <f t="shared" si="3"/>
        <v>9600</v>
      </c>
      <c r="Q77" s="25">
        <f t="shared" si="4"/>
        <v>31200.000000000004</v>
      </c>
      <c r="R77" s="25">
        <f t="shared" si="5"/>
        <v>48000</v>
      </c>
      <c r="S77" s="55">
        <f>YEARFRAC(H77,$R$3,0)</f>
        <v>22.7</v>
      </c>
    </row>
    <row r="78" spans="1:19" ht="33" customHeight="1">
      <c r="A78" s="8">
        <v>74</v>
      </c>
      <c r="B78" s="8" t="s">
        <v>3341</v>
      </c>
      <c r="C78" s="8" t="s">
        <v>419</v>
      </c>
      <c r="D78" s="12" t="s">
        <v>420</v>
      </c>
      <c r="E78" s="8" t="s">
        <v>4974</v>
      </c>
      <c r="F78" s="8" t="s">
        <v>6599</v>
      </c>
      <c r="G78" s="8" t="s">
        <v>10</v>
      </c>
      <c r="H78" s="10">
        <v>33338</v>
      </c>
      <c r="I78" s="11" t="s">
        <v>19</v>
      </c>
      <c r="J78" s="10">
        <v>45402</v>
      </c>
      <c r="K78" s="8" t="s">
        <v>285</v>
      </c>
      <c r="L78" s="8" t="s">
        <v>9</v>
      </c>
      <c r="M78" s="9">
        <v>408.21</v>
      </c>
      <c r="N78" s="8">
        <v>4062</v>
      </c>
      <c r="O78" s="13">
        <f>M78*N78</f>
        <v>1658149.02</v>
      </c>
      <c r="P78" s="25">
        <f t="shared" si="3"/>
        <v>9600</v>
      </c>
      <c r="Q78" s="25">
        <f t="shared" si="4"/>
        <v>31200.000000000004</v>
      </c>
      <c r="R78" s="25">
        <f t="shared" si="5"/>
        <v>48000</v>
      </c>
      <c r="S78" s="55">
        <f>YEARFRAC(H78,$R$3,0)</f>
        <v>33.472222222222221</v>
      </c>
    </row>
    <row r="79" spans="1:19" ht="33" customHeight="1">
      <c r="A79" s="8">
        <v>75</v>
      </c>
      <c r="B79" s="8" t="s">
        <v>3342</v>
      </c>
      <c r="C79" s="8" t="s">
        <v>421</v>
      </c>
      <c r="D79" s="12" t="s">
        <v>422</v>
      </c>
      <c r="E79" s="8" t="s">
        <v>4975</v>
      </c>
      <c r="F79" s="8" t="s">
        <v>6600</v>
      </c>
      <c r="G79" s="8" t="s">
        <v>10</v>
      </c>
      <c r="H79" s="10">
        <v>36285</v>
      </c>
      <c r="I79" s="11" t="s">
        <v>11</v>
      </c>
      <c r="J79" s="10">
        <v>45405</v>
      </c>
      <c r="K79" s="8" t="s">
        <v>285</v>
      </c>
      <c r="L79" s="8" t="s">
        <v>9</v>
      </c>
      <c r="M79" s="9">
        <v>369.94</v>
      </c>
      <c r="N79" s="8">
        <v>4062</v>
      </c>
      <c r="O79" s="13">
        <f>M79*N79</f>
        <v>1502696.28</v>
      </c>
      <c r="P79" s="25">
        <f t="shared" si="3"/>
        <v>9600</v>
      </c>
      <c r="Q79" s="25">
        <f t="shared" si="4"/>
        <v>31200.000000000004</v>
      </c>
      <c r="R79" s="25">
        <f t="shared" si="5"/>
        <v>48000</v>
      </c>
      <c r="S79" s="55">
        <f>YEARFRAC(H79,$R$3,0)</f>
        <v>25.402777777777779</v>
      </c>
    </row>
    <row r="80" spans="1:19" ht="33" customHeight="1">
      <c r="A80" s="8">
        <v>76</v>
      </c>
      <c r="B80" s="8" t="s">
        <v>3343</v>
      </c>
      <c r="C80" s="8" t="s">
        <v>423</v>
      </c>
      <c r="D80" s="12" t="s">
        <v>424</v>
      </c>
      <c r="E80" s="8" t="s">
        <v>4976</v>
      </c>
      <c r="F80" s="8" t="s">
        <v>6601</v>
      </c>
      <c r="G80" s="8" t="s">
        <v>10</v>
      </c>
      <c r="H80" s="10">
        <v>35066</v>
      </c>
      <c r="I80" s="11" t="s">
        <v>11</v>
      </c>
      <c r="J80" s="10">
        <v>41387</v>
      </c>
      <c r="K80" s="8" t="s">
        <v>285</v>
      </c>
      <c r="L80" s="8" t="s">
        <v>9</v>
      </c>
      <c r="M80" s="9">
        <v>443.84</v>
      </c>
      <c r="N80" s="8">
        <v>4062</v>
      </c>
      <c r="O80" s="13">
        <f>M80*N80</f>
        <v>1802878.0799999998</v>
      </c>
      <c r="P80" s="25">
        <f t="shared" si="3"/>
        <v>9600</v>
      </c>
      <c r="Q80" s="25">
        <f t="shared" si="4"/>
        <v>31200.000000000004</v>
      </c>
      <c r="R80" s="25">
        <f t="shared" si="5"/>
        <v>48000</v>
      </c>
      <c r="S80" s="55">
        <f>YEARFRAC(H80,$R$3,0)</f>
        <v>28.744444444444444</v>
      </c>
    </row>
    <row r="81" spans="1:19" ht="33" customHeight="1">
      <c r="A81" s="8">
        <v>77</v>
      </c>
      <c r="B81" s="8" t="s">
        <v>3344</v>
      </c>
      <c r="C81" s="8" t="s">
        <v>425</v>
      </c>
      <c r="D81" s="12" t="s">
        <v>426</v>
      </c>
      <c r="E81" s="8" t="s">
        <v>4977</v>
      </c>
      <c r="F81" s="8" t="s">
        <v>6602</v>
      </c>
      <c r="G81" s="8" t="s">
        <v>15</v>
      </c>
      <c r="H81" s="10">
        <v>33970</v>
      </c>
      <c r="I81" s="11" t="s">
        <v>11</v>
      </c>
      <c r="J81" s="10">
        <v>45425</v>
      </c>
      <c r="K81" s="8" t="s">
        <v>285</v>
      </c>
      <c r="L81" s="8" t="s">
        <v>9</v>
      </c>
      <c r="M81" s="9">
        <v>359.99</v>
      </c>
      <c r="N81" s="8">
        <v>4062</v>
      </c>
      <c r="O81" s="13">
        <f>M81*N81</f>
        <v>1462279.3800000001</v>
      </c>
      <c r="P81" s="25">
        <f t="shared" si="3"/>
        <v>9600</v>
      </c>
      <c r="Q81" s="25">
        <f t="shared" si="4"/>
        <v>31200.000000000004</v>
      </c>
      <c r="R81" s="25">
        <f t="shared" si="5"/>
        <v>48000</v>
      </c>
      <c r="S81" s="55">
        <f>YEARFRAC(H81,$R$3,0)</f>
        <v>31.747222222222224</v>
      </c>
    </row>
    <row r="82" spans="1:19" ht="33" customHeight="1">
      <c r="A82" s="8">
        <v>78</v>
      </c>
      <c r="B82" s="8" t="s">
        <v>4857</v>
      </c>
      <c r="C82" s="8" t="s">
        <v>4858</v>
      </c>
      <c r="D82" s="12">
        <v>50822189</v>
      </c>
      <c r="E82" s="8" t="s">
        <v>4978</v>
      </c>
      <c r="F82" s="8" t="s">
        <v>6603</v>
      </c>
      <c r="G82" s="8" t="s">
        <v>10</v>
      </c>
      <c r="H82" s="10">
        <v>33401</v>
      </c>
      <c r="I82" s="11" t="s">
        <v>19</v>
      </c>
      <c r="J82" s="10">
        <v>45497</v>
      </c>
      <c r="K82" s="8" t="s">
        <v>275</v>
      </c>
      <c r="L82" s="8" t="s">
        <v>9</v>
      </c>
      <c r="M82" s="9">
        <v>464.14</v>
      </c>
      <c r="N82" s="8">
        <v>4062</v>
      </c>
      <c r="O82" s="13">
        <f>M82*N82</f>
        <v>1885336.68</v>
      </c>
      <c r="P82" s="25">
        <f t="shared" si="3"/>
        <v>9600</v>
      </c>
      <c r="Q82" s="25">
        <f t="shared" si="4"/>
        <v>31200.000000000004</v>
      </c>
      <c r="R82" s="25">
        <f t="shared" si="5"/>
        <v>48000</v>
      </c>
      <c r="S82" s="55">
        <f>YEARFRAC(H82,$R$3,0)</f>
        <v>33.299999999999997</v>
      </c>
    </row>
    <row r="83" spans="1:19" ht="33" customHeight="1">
      <c r="A83" s="8">
        <v>79</v>
      </c>
      <c r="B83" s="8" t="s">
        <v>4846</v>
      </c>
      <c r="C83" s="8" t="s">
        <v>4848</v>
      </c>
      <c r="D83" s="12">
        <v>51695341</v>
      </c>
      <c r="E83" s="8" t="s">
        <v>4979</v>
      </c>
      <c r="F83" s="8" t="s">
        <v>6604</v>
      </c>
      <c r="G83" s="8" t="s">
        <v>10</v>
      </c>
      <c r="H83" s="10">
        <v>37674</v>
      </c>
      <c r="I83" s="11" t="s">
        <v>19</v>
      </c>
      <c r="J83" s="10">
        <v>45483</v>
      </c>
      <c r="K83" s="8" t="s">
        <v>275</v>
      </c>
      <c r="L83" s="8" t="s">
        <v>9</v>
      </c>
      <c r="M83" s="9">
        <v>312.7</v>
      </c>
      <c r="N83" s="8">
        <v>4062</v>
      </c>
      <c r="O83" s="13">
        <f>M83*N83</f>
        <v>1270187.3999999999</v>
      </c>
      <c r="P83" s="25">
        <f t="shared" si="3"/>
        <v>9600</v>
      </c>
      <c r="Q83" s="25">
        <f t="shared" si="4"/>
        <v>31200.000000000004</v>
      </c>
      <c r="R83" s="25">
        <f t="shared" si="5"/>
        <v>48000</v>
      </c>
      <c r="S83" s="55">
        <f>YEARFRAC(H83,$R$3,0)</f>
        <v>21.605555555555554</v>
      </c>
    </row>
    <row r="84" spans="1:19" ht="33" customHeight="1">
      <c r="A84" s="8">
        <v>80</v>
      </c>
      <c r="B84" s="8" t="s">
        <v>4862</v>
      </c>
      <c r="C84" s="8" t="s">
        <v>4863</v>
      </c>
      <c r="D84" s="12">
        <v>51608823</v>
      </c>
      <c r="E84" s="8" t="s">
        <v>4980</v>
      </c>
      <c r="F84" s="8" t="s">
        <v>6605</v>
      </c>
      <c r="G84" s="8" t="s">
        <v>10</v>
      </c>
      <c r="H84" s="10">
        <v>32632</v>
      </c>
      <c r="I84" s="11" t="s">
        <v>19</v>
      </c>
      <c r="J84" s="10">
        <v>45497</v>
      </c>
      <c r="K84" s="8" t="s">
        <v>275</v>
      </c>
      <c r="L84" s="8" t="s">
        <v>9</v>
      </c>
      <c r="M84" s="9">
        <v>404.94</v>
      </c>
      <c r="N84" s="8">
        <v>4062</v>
      </c>
      <c r="O84" s="13">
        <f>M84*N84</f>
        <v>1644866.28</v>
      </c>
      <c r="P84" s="25">
        <f t="shared" si="3"/>
        <v>9600</v>
      </c>
      <c r="Q84" s="25">
        <f t="shared" si="4"/>
        <v>31200.000000000004</v>
      </c>
      <c r="R84" s="25">
        <f t="shared" si="5"/>
        <v>48000</v>
      </c>
      <c r="S84" s="55">
        <f>YEARFRAC(H84,$R$3,0)</f>
        <v>35.405555555555559</v>
      </c>
    </row>
    <row r="85" spans="1:19" ht="33" customHeight="1">
      <c r="A85" s="8">
        <v>81</v>
      </c>
      <c r="B85" s="8" t="s">
        <v>3345</v>
      </c>
      <c r="C85" s="8" t="s">
        <v>427</v>
      </c>
      <c r="D85" s="12" t="s">
        <v>428</v>
      </c>
      <c r="E85" s="8" t="s">
        <v>4981</v>
      </c>
      <c r="F85" s="8" t="s">
        <v>6606</v>
      </c>
      <c r="G85" s="8" t="s">
        <v>10</v>
      </c>
      <c r="H85" s="10">
        <v>34710</v>
      </c>
      <c r="I85" s="11" t="s">
        <v>11</v>
      </c>
      <c r="J85" s="10">
        <v>42751</v>
      </c>
      <c r="K85" s="8" t="s">
        <v>285</v>
      </c>
      <c r="L85" s="8" t="s">
        <v>9</v>
      </c>
      <c r="M85" s="9">
        <v>346.35</v>
      </c>
      <c r="N85" s="8">
        <v>4062</v>
      </c>
      <c r="O85" s="13">
        <f>M85*N85</f>
        <v>1406873.7000000002</v>
      </c>
      <c r="P85" s="25">
        <f t="shared" si="3"/>
        <v>9600</v>
      </c>
      <c r="Q85" s="25">
        <f t="shared" si="4"/>
        <v>31200.000000000004</v>
      </c>
      <c r="R85" s="25">
        <f t="shared" si="5"/>
        <v>48000</v>
      </c>
      <c r="S85" s="55">
        <f>YEARFRAC(H85,$R$3,0)</f>
        <v>29.719444444444445</v>
      </c>
    </row>
    <row r="86" spans="1:19" ht="33" customHeight="1">
      <c r="A86" s="8">
        <v>82</v>
      </c>
      <c r="B86" s="8" t="s">
        <v>3346</v>
      </c>
      <c r="C86" s="8" t="s">
        <v>429</v>
      </c>
      <c r="D86" s="12" t="s">
        <v>430</v>
      </c>
      <c r="E86" s="8" t="s">
        <v>4982</v>
      </c>
      <c r="F86" s="8" t="s">
        <v>6607</v>
      </c>
      <c r="G86" s="8" t="s">
        <v>10</v>
      </c>
      <c r="H86" s="10">
        <v>31200</v>
      </c>
      <c r="I86" s="11" t="s">
        <v>11</v>
      </c>
      <c r="J86" s="10">
        <v>41708</v>
      </c>
      <c r="K86" s="8" t="s">
        <v>285</v>
      </c>
      <c r="L86" s="8" t="s">
        <v>9</v>
      </c>
      <c r="M86" s="9">
        <v>390.99</v>
      </c>
      <c r="N86" s="8">
        <v>4062</v>
      </c>
      <c r="O86" s="13">
        <f>M86*N86</f>
        <v>1588201.3800000001</v>
      </c>
      <c r="P86" s="25">
        <f t="shared" si="3"/>
        <v>9600</v>
      </c>
      <c r="Q86" s="25">
        <f t="shared" si="4"/>
        <v>31200.000000000004</v>
      </c>
      <c r="R86" s="25">
        <f t="shared" si="5"/>
        <v>48000</v>
      </c>
      <c r="S86" s="55">
        <f>YEARFRAC(H86,$R$3,0)</f>
        <v>39.327777777777776</v>
      </c>
    </row>
    <row r="87" spans="1:19" ht="33" customHeight="1">
      <c r="A87" s="8">
        <v>83</v>
      </c>
      <c r="B87" s="8" t="s">
        <v>3347</v>
      </c>
      <c r="C87" s="8" t="s">
        <v>431</v>
      </c>
      <c r="D87" s="12" t="s">
        <v>432</v>
      </c>
      <c r="E87" s="8" t="s">
        <v>4983</v>
      </c>
      <c r="F87" s="8" t="s">
        <v>6608</v>
      </c>
      <c r="G87" s="8" t="s">
        <v>10</v>
      </c>
      <c r="H87" s="10">
        <v>35442</v>
      </c>
      <c r="I87" s="11" t="s">
        <v>11</v>
      </c>
      <c r="J87" s="10">
        <v>42424</v>
      </c>
      <c r="K87" s="8" t="s">
        <v>285</v>
      </c>
      <c r="L87" s="8" t="s">
        <v>9</v>
      </c>
      <c r="M87" s="9">
        <v>506.29</v>
      </c>
      <c r="N87" s="8">
        <v>4062</v>
      </c>
      <c r="O87" s="13">
        <f>M87*N87</f>
        <v>2056549.98</v>
      </c>
      <c r="P87" s="25">
        <f t="shared" si="3"/>
        <v>9600</v>
      </c>
      <c r="Q87" s="25">
        <f t="shared" si="4"/>
        <v>31200.000000000004</v>
      </c>
      <c r="R87" s="25">
        <f t="shared" si="5"/>
        <v>48000</v>
      </c>
      <c r="S87" s="55">
        <f>YEARFRAC(H87,$R$3,0)</f>
        <v>27.716666666666665</v>
      </c>
    </row>
    <row r="88" spans="1:19" ht="33" customHeight="1">
      <c r="A88" s="8">
        <v>84</v>
      </c>
      <c r="B88" s="8" t="s">
        <v>3348</v>
      </c>
      <c r="C88" s="8" t="s">
        <v>433</v>
      </c>
      <c r="D88" s="12" t="s">
        <v>434</v>
      </c>
      <c r="E88" s="8" t="s">
        <v>4984</v>
      </c>
      <c r="F88" s="8" t="s">
        <v>6609</v>
      </c>
      <c r="G88" s="8" t="s">
        <v>10</v>
      </c>
      <c r="H88" s="10">
        <v>34887</v>
      </c>
      <c r="I88" s="11" t="s">
        <v>11</v>
      </c>
      <c r="J88" s="10">
        <v>42891</v>
      </c>
      <c r="K88" s="8" t="s">
        <v>285</v>
      </c>
      <c r="L88" s="8" t="s">
        <v>9</v>
      </c>
      <c r="M88" s="9">
        <v>601</v>
      </c>
      <c r="N88" s="8">
        <v>4062</v>
      </c>
      <c r="O88" s="13">
        <f>M88*N88</f>
        <v>2441262</v>
      </c>
      <c r="P88" s="25">
        <f t="shared" si="3"/>
        <v>9600</v>
      </c>
      <c r="Q88" s="25">
        <f t="shared" si="4"/>
        <v>31200.000000000004</v>
      </c>
      <c r="R88" s="25">
        <f t="shared" si="5"/>
        <v>48000</v>
      </c>
      <c r="S88" s="55">
        <f>YEARFRAC(H88,$R$3,0)</f>
        <v>29.230555555555554</v>
      </c>
    </row>
    <row r="89" spans="1:19" ht="33" customHeight="1">
      <c r="A89" s="8">
        <v>85</v>
      </c>
      <c r="B89" s="8" t="s">
        <v>3349</v>
      </c>
      <c r="C89" s="8" t="s">
        <v>435</v>
      </c>
      <c r="D89" s="12" t="s">
        <v>436</v>
      </c>
      <c r="E89" s="8" t="s">
        <v>4985</v>
      </c>
      <c r="F89" s="8" t="s">
        <v>6610</v>
      </c>
      <c r="G89" s="8" t="s">
        <v>10</v>
      </c>
      <c r="H89" s="10">
        <v>29547</v>
      </c>
      <c r="I89" s="11" t="s">
        <v>11</v>
      </c>
      <c r="J89" s="10">
        <v>43066</v>
      </c>
      <c r="K89" s="8" t="s">
        <v>285</v>
      </c>
      <c r="L89" s="8" t="s">
        <v>9</v>
      </c>
      <c r="M89" s="9">
        <v>386.36</v>
      </c>
      <c r="N89" s="8">
        <v>4062</v>
      </c>
      <c r="O89" s="13">
        <f>M89*N89</f>
        <v>1569394.32</v>
      </c>
      <c r="P89" s="25">
        <f t="shared" si="3"/>
        <v>9600</v>
      </c>
      <c r="Q89" s="25">
        <f t="shared" si="4"/>
        <v>31200.000000000004</v>
      </c>
      <c r="R89" s="25">
        <f t="shared" si="5"/>
        <v>48000</v>
      </c>
      <c r="S89" s="55">
        <f>YEARFRAC(H89,$R$3,0)</f>
        <v>43.855555555555554</v>
      </c>
    </row>
    <row r="90" spans="1:19" ht="33" customHeight="1">
      <c r="A90" s="8">
        <v>86</v>
      </c>
      <c r="B90" s="8" t="s">
        <v>3350</v>
      </c>
      <c r="C90" s="8" t="s">
        <v>437</v>
      </c>
      <c r="D90" s="12" t="s">
        <v>438</v>
      </c>
      <c r="E90" s="8" t="s">
        <v>4986</v>
      </c>
      <c r="F90" s="8" t="s">
        <v>6611</v>
      </c>
      <c r="G90" s="8" t="s">
        <v>10</v>
      </c>
      <c r="H90" s="10">
        <v>35137</v>
      </c>
      <c r="I90" s="11" t="s">
        <v>11</v>
      </c>
      <c r="J90" s="10">
        <v>42083</v>
      </c>
      <c r="K90" s="8" t="s">
        <v>285</v>
      </c>
      <c r="L90" s="8" t="s">
        <v>9</v>
      </c>
      <c r="M90" s="9">
        <v>490.42</v>
      </c>
      <c r="N90" s="8">
        <v>4062</v>
      </c>
      <c r="O90" s="13">
        <f>M90*N90</f>
        <v>1992086.04</v>
      </c>
      <c r="P90" s="25">
        <f t="shared" si="3"/>
        <v>9600</v>
      </c>
      <c r="Q90" s="25">
        <f t="shared" si="4"/>
        <v>31200.000000000004</v>
      </c>
      <c r="R90" s="25">
        <f t="shared" si="5"/>
        <v>48000</v>
      </c>
      <c r="S90" s="55">
        <f>YEARFRAC(H90,$R$3,0)</f>
        <v>28.547222222222221</v>
      </c>
    </row>
    <row r="91" spans="1:19" ht="33" customHeight="1">
      <c r="A91" s="8">
        <v>87</v>
      </c>
      <c r="B91" s="8" t="s">
        <v>3351</v>
      </c>
      <c r="C91" s="8" t="s">
        <v>439</v>
      </c>
      <c r="D91" s="12" t="s">
        <v>440</v>
      </c>
      <c r="E91" s="8" t="s">
        <v>4987</v>
      </c>
      <c r="F91" s="8" t="s">
        <v>6612</v>
      </c>
      <c r="G91" s="8" t="s">
        <v>10</v>
      </c>
      <c r="H91" s="10">
        <v>34211</v>
      </c>
      <c r="I91" s="11" t="s">
        <v>11</v>
      </c>
      <c r="J91" s="10">
        <v>41400</v>
      </c>
      <c r="K91" s="8" t="s">
        <v>285</v>
      </c>
      <c r="L91" s="8" t="s">
        <v>9</v>
      </c>
      <c r="M91" s="9">
        <v>538.07000000000005</v>
      </c>
      <c r="N91" s="8">
        <v>4062</v>
      </c>
      <c r="O91" s="13">
        <f>M91*N91</f>
        <v>2185640.3400000003</v>
      </c>
      <c r="P91" s="25">
        <f t="shared" si="3"/>
        <v>9600</v>
      </c>
      <c r="Q91" s="25">
        <f t="shared" si="4"/>
        <v>31200.000000000004</v>
      </c>
      <c r="R91" s="25">
        <f t="shared" si="5"/>
        <v>48000</v>
      </c>
      <c r="S91" s="55">
        <f>YEARFRAC(H91,$R$3,0)</f>
        <v>31.083333333333332</v>
      </c>
    </row>
    <row r="92" spans="1:19" ht="33" customHeight="1">
      <c r="A92" s="8">
        <v>88</v>
      </c>
      <c r="B92" s="8" t="s">
        <v>3352</v>
      </c>
      <c r="C92" s="8" t="s">
        <v>441</v>
      </c>
      <c r="D92" s="12" t="s">
        <v>442</v>
      </c>
      <c r="E92" s="8" t="s">
        <v>4988</v>
      </c>
      <c r="F92" s="8" t="s">
        <v>6613</v>
      </c>
      <c r="G92" s="8" t="s">
        <v>10</v>
      </c>
      <c r="H92" s="10">
        <v>31233</v>
      </c>
      <c r="I92" s="11" t="s">
        <v>11</v>
      </c>
      <c r="J92" s="10">
        <v>41400</v>
      </c>
      <c r="K92" s="8" t="s">
        <v>285</v>
      </c>
      <c r="L92" s="8" t="s">
        <v>9</v>
      </c>
      <c r="M92" s="9">
        <v>422.07</v>
      </c>
      <c r="N92" s="8">
        <v>4062</v>
      </c>
      <c r="O92" s="13">
        <f>M92*N92</f>
        <v>1714448.34</v>
      </c>
      <c r="P92" s="25">
        <f t="shared" si="3"/>
        <v>9600</v>
      </c>
      <c r="Q92" s="25">
        <f t="shared" si="4"/>
        <v>31200.000000000004</v>
      </c>
      <c r="R92" s="25">
        <f t="shared" si="5"/>
        <v>48000</v>
      </c>
      <c r="S92" s="55">
        <f>YEARFRAC(H92,$R$3,0)</f>
        <v>39.236111111111114</v>
      </c>
    </row>
    <row r="93" spans="1:19" ht="33" customHeight="1">
      <c r="A93" s="8">
        <v>89</v>
      </c>
      <c r="B93" s="8" t="s">
        <v>3353</v>
      </c>
      <c r="C93" s="8" t="s">
        <v>443</v>
      </c>
      <c r="D93" s="12" t="s">
        <v>444</v>
      </c>
      <c r="E93" s="8" t="s">
        <v>4989</v>
      </c>
      <c r="F93" s="8" t="s">
        <v>6614</v>
      </c>
      <c r="G93" s="8" t="s">
        <v>10</v>
      </c>
      <c r="H93" s="10">
        <v>35650</v>
      </c>
      <c r="I93" s="11" t="s">
        <v>11</v>
      </c>
      <c r="J93" s="10">
        <v>42436</v>
      </c>
      <c r="K93" s="8" t="s">
        <v>285</v>
      </c>
      <c r="L93" s="8" t="s">
        <v>9</v>
      </c>
      <c r="M93" s="9">
        <v>335.35</v>
      </c>
      <c r="N93" s="8">
        <v>4062</v>
      </c>
      <c r="O93" s="13">
        <f>M93*N93</f>
        <v>1362191.7000000002</v>
      </c>
      <c r="P93" s="25">
        <f t="shared" si="3"/>
        <v>9600</v>
      </c>
      <c r="Q93" s="25">
        <f t="shared" si="4"/>
        <v>31200.000000000004</v>
      </c>
      <c r="R93" s="25">
        <f t="shared" si="5"/>
        <v>48000</v>
      </c>
      <c r="S93" s="55">
        <f>YEARFRAC(H93,$R$3,0)</f>
        <v>27.144444444444446</v>
      </c>
    </row>
    <row r="94" spans="1:19" ht="33" customHeight="1">
      <c r="A94" s="8">
        <v>90</v>
      </c>
      <c r="B94" s="8" t="s">
        <v>3354</v>
      </c>
      <c r="C94" s="8" t="s">
        <v>445</v>
      </c>
      <c r="D94" s="12" t="s">
        <v>446</v>
      </c>
      <c r="E94" s="8" t="s">
        <v>4990</v>
      </c>
      <c r="F94" s="8" t="s">
        <v>6615</v>
      </c>
      <c r="G94" s="8" t="s">
        <v>10</v>
      </c>
      <c r="H94" s="10">
        <v>30600</v>
      </c>
      <c r="I94" s="11" t="s">
        <v>11</v>
      </c>
      <c r="J94" s="10">
        <v>42149</v>
      </c>
      <c r="K94" s="8" t="s">
        <v>285</v>
      </c>
      <c r="L94" s="8" t="s">
        <v>9</v>
      </c>
      <c r="M94" s="9">
        <v>400.89</v>
      </c>
      <c r="N94" s="8">
        <v>4062</v>
      </c>
      <c r="O94" s="13">
        <f>M94*N94</f>
        <v>1628415.18</v>
      </c>
      <c r="P94" s="25">
        <f t="shared" si="3"/>
        <v>9600</v>
      </c>
      <c r="Q94" s="25">
        <f t="shared" si="4"/>
        <v>31200.000000000004</v>
      </c>
      <c r="R94" s="25">
        <f t="shared" si="5"/>
        <v>48000</v>
      </c>
      <c r="S94" s="55">
        <f>YEARFRAC(H94,$R$3,0)</f>
        <v>40.969444444444441</v>
      </c>
    </row>
    <row r="95" spans="1:19" ht="33" customHeight="1">
      <c r="A95" s="8">
        <v>91</v>
      </c>
      <c r="B95" s="8" t="s">
        <v>3355</v>
      </c>
      <c r="C95" s="8" t="s">
        <v>447</v>
      </c>
      <c r="D95" s="12" t="s">
        <v>448</v>
      </c>
      <c r="E95" s="8" t="s">
        <v>4991</v>
      </c>
      <c r="F95" s="8" t="s">
        <v>6616</v>
      </c>
      <c r="G95" s="8" t="s">
        <v>10</v>
      </c>
      <c r="H95" s="10">
        <v>35740</v>
      </c>
      <c r="I95" s="11" t="s">
        <v>11</v>
      </c>
      <c r="J95" s="10">
        <v>42443</v>
      </c>
      <c r="K95" s="8" t="s">
        <v>285</v>
      </c>
      <c r="L95" s="8" t="s">
        <v>9</v>
      </c>
      <c r="M95" s="9">
        <v>375.65</v>
      </c>
      <c r="N95" s="8">
        <v>4062</v>
      </c>
      <c r="O95" s="13">
        <f>M95*N95</f>
        <v>1525890.2999999998</v>
      </c>
      <c r="P95" s="25">
        <f t="shared" si="3"/>
        <v>9600</v>
      </c>
      <c r="Q95" s="25">
        <f t="shared" si="4"/>
        <v>31200.000000000004</v>
      </c>
      <c r="R95" s="25">
        <f t="shared" si="5"/>
        <v>48000</v>
      </c>
      <c r="S95" s="55">
        <f>YEARFRAC(H95,$R$3,0)</f>
        <v>26.9</v>
      </c>
    </row>
    <row r="96" spans="1:19" ht="33" customHeight="1">
      <c r="A96" s="8">
        <v>92</v>
      </c>
      <c r="B96" s="8" t="s">
        <v>3356</v>
      </c>
      <c r="C96" s="8" t="s">
        <v>449</v>
      </c>
      <c r="D96" s="12" t="s">
        <v>450</v>
      </c>
      <c r="E96" s="8" t="s">
        <v>4992</v>
      </c>
      <c r="F96" s="8" t="s">
        <v>6617</v>
      </c>
      <c r="G96" s="8" t="s">
        <v>8</v>
      </c>
      <c r="H96" s="10">
        <v>32604</v>
      </c>
      <c r="I96" s="11" t="s">
        <v>11</v>
      </c>
      <c r="J96" s="10">
        <v>41603</v>
      </c>
      <c r="K96" s="8" t="s">
        <v>285</v>
      </c>
      <c r="L96" s="8" t="s">
        <v>9</v>
      </c>
      <c r="M96" s="9">
        <v>355</v>
      </c>
      <c r="N96" s="8">
        <v>4062</v>
      </c>
      <c r="O96" s="13">
        <f>M96*N96</f>
        <v>1442010</v>
      </c>
      <c r="P96" s="25">
        <f t="shared" si="3"/>
        <v>9600</v>
      </c>
      <c r="Q96" s="25">
        <f t="shared" si="4"/>
        <v>31200.000000000004</v>
      </c>
      <c r="R96" s="25">
        <f t="shared" si="5"/>
        <v>48000</v>
      </c>
      <c r="S96" s="55">
        <f>YEARFRAC(H96,$R$3,0)</f>
        <v>35.483333333333334</v>
      </c>
    </row>
    <row r="97" spans="1:19" ht="33" customHeight="1">
      <c r="A97" s="8">
        <v>93</v>
      </c>
      <c r="B97" s="8" t="s">
        <v>3357</v>
      </c>
      <c r="C97" s="8" t="s">
        <v>451</v>
      </c>
      <c r="D97" s="12" t="s">
        <v>452</v>
      </c>
      <c r="E97" s="8" t="s">
        <v>4993</v>
      </c>
      <c r="F97" s="8" t="s">
        <v>6618</v>
      </c>
      <c r="G97" s="8" t="s">
        <v>10</v>
      </c>
      <c r="H97" s="10">
        <v>36313</v>
      </c>
      <c r="I97" s="11" t="s">
        <v>11</v>
      </c>
      <c r="J97" s="10">
        <v>45383</v>
      </c>
      <c r="K97" s="8" t="s">
        <v>285</v>
      </c>
      <c r="L97" s="8" t="s">
        <v>9</v>
      </c>
      <c r="M97" s="9">
        <v>526.35</v>
      </c>
      <c r="N97" s="8">
        <v>4062</v>
      </c>
      <c r="O97" s="13">
        <f>M97*N97</f>
        <v>2138033.7000000002</v>
      </c>
      <c r="P97" s="25">
        <f t="shared" si="3"/>
        <v>9600</v>
      </c>
      <c r="Q97" s="25">
        <f t="shared" si="4"/>
        <v>31200.000000000004</v>
      </c>
      <c r="R97" s="25">
        <f t="shared" si="5"/>
        <v>48000</v>
      </c>
      <c r="S97" s="55">
        <f>YEARFRAC(H97,$R$3,0)</f>
        <v>25.327777777777779</v>
      </c>
    </row>
    <row r="98" spans="1:19" ht="33" customHeight="1">
      <c r="A98" s="8">
        <v>94</v>
      </c>
      <c r="B98" s="8" t="s">
        <v>3358</v>
      </c>
      <c r="C98" s="8" t="s">
        <v>453</v>
      </c>
      <c r="D98" s="12" t="s">
        <v>454</v>
      </c>
      <c r="E98" s="8" t="s">
        <v>4994</v>
      </c>
      <c r="F98" s="8" t="s">
        <v>6619</v>
      </c>
      <c r="G98" s="8" t="s">
        <v>10</v>
      </c>
      <c r="H98" s="10">
        <v>32406</v>
      </c>
      <c r="I98" s="11" t="s">
        <v>19</v>
      </c>
      <c r="J98" s="10">
        <v>45383</v>
      </c>
      <c r="K98" s="8" t="s">
        <v>285</v>
      </c>
      <c r="L98" s="8" t="s">
        <v>9</v>
      </c>
      <c r="M98" s="9">
        <v>358.76</v>
      </c>
      <c r="N98" s="8">
        <v>4062</v>
      </c>
      <c r="O98" s="13">
        <f>M98*N98</f>
        <v>1457283.1199999999</v>
      </c>
      <c r="P98" s="25">
        <f t="shared" si="3"/>
        <v>9600</v>
      </c>
      <c r="Q98" s="25">
        <f t="shared" si="4"/>
        <v>31200.000000000004</v>
      </c>
      <c r="R98" s="25">
        <f t="shared" si="5"/>
        <v>48000</v>
      </c>
      <c r="S98" s="55">
        <f>YEARFRAC(H98,$R$3,0)</f>
        <v>36.027777777777779</v>
      </c>
    </row>
    <row r="99" spans="1:19" ht="33" customHeight="1">
      <c r="A99" s="8">
        <v>95</v>
      </c>
      <c r="B99" s="8" t="s">
        <v>3359</v>
      </c>
      <c r="C99" s="8" t="s">
        <v>455</v>
      </c>
      <c r="D99" s="12" t="s">
        <v>456</v>
      </c>
      <c r="E99" s="8" t="s">
        <v>4995</v>
      </c>
      <c r="F99" s="8" t="s">
        <v>6620</v>
      </c>
      <c r="G99" s="8" t="s">
        <v>15</v>
      </c>
      <c r="H99" s="10">
        <v>34046</v>
      </c>
      <c r="I99" s="11" t="s">
        <v>19</v>
      </c>
      <c r="J99" s="10">
        <v>45154</v>
      </c>
      <c r="K99" s="8" t="s">
        <v>285</v>
      </c>
      <c r="L99" s="8" t="s">
        <v>9</v>
      </c>
      <c r="M99" s="9">
        <v>329.26</v>
      </c>
      <c r="N99" s="8">
        <v>4062</v>
      </c>
      <c r="O99" s="13">
        <f>M99*N99</f>
        <v>1337454.1199999999</v>
      </c>
      <c r="P99" s="25">
        <f t="shared" si="3"/>
        <v>9600</v>
      </c>
      <c r="Q99" s="25">
        <f t="shared" si="4"/>
        <v>31200.000000000004</v>
      </c>
      <c r="R99" s="25">
        <f t="shared" si="5"/>
        <v>48000</v>
      </c>
      <c r="S99" s="55">
        <f>YEARFRAC(H99,$R$3,0)</f>
        <v>31.533333333333335</v>
      </c>
    </row>
    <row r="100" spans="1:19" ht="33" customHeight="1">
      <c r="A100" s="8">
        <v>96</v>
      </c>
      <c r="B100" s="8" t="s">
        <v>3360</v>
      </c>
      <c r="C100" s="8" t="s">
        <v>457</v>
      </c>
      <c r="D100" s="12" t="s">
        <v>458</v>
      </c>
      <c r="E100" s="8" t="s">
        <v>4996</v>
      </c>
      <c r="F100" s="8" t="s">
        <v>6621</v>
      </c>
      <c r="G100" s="8" t="s">
        <v>10</v>
      </c>
      <c r="H100" s="10">
        <v>32206</v>
      </c>
      <c r="I100" s="11" t="s">
        <v>19</v>
      </c>
      <c r="J100" s="10">
        <v>45385</v>
      </c>
      <c r="K100" s="8" t="s">
        <v>285</v>
      </c>
      <c r="L100" s="8" t="s">
        <v>9</v>
      </c>
      <c r="M100" s="9">
        <v>438.97</v>
      </c>
      <c r="N100" s="8">
        <v>4062</v>
      </c>
      <c r="O100" s="13">
        <f>M100*N100</f>
        <v>1783096.1400000001</v>
      </c>
      <c r="P100" s="25">
        <f t="shared" si="3"/>
        <v>9600</v>
      </c>
      <c r="Q100" s="25">
        <f t="shared" si="4"/>
        <v>31200.000000000004</v>
      </c>
      <c r="R100" s="25">
        <f t="shared" si="5"/>
        <v>48000</v>
      </c>
      <c r="S100" s="55">
        <f>YEARFRAC(H100,$R$3,0)</f>
        <v>36.572222222222223</v>
      </c>
    </row>
    <row r="101" spans="1:19" ht="33" customHeight="1">
      <c r="A101" s="8">
        <v>97</v>
      </c>
      <c r="B101" s="8" t="s">
        <v>3361</v>
      </c>
      <c r="C101" s="8" t="s">
        <v>459</v>
      </c>
      <c r="D101" s="12" t="s">
        <v>460</v>
      </c>
      <c r="E101" s="8" t="s">
        <v>4997</v>
      </c>
      <c r="F101" s="8" t="s">
        <v>6622</v>
      </c>
      <c r="G101" s="8" t="s">
        <v>10</v>
      </c>
      <c r="H101" s="10">
        <v>35886</v>
      </c>
      <c r="I101" s="11" t="s">
        <v>59</v>
      </c>
      <c r="J101" s="10">
        <v>45400</v>
      </c>
      <c r="K101" s="8" t="s">
        <v>285</v>
      </c>
      <c r="L101" s="8" t="s">
        <v>9</v>
      </c>
      <c r="M101" s="9">
        <v>258.10000000000002</v>
      </c>
      <c r="N101" s="8">
        <v>4062</v>
      </c>
      <c r="O101" s="13">
        <f>M101*N101</f>
        <v>1048402.2000000001</v>
      </c>
      <c r="P101" s="25">
        <f t="shared" si="3"/>
        <v>8387.2175999999999</v>
      </c>
      <c r="Q101" s="25">
        <f t="shared" si="4"/>
        <v>27258.457200000004</v>
      </c>
      <c r="R101" s="25">
        <f t="shared" si="5"/>
        <v>41936.088000000003</v>
      </c>
      <c r="S101" s="55">
        <f>YEARFRAC(H101,$R$3,0)</f>
        <v>26.497222222222224</v>
      </c>
    </row>
    <row r="102" spans="1:19" ht="33" customHeight="1">
      <c r="A102" s="8">
        <v>98</v>
      </c>
      <c r="B102" s="8" t="s">
        <v>3362</v>
      </c>
      <c r="C102" s="8" t="s">
        <v>461</v>
      </c>
      <c r="D102" s="12" t="s">
        <v>462</v>
      </c>
      <c r="E102" s="8" t="s">
        <v>4998</v>
      </c>
      <c r="F102" s="8" t="s">
        <v>6623</v>
      </c>
      <c r="G102" s="8" t="s">
        <v>10</v>
      </c>
      <c r="H102" s="10">
        <v>35888</v>
      </c>
      <c r="I102" s="11" t="s">
        <v>57</v>
      </c>
      <c r="J102" s="10">
        <v>45383</v>
      </c>
      <c r="K102" s="8" t="s">
        <v>285</v>
      </c>
      <c r="L102" s="8" t="s">
        <v>9</v>
      </c>
      <c r="M102" s="9">
        <v>344.62</v>
      </c>
      <c r="N102" s="8">
        <v>4062</v>
      </c>
      <c r="O102" s="13">
        <f>M102*N102</f>
        <v>1399846.44</v>
      </c>
      <c r="P102" s="25">
        <f t="shared" si="3"/>
        <v>9600</v>
      </c>
      <c r="Q102" s="25">
        <f t="shared" si="4"/>
        <v>31200.000000000004</v>
      </c>
      <c r="R102" s="25">
        <f t="shared" si="5"/>
        <v>48000</v>
      </c>
      <c r="S102" s="55">
        <f>YEARFRAC(H102,$R$3,0)</f>
        <v>26.491666666666667</v>
      </c>
    </row>
    <row r="103" spans="1:19" ht="33" customHeight="1">
      <c r="A103" s="8">
        <v>99</v>
      </c>
      <c r="B103" s="8" t="s">
        <v>3363</v>
      </c>
      <c r="C103" s="8" t="s">
        <v>465</v>
      </c>
      <c r="D103" s="12" t="s">
        <v>466</v>
      </c>
      <c r="E103" s="8" t="s">
        <v>4999</v>
      </c>
      <c r="F103" s="8" t="s">
        <v>6624</v>
      </c>
      <c r="G103" s="8" t="s">
        <v>10</v>
      </c>
      <c r="H103" s="10">
        <v>35902</v>
      </c>
      <c r="I103" s="11" t="s">
        <v>11</v>
      </c>
      <c r="J103" s="10">
        <v>42410</v>
      </c>
      <c r="K103" s="8" t="s">
        <v>285</v>
      </c>
      <c r="L103" s="8" t="s">
        <v>9</v>
      </c>
      <c r="M103" s="9">
        <v>507.36</v>
      </c>
      <c r="N103" s="8">
        <v>4062</v>
      </c>
      <c r="O103" s="13">
        <f>M103*N103</f>
        <v>2060896.32</v>
      </c>
      <c r="P103" s="25">
        <f t="shared" si="3"/>
        <v>9600</v>
      </c>
      <c r="Q103" s="25">
        <f t="shared" si="4"/>
        <v>31200.000000000004</v>
      </c>
      <c r="R103" s="25">
        <f t="shared" si="5"/>
        <v>48000</v>
      </c>
      <c r="S103" s="55">
        <f>YEARFRAC(H103,$R$3,0)</f>
        <v>26.452777777777779</v>
      </c>
    </row>
    <row r="104" spans="1:19" ht="33" customHeight="1">
      <c r="A104" s="8">
        <v>100</v>
      </c>
      <c r="B104" s="8" t="s">
        <v>3364</v>
      </c>
      <c r="C104" s="8" t="s">
        <v>467</v>
      </c>
      <c r="D104" s="12" t="s">
        <v>468</v>
      </c>
      <c r="E104" s="8" t="s">
        <v>5000</v>
      </c>
      <c r="F104" s="8" t="s">
        <v>6625</v>
      </c>
      <c r="G104" s="8" t="s">
        <v>10</v>
      </c>
      <c r="H104" s="10">
        <v>31179</v>
      </c>
      <c r="I104" s="11" t="s">
        <v>11</v>
      </c>
      <c r="J104" s="10">
        <v>45383</v>
      </c>
      <c r="K104" s="8" t="s">
        <v>285</v>
      </c>
      <c r="L104" s="8" t="s">
        <v>9</v>
      </c>
      <c r="M104" s="9">
        <v>440.42</v>
      </c>
      <c r="N104" s="8">
        <v>4062</v>
      </c>
      <c r="O104" s="13">
        <f>M104*N104</f>
        <v>1788986.04</v>
      </c>
      <c r="P104" s="25">
        <f t="shared" si="3"/>
        <v>9600</v>
      </c>
      <c r="Q104" s="25">
        <f t="shared" si="4"/>
        <v>31200.000000000004</v>
      </c>
      <c r="R104" s="25">
        <f t="shared" si="5"/>
        <v>48000</v>
      </c>
      <c r="S104" s="55">
        <f>YEARFRAC(H104,$R$3,0)</f>
        <v>39.383333333333333</v>
      </c>
    </row>
    <row r="105" spans="1:19" ht="33" customHeight="1">
      <c r="A105" s="8">
        <v>101</v>
      </c>
      <c r="B105" s="8" t="s">
        <v>3365</v>
      </c>
      <c r="C105" s="8" t="s">
        <v>469</v>
      </c>
      <c r="D105" s="12" t="s">
        <v>470</v>
      </c>
      <c r="E105" s="8" t="s">
        <v>5001</v>
      </c>
      <c r="F105" s="8" t="s">
        <v>6626</v>
      </c>
      <c r="G105" s="8" t="s">
        <v>10</v>
      </c>
      <c r="H105" s="10">
        <v>36114</v>
      </c>
      <c r="I105" s="11" t="s">
        <v>56</v>
      </c>
      <c r="J105" s="10">
        <v>45383</v>
      </c>
      <c r="K105" s="8" t="s">
        <v>285</v>
      </c>
      <c r="L105" s="8" t="s">
        <v>9</v>
      </c>
      <c r="M105" s="9">
        <v>515.89</v>
      </c>
      <c r="N105" s="8">
        <v>4062</v>
      </c>
      <c r="O105" s="13">
        <f>M105*N105</f>
        <v>2095545.18</v>
      </c>
      <c r="P105" s="25">
        <f t="shared" si="3"/>
        <v>9600</v>
      </c>
      <c r="Q105" s="25">
        <f t="shared" si="4"/>
        <v>31200.000000000004</v>
      </c>
      <c r="R105" s="25">
        <f t="shared" si="5"/>
        <v>48000</v>
      </c>
      <c r="S105" s="55">
        <f>YEARFRAC(H105,$R$3,0)</f>
        <v>25.875</v>
      </c>
    </row>
    <row r="106" spans="1:19" ht="33" customHeight="1">
      <c r="A106" s="8">
        <v>102</v>
      </c>
      <c r="B106" s="8" t="s">
        <v>3366</v>
      </c>
      <c r="C106" s="8" t="s">
        <v>471</v>
      </c>
      <c r="D106" s="12" t="s">
        <v>472</v>
      </c>
      <c r="E106" s="8" t="s">
        <v>5002</v>
      </c>
      <c r="F106" s="8" t="s">
        <v>6627</v>
      </c>
      <c r="G106" s="8" t="s">
        <v>10</v>
      </c>
      <c r="H106" s="10">
        <v>35836</v>
      </c>
      <c r="I106" s="11" t="s">
        <v>59</v>
      </c>
      <c r="J106" s="10">
        <v>45400</v>
      </c>
      <c r="K106" s="8" t="s">
        <v>285</v>
      </c>
      <c r="L106" s="8" t="s">
        <v>9</v>
      </c>
      <c r="M106" s="9">
        <v>508.31</v>
      </c>
      <c r="N106" s="8">
        <v>4062</v>
      </c>
      <c r="O106" s="13">
        <f>M106*N106</f>
        <v>2064755.22</v>
      </c>
      <c r="P106" s="25">
        <f t="shared" si="3"/>
        <v>9600</v>
      </c>
      <c r="Q106" s="25">
        <f t="shared" si="4"/>
        <v>31200.000000000004</v>
      </c>
      <c r="R106" s="25">
        <f t="shared" si="5"/>
        <v>48000</v>
      </c>
      <c r="S106" s="55">
        <f>YEARFRAC(H106,$R$3,0)</f>
        <v>26.638888888888889</v>
      </c>
    </row>
    <row r="107" spans="1:19" ht="33" customHeight="1">
      <c r="A107" s="8">
        <v>103</v>
      </c>
      <c r="B107" s="8" t="s">
        <v>3367</v>
      </c>
      <c r="C107" s="8" t="s">
        <v>473</v>
      </c>
      <c r="D107" s="12" t="s">
        <v>474</v>
      </c>
      <c r="E107" s="8" t="s">
        <v>5003</v>
      </c>
      <c r="F107" s="8" t="s">
        <v>6628</v>
      </c>
      <c r="G107" s="8" t="s">
        <v>10</v>
      </c>
      <c r="H107" s="10">
        <v>36024</v>
      </c>
      <c r="I107" s="11" t="s">
        <v>19</v>
      </c>
      <c r="J107" s="10">
        <v>45404</v>
      </c>
      <c r="K107" s="8" t="s">
        <v>285</v>
      </c>
      <c r="L107" s="8" t="s">
        <v>9</v>
      </c>
      <c r="M107" s="9">
        <v>356.17</v>
      </c>
      <c r="N107" s="8">
        <v>4062</v>
      </c>
      <c r="O107" s="13">
        <f>M107*N107</f>
        <v>1446762.54</v>
      </c>
      <c r="P107" s="25">
        <f t="shared" si="3"/>
        <v>9600</v>
      </c>
      <c r="Q107" s="25">
        <f t="shared" si="4"/>
        <v>31200.000000000004</v>
      </c>
      <c r="R107" s="25">
        <f t="shared" si="5"/>
        <v>48000</v>
      </c>
      <c r="S107" s="55">
        <f>YEARFRAC(H107,$R$3,0)</f>
        <v>26.119444444444444</v>
      </c>
    </row>
    <row r="108" spans="1:19" ht="33" customHeight="1">
      <c r="A108" s="8">
        <v>104</v>
      </c>
      <c r="B108" s="8" t="s">
        <v>3271</v>
      </c>
      <c r="C108" s="8" t="s">
        <v>463</v>
      </c>
      <c r="D108" s="12" t="s">
        <v>464</v>
      </c>
      <c r="E108" s="8" t="s">
        <v>5004</v>
      </c>
      <c r="F108" s="8" t="s">
        <v>6629</v>
      </c>
      <c r="G108" s="8" t="s">
        <v>10</v>
      </c>
      <c r="H108" s="10">
        <v>30365</v>
      </c>
      <c r="I108" s="11" t="s">
        <v>19</v>
      </c>
      <c r="J108" s="10">
        <v>45474</v>
      </c>
      <c r="K108" s="8" t="s">
        <v>275</v>
      </c>
      <c r="L108" s="8" t="s">
        <v>9</v>
      </c>
      <c r="M108" s="9">
        <v>372.49</v>
      </c>
      <c r="N108" s="8">
        <v>4062</v>
      </c>
      <c r="O108" s="13">
        <f>M108*N108</f>
        <v>1513054.3800000001</v>
      </c>
      <c r="P108" s="25">
        <f t="shared" si="3"/>
        <v>9600</v>
      </c>
      <c r="Q108" s="25">
        <f t="shared" si="4"/>
        <v>31200.000000000004</v>
      </c>
      <c r="R108" s="25">
        <f t="shared" si="5"/>
        <v>48000</v>
      </c>
      <c r="S108" s="55">
        <f>YEARFRAC(H108,$R$3,0)</f>
        <v>41.616666666666667</v>
      </c>
    </row>
    <row r="109" spans="1:19" ht="33" customHeight="1">
      <c r="A109" s="8">
        <v>105</v>
      </c>
      <c r="B109" s="8" t="s">
        <v>4842</v>
      </c>
      <c r="C109" s="8" t="s">
        <v>4845</v>
      </c>
      <c r="D109" s="12">
        <v>50828917</v>
      </c>
      <c r="E109" s="8" t="s">
        <v>5005</v>
      </c>
      <c r="F109" s="8" t="s">
        <v>6630</v>
      </c>
      <c r="G109" s="8" t="s">
        <v>10</v>
      </c>
      <c r="H109" s="10">
        <v>33979</v>
      </c>
      <c r="I109" s="11" t="s">
        <v>19</v>
      </c>
      <c r="J109" s="10">
        <v>45490</v>
      </c>
      <c r="K109" s="8" t="s">
        <v>275</v>
      </c>
      <c r="L109" s="8" t="s">
        <v>9</v>
      </c>
      <c r="M109" s="9">
        <v>508.58</v>
      </c>
      <c r="N109" s="8">
        <v>4062</v>
      </c>
      <c r="O109" s="13">
        <f>M109*N109</f>
        <v>2065851.96</v>
      </c>
      <c r="P109" s="25">
        <f t="shared" si="3"/>
        <v>9600</v>
      </c>
      <c r="Q109" s="25">
        <f t="shared" si="4"/>
        <v>31200.000000000004</v>
      </c>
      <c r="R109" s="25">
        <f t="shared" si="5"/>
        <v>48000</v>
      </c>
      <c r="S109" s="55">
        <f>YEARFRAC(H109,$R$3,0)</f>
        <v>31.722222222222221</v>
      </c>
    </row>
    <row r="110" spans="1:19" ht="33" customHeight="1">
      <c r="A110" s="8">
        <v>106</v>
      </c>
      <c r="B110" s="8" t="s">
        <v>3368</v>
      </c>
      <c r="C110" s="8" t="s">
        <v>475</v>
      </c>
      <c r="D110" s="12" t="s">
        <v>476</v>
      </c>
      <c r="E110" s="8" t="s">
        <v>5006</v>
      </c>
      <c r="F110" s="8" t="s">
        <v>6631</v>
      </c>
      <c r="G110" s="8" t="s">
        <v>10</v>
      </c>
      <c r="H110" s="10">
        <v>30409</v>
      </c>
      <c r="I110" s="11" t="s">
        <v>11</v>
      </c>
      <c r="J110" s="10">
        <v>42751</v>
      </c>
      <c r="K110" s="8" t="s">
        <v>285</v>
      </c>
      <c r="L110" s="8" t="s">
        <v>9</v>
      </c>
      <c r="M110" s="9">
        <v>411.09</v>
      </c>
      <c r="N110" s="8">
        <v>4062</v>
      </c>
      <c r="O110" s="13">
        <f>M110*N110</f>
        <v>1669847.5799999998</v>
      </c>
      <c r="P110" s="25">
        <f t="shared" si="3"/>
        <v>9600</v>
      </c>
      <c r="Q110" s="25">
        <f t="shared" si="4"/>
        <v>31200.000000000004</v>
      </c>
      <c r="R110" s="25">
        <f t="shared" si="5"/>
        <v>48000</v>
      </c>
      <c r="S110" s="55">
        <f>YEARFRAC(H110,$R$3,0)</f>
        <v>41.491666666666667</v>
      </c>
    </row>
    <row r="111" spans="1:19" ht="33" customHeight="1">
      <c r="A111" s="8">
        <v>107</v>
      </c>
      <c r="B111" s="8" t="s">
        <v>3369</v>
      </c>
      <c r="C111" s="8" t="s">
        <v>477</v>
      </c>
      <c r="D111" s="12" t="s">
        <v>478</v>
      </c>
      <c r="E111" s="8" t="s">
        <v>5007</v>
      </c>
      <c r="F111" s="8" t="s">
        <v>6632</v>
      </c>
      <c r="G111" s="8" t="s">
        <v>10</v>
      </c>
      <c r="H111" s="10">
        <v>36047</v>
      </c>
      <c r="I111" s="11" t="s">
        <v>11</v>
      </c>
      <c r="J111" s="10">
        <v>42857</v>
      </c>
      <c r="K111" s="8" t="s">
        <v>285</v>
      </c>
      <c r="L111" s="8" t="s">
        <v>9</v>
      </c>
      <c r="M111" s="9">
        <v>465.23</v>
      </c>
      <c r="N111" s="8">
        <v>4062</v>
      </c>
      <c r="O111" s="13">
        <f>M111*N111</f>
        <v>1889764.26</v>
      </c>
      <c r="P111" s="25">
        <f t="shared" si="3"/>
        <v>9600</v>
      </c>
      <c r="Q111" s="25">
        <f t="shared" si="4"/>
        <v>31200.000000000004</v>
      </c>
      <c r="R111" s="25">
        <f t="shared" si="5"/>
        <v>48000</v>
      </c>
      <c r="S111" s="55">
        <f>YEARFRAC(H111,$R$3,0)</f>
        <v>26.058333333333334</v>
      </c>
    </row>
    <row r="112" spans="1:19" ht="33" customHeight="1">
      <c r="A112" s="8">
        <v>108</v>
      </c>
      <c r="B112" s="8" t="s">
        <v>3370</v>
      </c>
      <c r="C112" s="8" t="s">
        <v>479</v>
      </c>
      <c r="D112" s="12" t="s">
        <v>480</v>
      </c>
      <c r="E112" s="8" t="s">
        <v>5008</v>
      </c>
      <c r="F112" s="8" t="s">
        <v>6633</v>
      </c>
      <c r="G112" s="8" t="s">
        <v>10</v>
      </c>
      <c r="H112" s="10">
        <v>30812</v>
      </c>
      <c r="I112" s="11" t="s">
        <v>11</v>
      </c>
      <c r="J112" s="10">
        <v>42163</v>
      </c>
      <c r="K112" s="8" t="s">
        <v>285</v>
      </c>
      <c r="L112" s="8" t="s">
        <v>9</v>
      </c>
      <c r="M112" s="9">
        <v>390.47</v>
      </c>
      <c r="N112" s="8">
        <v>4062</v>
      </c>
      <c r="O112" s="13">
        <f>M112*N112</f>
        <v>1586089.1400000001</v>
      </c>
      <c r="P112" s="25">
        <f t="shared" si="3"/>
        <v>9600</v>
      </c>
      <c r="Q112" s="25">
        <f t="shared" si="4"/>
        <v>31200.000000000004</v>
      </c>
      <c r="R112" s="25">
        <f t="shared" si="5"/>
        <v>48000</v>
      </c>
      <c r="S112" s="55">
        <f>YEARFRAC(H112,$R$3,0)</f>
        <v>40.388888888888886</v>
      </c>
    </row>
    <row r="113" spans="1:19" ht="33" customHeight="1">
      <c r="A113" s="8">
        <v>109</v>
      </c>
      <c r="B113" s="8" t="s">
        <v>3371</v>
      </c>
      <c r="C113" s="8" t="s">
        <v>481</v>
      </c>
      <c r="D113" s="12" t="s">
        <v>482</v>
      </c>
      <c r="E113" s="8" t="s">
        <v>5009</v>
      </c>
      <c r="F113" s="8" t="s">
        <v>6634</v>
      </c>
      <c r="G113" s="8" t="s">
        <v>10</v>
      </c>
      <c r="H113" s="10">
        <v>33193</v>
      </c>
      <c r="I113" s="11" t="s">
        <v>11</v>
      </c>
      <c r="J113" s="10">
        <v>42140</v>
      </c>
      <c r="K113" s="8" t="s">
        <v>285</v>
      </c>
      <c r="L113" s="8" t="s">
        <v>9</v>
      </c>
      <c r="M113" s="9">
        <v>395.51</v>
      </c>
      <c r="N113" s="8">
        <v>4062</v>
      </c>
      <c r="O113" s="13">
        <f>M113*N113</f>
        <v>1606561.6199999999</v>
      </c>
      <c r="P113" s="25">
        <f t="shared" si="3"/>
        <v>9600</v>
      </c>
      <c r="Q113" s="25">
        <f t="shared" si="4"/>
        <v>31200.000000000004</v>
      </c>
      <c r="R113" s="25">
        <f t="shared" si="5"/>
        <v>48000</v>
      </c>
      <c r="S113" s="55">
        <f>YEARFRAC(H113,$R$3,0)</f>
        <v>33.87222222222222</v>
      </c>
    </row>
    <row r="114" spans="1:19" ht="33" customHeight="1">
      <c r="A114" s="8">
        <v>110</v>
      </c>
      <c r="B114" s="8" t="s">
        <v>3372</v>
      </c>
      <c r="C114" s="8" t="s">
        <v>483</v>
      </c>
      <c r="D114" s="12" t="s">
        <v>484</v>
      </c>
      <c r="E114" s="8" t="s">
        <v>5010</v>
      </c>
      <c r="F114" s="8" t="s">
        <v>6635</v>
      </c>
      <c r="G114" s="8" t="s">
        <v>10</v>
      </c>
      <c r="H114" s="10">
        <v>34739</v>
      </c>
      <c r="I114" s="11" t="s">
        <v>11</v>
      </c>
      <c r="J114" s="10">
        <v>43089</v>
      </c>
      <c r="K114" s="8" t="s">
        <v>285</v>
      </c>
      <c r="L114" s="8" t="s">
        <v>9</v>
      </c>
      <c r="M114" s="9">
        <v>723.37</v>
      </c>
      <c r="N114" s="8">
        <v>4062</v>
      </c>
      <c r="O114" s="13">
        <f>M114*N114</f>
        <v>2938328.94</v>
      </c>
      <c r="P114" s="25">
        <f t="shared" si="3"/>
        <v>9600</v>
      </c>
      <c r="Q114" s="25">
        <f t="shared" si="4"/>
        <v>31200.000000000004</v>
      </c>
      <c r="R114" s="25">
        <f t="shared" si="5"/>
        <v>48000</v>
      </c>
      <c r="S114" s="55">
        <f>YEARFRAC(H114,$R$3,0)</f>
        <v>29.641666666666666</v>
      </c>
    </row>
    <row r="115" spans="1:19" ht="33" customHeight="1">
      <c r="A115" s="8">
        <v>111</v>
      </c>
      <c r="B115" s="8" t="s">
        <v>3373</v>
      </c>
      <c r="C115" s="8" t="s">
        <v>485</v>
      </c>
      <c r="D115" s="12" t="s">
        <v>486</v>
      </c>
      <c r="E115" s="8" t="s">
        <v>5011</v>
      </c>
      <c r="F115" s="8" t="s">
        <v>6636</v>
      </c>
      <c r="G115" s="8" t="s">
        <v>10</v>
      </c>
      <c r="H115" s="10">
        <v>35431</v>
      </c>
      <c r="I115" s="11" t="s">
        <v>11</v>
      </c>
      <c r="J115" s="10">
        <v>42403</v>
      </c>
      <c r="K115" s="8" t="s">
        <v>285</v>
      </c>
      <c r="L115" s="8" t="s">
        <v>9</v>
      </c>
      <c r="M115" s="9">
        <v>578.58000000000004</v>
      </c>
      <c r="N115" s="8">
        <v>4062</v>
      </c>
      <c r="O115" s="13">
        <f>M115*N115</f>
        <v>2350191.96</v>
      </c>
      <c r="P115" s="25">
        <f t="shared" si="3"/>
        <v>9600</v>
      </c>
      <c r="Q115" s="25">
        <f t="shared" si="4"/>
        <v>31200.000000000004</v>
      </c>
      <c r="R115" s="25">
        <f t="shared" si="5"/>
        <v>48000</v>
      </c>
      <c r="S115" s="55">
        <f>YEARFRAC(H115,$R$3,0)</f>
        <v>27.747222222222224</v>
      </c>
    </row>
    <row r="116" spans="1:19" ht="33" customHeight="1">
      <c r="A116" s="8">
        <v>112</v>
      </c>
      <c r="B116" s="8" t="s">
        <v>3374</v>
      </c>
      <c r="C116" s="8" t="s">
        <v>487</v>
      </c>
      <c r="D116" s="12" t="s">
        <v>488</v>
      </c>
      <c r="E116" s="8" t="s">
        <v>5012</v>
      </c>
      <c r="F116" s="8" t="s">
        <v>6637</v>
      </c>
      <c r="G116" s="8" t="s">
        <v>10</v>
      </c>
      <c r="H116" s="10">
        <v>32152</v>
      </c>
      <c r="I116" s="11" t="s">
        <v>11</v>
      </c>
      <c r="J116" s="10">
        <v>41793</v>
      </c>
      <c r="K116" s="8" t="s">
        <v>285</v>
      </c>
      <c r="L116" s="8" t="s">
        <v>9</v>
      </c>
      <c r="M116" s="9">
        <v>384.81</v>
      </c>
      <c r="N116" s="8">
        <v>4062</v>
      </c>
      <c r="O116" s="13">
        <f>M116*N116</f>
        <v>1563098.22</v>
      </c>
      <c r="P116" s="25">
        <f t="shared" si="3"/>
        <v>9600</v>
      </c>
      <c r="Q116" s="25">
        <f t="shared" si="4"/>
        <v>31200.000000000004</v>
      </c>
      <c r="R116" s="25">
        <f t="shared" si="5"/>
        <v>48000</v>
      </c>
      <c r="S116" s="55">
        <f>YEARFRAC(H116,$R$3,0)</f>
        <v>36.722222222222221</v>
      </c>
    </row>
    <row r="117" spans="1:19" ht="33" customHeight="1">
      <c r="A117" s="8">
        <v>113</v>
      </c>
      <c r="B117" s="8" t="s">
        <v>3375</v>
      </c>
      <c r="C117" s="8" t="s">
        <v>489</v>
      </c>
      <c r="D117" s="12" t="s">
        <v>490</v>
      </c>
      <c r="E117" s="8" t="s">
        <v>5013</v>
      </c>
      <c r="F117" s="8" t="s">
        <v>6638</v>
      </c>
      <c r="G117" s="8" t="s">
        <v>10</v>
      </c>
      <c r="H117" s="10">
        <v>33457</v>
      </c>
      <c r="I117" s="11" t="s">
        <v>11</v>
      </c>
      <c r="J117" s="10">
        <v>43018</v>
      </c>
      <c r="K117" s="8" t="s">
        <v>285</v>
      </c>
      <c r="L117" s="8" t="s">
        <v>9</v>
      </c>
      <c r="M117" s="9">
        <v>353.69</v>
      </c>
      <c r="N117" s="8">
        <v>4062</v>
      </c>
      <c r="O117" s="13">
        <f>M117*N117</f>
        <v>1436688.78</v>
      </c>
      <c r="P117" s="25">
        <f t="shared" ref="P117:P178" si="6">IF(O117&lt;400000,400000*0.8%,IF(O117&gt;1200000,1200000*0.8%,O117*0.8%))</f>
        <v>9600</v>
      </c>
      <c r="Q117" s="25">
        <f t="shared" ref="Q117:Q178" si="7">IF(O117&lt;400000,400000*2.6%,IF(O117&gt;1200000,1200000*2.6%,O117*2.6%))</f>
        <v>31200.000000000004</v>
      </c>
      <c r="R117" s="25">
        <f t="shared" si="5"/>
        <v>48000</v>
      </c>
      <c r="S117" s="55">
        <f>YEARFRAC(H117,$R$3,0)</f>
        <v>33.147222222222226</v>
      </c>
    </row>
    <row r="118" spans="1:19" ht="33" customHeight="1">
      <c r="A118" s="8">
        <v>114</v>
      </c>
      <c r="B118" s="8" t="s">
        <v>3376</v>
      </c>
      <c r="C118" s="8" t="s">
        <v>491</v>
      </c>
      <c r="D118" s="12" t="s">
        <v>492</v>
      </c>
      <c r="E118" s="8" t="s">
        <v>5014</v>
      </c>
      <c r="F118" s="8" t="s">
        <v>6639</v>
      </c>
      <c r="G118" s="8" t="s">
        <v>10</v>
      </c>
      <c r="H118" s="10">
        <v>30326</v>
      </c>
      <c r="I118" s="11" t="s">
        <v>11</v>
      </c>
      <c r="J118" s="10">
        <v>42067</v>
      </c>
      <c r="K118" s="8" t="s">
        <v>285</v>
      </c>
      <c r="L118" s="8" t="s">
        <v>9</v>
      </c>
      <c r="M118" s="9">
        <v>336.32</v>
      </c>
      <c r="N118" s="8">
        <v>4062</v>
      </c>
      <c r="O118" s="13">
        <f>M118*N118</f>
        <v>1366131.84</v>
      </c>
      <c r="P118" s="25">
        <f t="shared" si="6"/>
        <v>9600</v>
      </c>
      <c r="Q118" s="25">
        <f t="shared" si="7"/>
        <v>31200.000000000004</v>
      </c>
      <c r="R118" s="25">
        <f t="shared" si="5"/>
        <v>48000</v>
      </c>
      <c r="S118" s="55">
        <f>YEARFRAC(H118,$R$3,0)</f>
        <v>41.722222222222221</v>
      </c>
    </row>
    <row r="119" spans="1:19" ht="33" customHeight="1">
      <c r="A119" s="8">
        <v>115</v>
      </c>
      <c r="B119" s="8" t="s">
        <v>3377</v>
      </c>
      <c r="C119" s="8" t="s">
        <v>493</v>
      </c>
      <c r="D119" s="12" t="s">
        <v>494</v>
      </c>
      <c r="E119" s="8" t="s">
        <v>5015</v>
      </c>
      <c r="F119" s="8" t="s">
        <v>6640</v>
      </c>
      <c r="G119" s="8" t="s">
        <v>10</v>
      </c>
      <c r="H119" s="10">
        <v>30440</v>
      </c>
      <c r="I119" s="11" t="s">
        <v>11</v>
      </c>
      <c r="J119" s="10">
        <v>43018</v>
      </c>
      <c r="K119" s="8" t="s">
        <v>285</v>
      </c>
      <c r="L119" s="8" t="s">
        <v>9</v>
      </c>
      <c r="M119" s="9">
        <v>382.56</v>
      </c>
      <c r="N119" s="8">
        <v>4062</v>
      </c>
      <c r="O119" s="13">
        <f>M119*N119</f>
        <v>1553958.72</v>
      </c>
      <c r="P119" s="25">
        <f t="shared" si="6"/>
        <v>9600</v>
      </c>
      <c r="Q119" s="25">
        <f t="shared" si="7"/>
        <v>31200.000000000004</v>
      </c>
      <c r="R119" s="25">
        <f t="shared" si="5"/>
        <v>48000</v>
      </c>
      <c r="S119" s="55">
        <f>YEARFRAC(H119,$R$3,0)</f>
        <v>41.405555555555559</v>
      </c>
    </row>
    <row r="120" spans="1:19" ht="33" customHeight="1">
      <c r="A120" s="8">
        <v>116</v>
      </c>
      <c r="B120" s="8" t="s">
        <v>3378</v>
      </c>
      <c r="C120" s="8" t="s">
        <v>495</v>
      </c>
      <c r="D120" s="12" t="s">
        <v>496</v>
      </c>
      <c r="E120" s="8" t="s">
        <v>5016</v>
      </c>
      <c r="F120" s="8" t="s">
        <v>6641</v>
      </c>
      <c r="G120" s="8" t="s">
        <v>10</v>
      </c>
      <c r="H120" s="10">
        <v>35126</v>
      </c>
      <c r="I120" s="11" t="s">
        <v>11</v>
      </c>
      <c r="J120" s="10">
        <v>42066</v>
      </c>
      <c r="K120" s="8" t="s">
        <v>285</v>
      </c>
      <c r="L120" s="8" t="s">
        <v>9</v>
      </c>
      <c r="M120" s="9">
        <v>369.75</v>
      </c>
      <c r="N120" s="8">
        <v>4062</v>
      </c>
      <c r="O120" s="13">
        <f>M120*N120</f>
        <v>1501924.5</v>
      </c>
      <c r="P120" s="25">
        <f t="shared" si="6"/>
        <v>9600</v>
      </c>
      <c r="Q120" s="25">
        <f t="shared" si="7"/>
        <v>31200.000000000004</v>
      </c>
      <c r="R120" s="25">
        <f t="shared" si="5"/>
        <v>48000</v>
      </c>
      <c r="S120" s="55">
        <f>YEARFRAC(H120,$R$3,0)</f>
        <v>28.577777777777779</v>
      </c>
    </row>
    <row r="121" spans="1:19" ht="33" customHeight="1">
      <c r="A121" s="8">
        <v>117</v>
      </c>
      <c r="B121" s="8" t="s">
        <v>497</v>
      </c>
      <c r="C121" s="8" t="s">
        <v>498</v>
      </c>
      <c r="D121" s="12" t="s">
        <v>499</v>
      </c>
      <c r="E121" s="8" t="s">
        <v>5017</v>
      </c>
      <c r="F121" s="8" t="s">
        <v>6642</v>
      </c>
      <c r="G121" s="8" t="s">
        <v>10</v>
      </c>
      <c r="H121" s="10">
        <v>35111</v>
      </c>
      <c r="I121" s="11" t="s">
        <v>11</v>
      </c>
      <c r="J121" s="10">
        <v>42774</v>
      </c>
      <c r="K121" s="8" t="s">
        <v>275</v>
      </c>
      <c r="L121" s="8" t="s">
        <v>9</v>
      </c>
      <c r="M121" s="9">
        <v>138.16999999999999</v>
      </c>
      <c r="N121" s="8">
        <v>4062</v>
      </c>
      <c r="O121" s="13">
        <f>M121*N121</f>
        <v>561246.53999999992</v>
      </c>
      <c r="P121" s="25">
        <f t="shared" si="6"/>
        <v>4489.9723199999999</v>
      </c>
      <c r="Q121" s="25">
        <f t="shared" si="7"/>
        <v>14592.410039999999</v>
      </c>
      <c r="R121" s="25">
        <f t="shared" si="5"/>
        <v>22449.861599999997</v>
      </c>
      <c r="S121" s="55">
        <f>YEARFRAC(H121,$R$3,0)</f>
        <v>28.622222222222224</v>
      </c>
    </row>
    <row r="122" spans="1:19" ht="33" customHeight="1">
      <c r="A122" s="8">
        <v>118</v>
      </c>
      <c r="B122" s="8" t="s">
        <v>3379</v>
      </c>
      <c r="C122" s="8" t="s">
        <v>500</v>
      </c>
      <c r="D122" s="12" t="s">
        <v>501</v>
      </c>
      <c r="E122" s="8" t="s">
        <v>5018</v>
      </c>
      <c r="F122" s="8" t="s">
        <v>6643</v>
      </c>
      <c r="G122" s="8" t="s">
        <v>10</v>
      </c>
      <c r="H122" s="10">
        <v>30143</v>
      </c>
      <c r="I122" s="11" t="s">
        <v>11</v>
      </c>
      <c r="J122" s="10">
        <v>42340</v>
      </c>
      <c r="K122" s="8" t="s">
        <v>285</v>
      </c>
      <c r="L122" s="8" t="s">
        <v>9</v>
      </c>
      <c r="M122" s="9">
        <v>427.51</v>
      </c>
      <c r="N122" s="8">
        <v>4062</v>
      </c>
      <c r="O122" s="13">
        <f>M122*N122</f>
        <v>1736545.6199999999</v>
      </c>
      <c r="P122" s="25">
        <f t="shared" si="6"/>
        <v>9600</v>
      </c>
      <c r="Q122" s="25">
        <f t="shared" si="7"/>
        <v>31200.000000000004</v>
      </c>
      <c r="R122" s="25">
        <f t="shared" si="5"/>
        <v>48000</v>
      </c>
      <c r="S122" s="55">
        <f>YEARFRAC(H122,$R$3,0)</f>
        <v>42.219444444444441</v>
      </c>
    </row>
    <row r="123" spans="1:19" ht="33" customHeight="1">
      <c r="A123" s="8">
        <v>119</v>
      </c>
      <c r="B123" s="8" t="s">
        <v>3380</v>
      </c>
      <c r="C123" s="8" t="s">
        <v>502</v>
      </c>
      <c r="D123" s="12" t="s">
        <v>503</v>
      </c>
      <c r="E123" s="8" t="s">
        <v>5019</v>
      </c>
      <c r="F123" s="8" t="s">
        <v>6644</v>
      </c>
      <c r="G123" s="8" t="s">
        <v>10</v>
      </c>
      <c r="H123" s="10">
        <v>29414</v>
      </c>
      <c r="I123" s="11" t="s">
        <v>11</v>
      </c>
      <c r="J123" s="10">
        <v>43019</v>
      </c>
      <c r="K123" s="8" t="s">
        <v>285</v>
      </c>
      <c r="L123" s="8" t="s">
        <v>9</v>
      </c>
      <c r="M123" s="9">
        <v>375.58</v>
      </c>
      <c r="N123" s="8">
        <v>4062</v>
      </c>
      <c r="O123" s="13">
        <f>M123*N123</f>
        <v>1525605.96</v>
      </c>
      <c r="P123" s="25">
        <f t="shared" si="6"/>
        <v>9600</v>
      </c>
      <c r="Q123" s="25">
        <f t="shared" si="7"/>
        <v>31200.000000000004</v>
      </c>
      <c r="R123" s="25">
        <f t="shared" si="5"/>
        <v>48000</v>
      </c>
      <c r="S123" s="55">
        <f>YEARFRAC(H123,$R$3,0)</f>
        <v>44.216666666666669</v>
      </c>
    </row>
    <row r="124" spans="1:19" ht="33" customHeight="1">
      <c r="A124" s="8">
        <v>120</v>
      </c>
      <c r="B124" s="8" t="s">
        <v>3381</v>
      </c>
      <c r="C124" s="8" t="s">
        <v>504</v>
      </c>
      <c r="D124" s="12" t="s">
        <v>505</v>
      </c>
      <c r="E124" s="8" t="s">
        <v>5020</v>
      </c>
      <c r="F124" s="8" t="s">
        <v>6645</v>
      </c>
      <c r="G124" s="8" t="s">
        <v>10</v>
      </c>
      <c r="H124" s="10">
        <v>33812</v>
      </c>
      <c r="I124" s="11" t="s">
        <v>11</v>
      </c>
      <c r="J124" s="10">
        <v>42081</v>
      </c>
      <c r="K124" s="8" t="s">
        <v>285</v>
      </c>
      <c r="L124" s="8" t="s">
        <v>9</v>
      </c>
      <c r="M124" s="9">
        <v>373.93</v>
      </c>
      <c r="N124" s="8">
        <v>4062</v>
      </c>
      <c r="O124" s="13">
        <f>M124*N124</f>
        <v>1518903.66</v>
      </c>
      <c r="P124" s="25">
        <f t="shared" si="6"/>
        <v>9600</v>
      </c>
      <c r="Q124" s="25">
        <f t="shared" si="7"/>
        <v>31200.000000000004</v>
      </c>
      <c r="R124" s="25">
        <f t="shared" si="5"/>
        <v>48000</v>
      </c>
      <c r="S124" s="55">
        <f>YEARFRAC(H124,$R$3,0)</f>
        <v>32.174999999999997</v>
      </c>
    </row>
    <row r="125" spans="1:19" ht="33" customHeight="1">
      <c r="A125" s="8">
        <v>121</v>
      </c>
      <c r="B125" s="8" t="s">
        <v>3382</v>
      </c>
      <c r="C125" s="8" t="s">
        <v>506</v>
      </c>
      <c r="D125" s="12" t="s">
        <v>507</v>
      </c>
      <c r="E125" s="8" t="s">
        <v>5021</v>
      </c>
      <c r="F125" s="8" t="s">
        <v>6646</v>
      </c>
      <c r="G125" s="8" t="s">
        <v>10</v>
      </c>
      <c r="H125" s="10">
        <v>35469</v>
      </c>
      <c r="I125" s="11" t="s">
        <v>11</v>
      </c>
      <c r="J125" s="10">
        <v>42363</v>
      </c>
      <c r="K125" s="8" t="s">
        <v>285</v>
      </c>
      <c r="L125" s="8" t="s">
        <v>9</v>
      </c>
      <c r="M125" s="9">
        <v>355.71</v>
      </c>
      <c r="N125" s="8">
        <v>4062</v>
      </c>
      <c r="O125" s="13">
        <f>M125*N125</f>
        <v>1444894.02</v>
      </c>
      <c r="P125" s="25">
        <f t="shared" si="6"/>
        <v>9600</v>
      </c>
      <c r="Q125" s="25">
        <f t="shared" si="7"/>
        <v>31200.000000000004</v>
      </c>
      <c r="R125" s="25">
        <f t="shared" si="5"/>
        <v>48000</v>
      </c>
      <c r="S125" s="55">
        <f>YEARFRAC(H125,$R$3,0)</f>
        <v>27.644444444444446</v>
      </c>
    </row>
    <row r="126" spans="1:19" ht="33" customHeight="1">
      <c r="A126" s="8">
        <v>122</v>
      </c>
      <c r="B126" s="8" t="s">
        <v>3383</v>
      </c>
      <c r="C126" s="8" t="s">
        <v>508</v>
      </c>
      <c r="D126" s="12" t="s">
        <v>509</v>
      </c>
      <c r="E126" s="8" t="s">
        <v>5022</v>
      </c>
      <c r="F126" s="8" t="s">
        <v>6647</v>
      </c>
      <c r="G126" s="8" t="s">
        <v>10</v>
      </c>
      <c r="H126" s="10">
        <v>33615</v>
      </c>
      <c r="I126" s="11" t="s">
        <v>11</v>
      </c>
      <c r="J126" s="10">
        <v>41753</v>
      </c>
      <c r="K126" s="8" t="s">
        <v>285</v>
      </c>
      <c r="L126" s="8" t="s">
        <v>9</v>
      </c>
      <c r="M126" s="9">
        <v>334.23</v>
      </c>
      <c r="N126" s="8">
        <v>4062</v>
      </c>
      <c r="O126" s="13">
        <f>M126*N126</f>
        <v>1357642.26</v>
      </c>
      <c r="P126" s="25">
        <f t="shared" si="6"/>
        <v>9600</v>
      </c>
      <c r="Q126" s="25">
        <f t="shared" si="7"/>
        <v>31200.000000000004</v>
      </c>
      <c r="R126" s="25">
        <f t="shared" si="5"/>
        <v>48000</v>
      </c>
      <c r="S126" s="55">
        <f>YEARFRAC(H126,$R$3,0)</f>
        <v>32.716666666666669</v>
      </c>
    </row>
    <row r="127" spans="1:19" ht="33" customHeight="1">
      <c r="A127" s="8">
        <v>123</v>
      </c>
      <c r="B127" s="8" t="s">
        <v>3384</v>
      </c>
      <c r="C127" s="8" t="s">
        <v>510</v>
      </c>
      <c r="D127" s="12" t="s">
        <v>511</v>
      </c>
      <c r="E127" s="8" t="s">
        <v>5023</v>
      </c>
      <c r="F127" s="8" t="s">
        <v>6648</v>
      </c>
      <c r="G127" s="8" t="s">
        <v>10</v>
      </c>
      <c r="H127" s="10">
        <v>27979</v>
      </c>
      <c r="I127" s="11" t="s">
        <v>11</v>
      </c>
      <c r="J127" s="10">
        <v>42080</v>
      </c>
      <c r="K127" s="8" t="s">
        <v>285</v>
      </c>
      <c r="L127" s="8" t="s">
        <v>9</v>
      </c>
      <c r="M127" s="9">
        <v>354.53</v>
      </c>
      <c r="N127" s="8">
        <v>4062</v>
      </c>
      <c r="O127" s="13">
        <f>M127*N127</f>
        <v>1440100.8599999999</v>
      </c>
      <c r="P127" s="25">
        <f t="shared" si="6"/>
        <v>9600</v>
      </c>
      <c r="Q127" s="25">
        <f t="shared" si="7"/>
        <v>31200.000000000004</v>
      </c>
      <c r="R127" s="25">
        <f t="shared" si="5"/>
        <v>48000</v>
      </c>
      <c r="S127" s="55">
        <f>YEARFRAC(H127,$R$3,0)</f>
        <v>48.147222222222226</v>
      </c>
    </row>
    <row r="128" spans="1:19" ht="33" customHeight="1">
      <c r="A128" s="8">
        <v>124</v>
      </c>
      <c r="B128" s="8" t="s">
        <v>3385</v>
      </c>
      <c r="C128" s="8" t="s">
        <v>512</v>
      </c>
      <c r="D128" s="12" t="s">
        <v>513</v>
      </c>
      <c r="E128" s="8" t="s">
        <v>5024</v>
      </c>
      <c r="F128" s="8" t="s">
        <v>6649</v>
      </c>
      <c r="G128" s="8" t="s">
        <v>10</v>
      </c>
      <c r="H128" s="10">
        <v>30901</v>
      </c>
      <c r="I128" s="11" t="s">
        <v>11</v>
      </c>
      <c r="J128" s="10">
        <v>42479</v>
      </c>
      <c r="K128" s="8" t="s">
        <v>285</v>
      </c>
      <c r="L128" s="8" t="s">
        <v>9</v>
      </c>
      <c r="M128" s="9">
        <v>384.84</v>
      </c>
      <c r="N128" s="8">
        <v>4062</v>
      </c>
      <c r="O128" s="13">
        <f>M128*N128</f>
        <v>1563220.0799999998</v>
      </c>
      <c r="P128" s="25">
        <f t="shared" si="6"/>
        <v>9600</v>
      </c>
      <c r="Q128" s="25">
        <f t="shared" si="7"/>
        <v>31200.000000000004</v>
      </c>
      <c r="R128" s="25">
        <f t="shared" si="5"/>
        <v>48000</v>
      </c>
      <c r="S128" s="55">
        <f>YEARFRAC(H128,$R$3,0)</f>
        <v>40.147222222222226</v>
      </c>
    </row>
    <row r="129" spans="1:19" ht="33" customHeight="1">
      <c r="A129" s="8">
        <v>125</v>
      </c>
      <c r="B129" s="8" t="s">
        <v>4829</v>
      </c>
      <c r="C129" s="8" t="s">
        <v>514</v>
      </c>
      <c r="D129" s="12" t="s">
        <v>515</v>
      </c>
      <c r="E129" s="8" t="s">
        <v>5025</v>
      </c>
      <c r="F129" s="8" t="s">
        <v>6650</v>
      </c>
      <c r="G129" s="8" t="s">
        <v>10</v>
      </c>
      <c r="H129" s="10">
        <v>29587</v>
      </c>
      <c r="I129" s="11" t="s">
        <v>11</v>
      </c>
      <c r="J129" s="10">
        <v>42524</v>
      </c>
      <c r="K129" s="8" t="s">
        <v>285</v>
      </c>
      <c r="L129" s="8" t="s">
        <v>9</v>
      </c>
      <c r="M129" s="9">
        <v>359.91</v>
      </c>
      <c r="N129" s="8">
        <v>4062</v>
      </c>
      <c r="O129" s="13">
        <f>M129*N129</f>
        <v>1461954.4200000002</v>
      </c>
      <c r="P129" s="25">
        <f t="shared" si="6"/>
        <v>9600</v>
      </c>
      <c r="Q129" s="25">
        <f t="shared" si="7"/>
        <v>31200.000000000004</v>
      </c>
      <c r="R129" s="25">
        <f t="shared" si="5"/>
        <v>48000</v>
      </c>
      <c r="S129" s="55">
        <f>YEARFRAC(H129,$R$3,0)</f>
        <v>43.74722222222222</v>
      </c>
    </row>
    <row r="130" spans="1:19" ht="33" customHeight="1">
      <c r="A130" s="8">
        <v>126</v>
      </c>
      <c r="B130" s="8" t="s">
        <v>3386</v>
      </c>
      <c r="C130" s="8" t="s">
        <v>516</v>
      </c>
      <c r="D130" s="12" t="s">
        <v>517</v>
      </c>
      <c r="E130" s="8" t="s">
        <v>5026</v>
      </c>
      <c r="F130" s="8" t="s">
        <v>6651</v>
      </c>
      <c r="G130" s="8" t="s">
        <v>10</v>
      </c>
      <c r="H130" s="10">
        <v>30047</v>
      </c>
      <c r="I130" s="11" t="s">
        <v>11</v>
      </c>
      <c r="J130" s="10">
        <v>42129</v>
      </c>
      <c r="K130" s="8" t="s">
        <v>223</v>
      </c>
      <c r="L130" s="8" t="s">
        <v>9</v>
      </c>
      <c r="M130" s="9">
        <v>354.13</v>
      </c>
      <c r="N130" s="8">
        <v>4062</v>
      </c>
      <c r="O130" s="13">
        <f>M130*N130</f>
        <v>1438476.06</v>
      </c>
      <c r="P130" s="25">
        <f t="shared" si="6"/>
        <v>9600</v>
      </c>
      <c r="Q130" s="25">
        <f t="shared" si="7"/>
        <v>31200.000000000004</v>
      </c>
      <c r="R130" s="25">
        <f t="shared" si="5"/>
        <v>48000</v>
      </c>
      <c r="S130" s="55">
        <f>YEARFRAC(H130,$R$3,0)</f>
        <v>42.483333333333334</v>
      </c>
    </row>
    <row r="131" spans="1:19" ht="33" customHeight="1">
      <c r="A131" s="8">
        <v>127</v>
      </c>
      <c r="B131" s="8" t="s">
        <v>3387</v>
      </c>
      <c r="C131" s="8" t="s">
        <v>518</v>
      </c>
      <c r="D131" s="12" t="s">
        <v>519</v>
      </c>
      <c r="E131" s="8" t="s">
        <v>5027</v>
      </c>
      <c r="F131" s="8" t="s">
        <v>6652</v>
      </c>
      <c r="G131" s="8" t="s">
        <v>10</v>
      </c>
      <c r="H131" s="10">
        <v>29285</v>
      </c>
      <c r="I131" s="11" t="s">
        <v>11</v>
      </c>
      <c r="J131" s="10">
        <v>41423</v>
      </c>
      <c r="K131" s="8" t="s">
        <v>223</v>
      </c>
      <c r="L131" s="8" t="s">
        <v>9</v>
      </c>
      <c r="M131" s="9">
        <v>334.23</v>
      </c>
      <c r="N131" s="8">
        <v>4062</v>
      </c>
      <c r="O131" s="13">
        <f>M131*N131</f>
        <v>1357642.26</v>
      </c>
      <c r="P131" s="25">
        <f t="shared" si="6"/>
        <v>9600</v>
      </c>
      <c r="Q131" s="25">
        <f t="shared" si="7"/>
        <v>31200.000000000004</v>
      </c>
      <c r="R131" s="25">
        <f t="shared" si="5"/>
        <v>48000</v>
      </c>
      <c r="S131" s="55">
        <f>YEARFRAC(H131,$R$3,0)</f>
        <v>44.569444444444443</v>
      </c>
    </row>
    <row r="132" spans="1:19" ht="33" customHeight="1">
      <c r="A132" s="8">
        <v>128</v>
      </c>
      <c r="B132" s="8" t="s">
        <v>3388</v>
      </c>
      <c r="C132" s="8" t="s">
        <v>520</v>
      </c>
      <c r="D132" s="12" t="s">
        <v>521</v>
      </c>
      <c r="E132" s="8" t="s">
        <v>5028</v>
      </c>
      <c r="F132" s="8" t="s">
        <v>6653</v>
      </c>
      <c r="G132" s="8" t="s">
        <v>10</v>
      </c>
      <c r="H132" s="10">
        <v>28786</v>
      </c>
      <c r="I132" s="11" t="s">
        <v>11</v>
      </c>
      <c r="J132" s="10">
        <v>41365</v>
      </c>
      <c r="K132" s="8" t="s">
        <v>223</v>
      </c>
      <c r="L132" s="8" t="s">
        <v>9</v>
      </c>
      <c r="M132" s="9">
        <v>343.01</v>
      </c>
      <c r="N132" s="8">
        <v>4062</v>
      </c>
      <c r="O132" s="13">
        <f>M132*N132</f>
        <v>1393306.6199999999</v>
      </c>
      <c r="P132" s="25">
        <f t="shared" si="6"/>
        <v>9600</v>
      </c>
      <c r="Q132" s="25">
        <f t="shared" si="7"/>
        <v>31200.000000000004</v>
      </c>
      <c r="R132" s="25">
        <f t="shared" si="5"/>
        <v>48000</v>
      </c>
      <c r="S132" s="55">
        <f>YEARFRAC(H132,$R$3,0)</f>
        <v>45.93611111111111</v>
      </c>
    </row>
    <row r="133" spans="1:19" ht="33" customHeight="1">
      <c r="A133" s="8">
        <v>129</v>
      </c>
      <c r="B133" s="8" t="s">
        <v>3389</v>
      </c>
      <c r="C133" s="8" t="s">
        <v>522</v>
      </c>
      <c r="D133" s="12" t="s">
        <v>523</v>
      </c>
      <c r="E133" s="8" t="s">
        <v>5029</v>
      </c>
      <c r="F133" s="8" t="s">
        <v>6654</v>
      </c>
      <c r="G133" s="8" t="s">
        <v>10</v>
      </c>
      <c r="H133" s="10">
        <v>29616</v>
      </c>
      <c r="I133" s="11" t="s">
        <v>11</v>
      </c>
      <c r="J133" s="10">
        <v>41401</v>
      </c>
      <c r="K133" s="8" t="s">
        <v>223</v>
      </c>
      <c r="L133" s="8" t="s">
        <v>9</v>
      </c>
      <c r="M133" s="9">
        <v>312.99</v>
      </c>
      <c r="N133" s="8">
        <v>4062</v>
      </c>
      <c r="O133" s="13">
        <f>M133*N133</f>
        <v>1271365.3800000001</v>
      </c>
      <c r="P133" s="25">
        <f t="shared" si="6"/>
        <v>9600</v>
      </c>
      <c r="Q133" s="25">
        <f t="shared" si="7"/>
        <v>31200.000000000004</v>
      </c>
      <c r="R133" s="25">
        <f t="shared" ref="R133:R196" si="8">IF(S133&gt;59.99,0,IF(O133&lt;400000,400000*4/100,IF(O133&gt;1200000,1200000*4/100,O133*4/100)))</f>
        <v>48000</v>
      </c>
      <c r="S133" s="55">
        <f>YEARFRAC(H133,$R$3,0)</f>
        <v>43.666666666666664</v>
      </c>
    </row>
    <row r="134" spans="1:19" ht="33" customHeight="1">
      <c r="A134" s="8">
        <v>130</v>
      </c>
      <c r="B134" s="8" t="s">
        <v>4830</v>
      </c>
      <c r="C134" s="8" t="s">
        <v>524</v>
      </c>
      <c r="D134" s="12" t="s">
        <v>525</v>
      </c>
      <c r="E134" s="8" t="s">
        <v>5030</v>
      </c>
      <c r="F134" s="8" t="s">
        <v>6655</v>
      </c>
      <c r="G134" s="8" t="s">
        <v>10</v>
      </c>
      <c r="H134" s="10">
        <v>32154</v>
      </c>
      <c r="I134" s="11" t="s">
        <v>11</v>
      </c>
      <c r="J134" s="10">
        <v>42293</v>
      </c>
      <c r="K134" s="8" t="s">
        <v>223</v>
      </c>
      <c r="L134" s="8" t="s">
        <v>9</v>
      </c>
      <c r="M134" s="9">
        <v>345.35</v>
      </c>
      <c r="N134" s="8">
        <v>4062</v>
      </c>
      <c r="O134" s="13">
        <f>M134*N134</f>
        <v>1402811.7000000002</v>
      </c>
      <c r="P134" s="25">
        <f t="shared" si="6"/>
        <v>9600</v>
      </c>
      <c r="Q134" s="25">
        <f t="shared" si="7"/>
        <v>31200.000000000004</v>
      </c>
      <c r="R134" s="25">
        <f t="shared" si="8"/>
        <v>48000</v>
      </c>
      <c r="S134" s="55">
        <f>YEARFRAC(H134,$R$3,0)</f>
        <v>36.716666666666669</v>
      </c>
    </row>
    <row r="135" spans="1:19" ht="33" customHeight="1">
      <c r="A135" s="8">
        <v>131</v>
      </c>
      <c r="B135" s="8" t="s">
        <v>3390</v>
      </c>
      <c r="C135" s="8" t="s">
        <v>526</v>
      </c>
      <c r="D135" s="12" t="s">
        <v>527</v>
      </c>
      <c r="E135" s="8" t="s">
        <v>5031</v>
      </c>
      <c r="F135" s="8" t="s">
        <v>6656</v>
      </c>
      <c r="G135" s="8" t="s">
        <v>10</v>
      </c>
      <c r="H135" s="10">
        <v>32190</v>
      </c>
      <c r="I135" s="11" t="s">
        <v>11</v>
      </c>
      <c r="J135" s="10">
        <v>42482</v>
      </c>
      <c r="K135" s="8" t="s">
        <v>223</v>
      </c>
      <c r="L135" s="8" t="s">
        <v>9</v>
      </c>
      <c r="M135" s="9">
        <v>336.23</v>
      </c>
      <c r="N135" s="8">
        <v>4062</v>
      </c>
      <c r="O135" s="13">
        <f>M135*N135</f>
        <v>1365766.26</v>
      </c>
      <c r="P135" s="25">
        <f t="shared" si="6"/>
        <v>9600</v>
      </c>
      <c r="Q135" s="25">
        <f t="shared" si="7"/>
        <v>31200.000000000004</v>
      </c>
      <c r="R135" s="25">
        <f t="shared" si="8"/>
        <v>48000</v>
      </c>
      <c r="S135" s="55">
        <f>YEARFRAC(H135,$R$3,0)</f>
        <v>36.619444444444447</v>
      </c>
    </row>
    <row r="136" spans="1:19" ht="33" customHeight="1">
      <c r="A136" s="8">
        <v>132</v>
      </c>
      <c r="B136" s="8" t="s">
        <v>3391</v>
      </c>
      <c r="C136" s="8" t="s">
        <v>528</v>
      </c>
      <c r="D136" s="12" t="s">
        <v>529</v>
      </c>
      <c r="E136" s="8" t="s">
        <v>5032</v>
      </c>
      <c r="F136" s="8" t="s">
        <v>6657</v>
      </c>
      <c r="G136" s="8" t="s">
        <v>10</v>
      </c>
      <c r="H136" s="10">
        <v>34953</v>
      </c>
      <c r="I136" s="11" t="s">
        <v>11</v>
      </c>
      <c r="J136" s="10">
        <v>42795</v>
      </c>
      <c r="K136" s="8" t="s">
        <v>223</v>
      </c>
      <c r="L136" s="8" t="s">
        <v>9</v>
      </c>
      <c r="M136" s="9">
        <v>263.25</v>
      </c>
      <c r="N136" s="8">
        <v>4062</v>
      </c>
      <c r="O136" s="13">
        <f>M136*N136</f>
        <v>1069321.5</v>
      </c>
      <c r="P136" s="25">
        <f t="shared" si="6"/>
        <v>8554.5720000000001</v>
      </c>
      <c r="Q136" s="25">
        <f t="shared" si="7"/>
        <v>27802.359000000004</v>
      </c>
      <c r="R136" s="25">
        <f t="shared" si="8"/>
        <v>42772.86</v>
      </c>
      <c r="S136" s="55">
        <f>YEARFRAC(H136,$R$3,0)</f>
        <v>29.052777777777777</v>
      </c>
    </row>
    <row r="137" spans="1:19" ht="33" customHeight="1">
      <c r="A137" s="8">
        <v>133</v>
      </c>
      <c r="B137" s="8" t="s">
        <v>3392</v>
      </c>
      <c r="C137" s="8" t="s">
        <v>530</v>
      </c>
      <c r="D137" s="12" t="s">
        <v>531</v>
      </c>
      <c r="E137" s="8" t="s">
        <v>5033</v>
      </c>
      <c r="F137" s="8" t="s">
        <v>6658</v>
      </c>
      <c r="G137" s="8" t="s">
        <v>10</v>
      </c>
      <c r="H137" s="10">
        <v>33400</v>
      </c>
      <c r="I137" s="11" t="s">
        <v>11</v>
      </c>
      <c r="J137" s="10">
        <v>45387</v>
      </c>
      <c r="K137" s="8" t="s">
        <v>210</v>
      </c>
      <c r="L137" s="8" t="s">
        <v>9</v>
      </c>
      <c r="M137" s="9">
        <v>585.4</v>
      </c>
      <c r="N137" s="8">
        <v>4062</v>
      </c>
      <c r="O137" s="13">
        <f>M137*N137</f>
        <v>2377894.7999999998</v>
      </c>
      <c r="P137" s="25">
        <f t="shared" si="6"/>
        <v>9600</v>
      </c>
      <c r="Q137" s="25">
        <f t="shared" si="7"/>
        <v>31200.000000000004</v>
      </c>
      <c r="R137" s="25">
        <f t="shared" si="8"/>
        <v>48000</v>
      </c>
      <c r="S137" s="55">
        <f>YEARFRAC(H137,$R$3,0)</f>
        <v>33.302777777777777</v>
      </c>
    </row>
    <row r="138" spans="1:19" ht="33" customHeight="1">
      <c r="A138" s="8">
        <v>134</v>
      </c>
      <c r="B138" s="8" t="s">
        <v>3393</v>
      </c>
      <c r="C138" s="8" t="s">
        <v>532</v>
      </c>
      <c r="D138" s="12" t="s">
        <v>533</v>
      </c>
      <c r="E138" s="8" t="s">
        <v>5034</v>
      </c>
      <c r="F138" s="8" t="s">
        <v>6659</v>
      </c>
      <c r="G138" s="8" t="s">
        <v>10</v>
      </c>
      <c r="H138" s="10">
        <v>36222</v>
      </c>
      <c r="I138" s="11" t="s">
        <v>11</v>
      </c>
      <c r="J138" s="10">
        <v>45387</v>
      </c>
      <c r="K138" s="8" t="s">
        <v>210</v>
      </c>
      <c r="L138" s="8" t="s">
        <v>9</v>
      </c>
      <c r="M138" s="9">
        <v>646.35</v>
      </c>
      <c r="N138" s="8">
        <v>4062</v>
      </c>
      <c r="O138" s="13">
        <f>M138*N138</f>
        <v>2625473.7000000002</v>
      </c>
      <c r="P138" s="25">
        <f t="shared" si="6"/>
        <v>9600</v>
      </c>
      <c r="Q138" s="25">
        <f t="shared" si="7"/>
        <v>31200.000000000004</v>
      </c>
      <c r="R138" s="25">
        <f t="shared" si="8"/>
        <v>48000</v>
      </c>
      <c r="S138" s="55">
        <f>YEARFRAC(H138,$R$3,0)</f>
        <v>25.574999999999999</v>
      </c>
    </row>
    <row r="139" spans="1:19" ht="33" customHeight="1">
      <c r="A139" s="8">
        <v>135</v>
      </c>
      <c r="B139" s="8" t="s">
        <v>3394</v>
      </c>
      <c r="C139" s="8" t="s">
        <v>534</v>
      </c>
      <c r="D139" s="12" t="s">
        <v>535</v>
      </c>
      <c r="E139" s="8" t="s">
        <v>5035</v>
      </c>
      <c r="F139" s="8" t="s">
        <v>6660</v>
      </c>
      <c r="G139" s="8" t="s">
        <v>10</v>
      </c>
      <c r="H139" s="10">
        <v>35254</v>
      </c>
      <c r="I139" s="11" t="s">
        <v>11</v>
      </c>
      <c r="J139" s="10">
        <v>42844</v>
      </c>
      <c r="K139" s="8" t="s">
        <v>210</v>
      </c>
      <c r="L139" s="8" t="s">
        <v>9</v>
      </c>
      <c r="M139" s="9">
        <v>666.19</v>
      </c>
      <c r="N139" s="8">
        <v>4062</v>
      </c>
      <c r="O139" s="13">
        <f>M139*N139</f>
        <v>2706063.7800000003</v>
      </c>
      <c r="P139" s="25">
        <f t="shared" si="6"/>
        <v>9600</v>
      </c>
      <c r="Q139" s="25">
        <f t="shared" si="7"/>
        <v>31200.000000000004</v>
      </c>
      <c r="R139" s="25">
        <f t="shared" si="8"/>
        <v>48000</v>
      </c>
      <c r="S139" s="55">
        <f>YEARFRAC(H139,$R$3,0)</f>
        <v>28.227777777777778</v>
      </c>
    </row>
    <row r="140" spans="1:19" ht="33" customHeight="1">
      <c r="A140" s="8">
        <v>136</v>
      </c>
      <c r="B140" s="8" t="s">
        <v>3395</v>
      </c>
      <c r="C140" s="8" t="s">
        <v>536</v>
      </c>
      <c r="D140" s="12" t="s">
        <v>537</v>
      </c>
      <c r="E140" s="8" t="s">
        <v>5036</v>
      </c>
      <c r="F140" s="8" t="s">
        <v>6661</v>
      </c>
      <c r="G140" s="8" t="s">
        <v>10</v>
      </c>
      <c r="H140" s="10">
        <v>32212</v>
      </c>
      <c r="I140" s="11" t="s">
        <v>11</v>
      </c>
      <c r="J140" s="10">
        <v>45387</v>
      </c>
      <c r="K140" s="8" t="s">
        <v>210</v>
      </c>
      <c r="L140" s="8" t="s">
        <v>9</v>
      </c>
      <c r="M140" s="9">
        <v>546.04</v>
      </c>
      <c r="N140" s="8">
        <v>4062</v>
      </c>
      <c r="O140" s="13">
        <f>M140*N140</f>
        <v>2218014.48</v>
      </c>
      <c r="P140" s="25">
        <f t="shared" si="6"/>
        <v>9600</v>
      </c>
      <c r="Q140" s="25">
        <f t="shared" si="7"/>
        <v>31200.000000000004</v>
      </c>
      <c r="R140" s="25">
        <f t="shared" si="8"/>
        <v>48000</v>
      </c>
      <c r="S140" s="55">
        <f>YEARFRAC(H140,$R$3,0)</f>
        <v>36.555555555555557</v>
      </c>
    </row>
    <row r="141" spans="1:19" ht="33" customHeight="1">
      <c r="A141" s="8">
        <v>137</v>
      </c>
      <c r="B141" s="8" t="s">
        <v>3396</v>
      </c>
      <c r="C141" s="8" t="s">
        <v>538</v>
      </c>
      <c r="D141" s="12" t="s">
        <v>539</v>
      </c>
      <c r="E141" s="8" t="s">
        <v>5037</v>
      </c>
      <c r="F141" s="8" t="s">
        <v>6662</v>
      </c>
      <c r="G141" s="8" t="s">
        <v>102</v>
      </c>
      <c r="H141" s="10">
        <v>35825</v>
      </c>
      <c r="I141" s="11" t="s">
        <v>11</v>
      </c>
      <c r="J141" s="10">
        <v>45387</v>
      </c>
      <c r="K141" s="8" t="s">
        <v>210</v>
      </c>
      <c r="L141" s="8" t="s">
        <v>9</v>
      </c>
      <c r="M141" s="9">
        <v>641.89</v>
      </c>
      <c r="N141" s="8">
        <v>4062</v>
      </c>
      <c r="O141" s="13">
        <f>M141*N141</f>
        <v>2607357.1800000002</v>
      </c>
      <c r="P141" s="25">
        <f t="shared" si="6"/>
        <v>9600</v>
      </c>
      <c r="Q141" s="25">
        <f t="shared" si="7"/>
        <v>31200.000000000004</v>
      </c>
      <c r="R141" s="25">
        <f t="shared" si="8"/>
        <v>48000</v>
      </c>
      <c r="S141" s="55">
        <f>YEARFRAC(H141,$R$3,0)</f>
        <v>26.666666666666668</v>
      </c>
    </row>
    <row r="142" spans="1:19" ht="33" customHeight="1">
      <c r="A142" s="8">
        <v>138</v>
      </c>
      <c r="B142" s="8" t="s">
        <v>3397</v>
      </c>
      <c r="C142" s="8" t="s">
        <v>540</v>
      </c>
      <c r="D142" s="12">
        <v>51330469</v>
      </c>
      <c r="E142" s="8" t="s">
        <v>5038</v>
      </c>
      <c r="F142" s="8" t="s">
        <v>6663</v>
      </c>
      <c r="G142" s="8" t="s">
        <v>10</v>
      </c>
      <c r="H142" s="10">
        <v>32235</v>
      </c>
      <c r="I142" s="11" t="s">
        <v>19</v>
      </c>
      <c r="J142" s="10">
        <v>45051</v>
      </c>
      <c r="K142" s="8" t="s">
        <v>210</v>
      </c>
      <c r="L142" s="8" t="s">
        <v>9</v>
      </c>
      <c r="M142" s="9">
        <v>461.23</v>
      </c>
      <c r="N142" s="8">
        <v>4062</v>
      </c>
      <c r="O142" s="13">
        <f>M142*N142</f>
        <v>1873516.26</v>
      </c>
      <c r="P142" s="25">
        <f t="shared" si="6"/>
        <v>9600</v>
      </c>
      <c r="Q142" s="25">
        <f t="shared" si="7"/>
        <v>31200.000000000004</v>
      </c>
      <c r="R142" s="25">
        <f t="shared" si="8"/>
        <v>48000</v>
      </c>
      <c r="S142" s="55">
        <f>YEARFRAC(H142,$R$3,0)</f>
        <v>36.494444444444447</v>
      </c>
    </row>
    <row r="143" spans="1:19" ht="33" customHeight="1">
      <c r="A143" s="8">
        <v>139</v>
      </c>
      <c r="B143" s="8" t="s">
        <v>3398</v>
      </c>
      <c r="C143" s="8" t="s">
        <v>541</v>
      </c>
      <c r="D143" s="12" t="s">
        <v>542</v>
      </c>
      <c r="E143" s="8" t="s">
        <v>5039</v>
      </c>
      <c r="F143" s="8" t="s">
        <v>6664</v>
      </c>
      <c r="G143" s="8" t="s">
        <v>10</v>
      </c>
      <c r="H143" s="10">
        <v>30446</v>
      </c>
      <c r="I143" s="11" t="s">
        <v>11</v>
      </c>
      <c r="J143" s="10">
        <v>41381</v>
      </c>
      <c r="K143" s="8" t="s">
        <v>210</v>
      </c>
      <c r="L143" s="8" t="s">
        <v>9</v>
      </c>
      <c r="M143" s="9">
        <v>430.62</v>
      </c>
      <c r="N143" s="8">
        <v>4062</v>
      </c>
      <c r="O143" s="13">
        <f>M143*N143</f>
        <v>1749178.44</v>
      </c>
      <c r="P143" s="25">
        <f t="shared" si="6"/>
        <v>9600</v>
      </c>
      <c r="Q143" s="25">
        <f t="shared" si="7"/>
        <v>31200.000000000004</v>
      </c>
      <c r="R143" s="25">
        <f t="shared" si="8"/>
        <v>48000</v>
      </c>
      <c r="S143" s="55">
        <f>YEARFRAC(H143,$R$3,0)</f>
        <v>41.388888888888886</v>
      </c>
    </row>
    <row r="144" spans="1:19" ht="33" customHeight="1">
      <c r="A144" s="8">
        <v>140</v>
      </c>
      <c r="B144" s="8" t="s">
        <v>3399</v>
      </c>
      <c r="C144" s="8" t="s">
        <v>543</v>
      </c>
      <c r="D144" s="12" t="s">
        <v>544</v>
      </c>
      <c r="E144" s="8" t="s">
        <v>5040</v>
      </c>
      <c r="F144" s="8" t="s">
        <v>6665</v>
      </c>
      <c r="G144" s="8" t="s">
        <v>10</v>
      </c>
      <c r="H144" s="10">
        <v>32362</v>
      </c>
      <c r="I144" s="11" t="s">
        <v>11</v>
      </c>
      <c r="J144" s="10">
        <v>41689</v>
      </c>
      <c r="K144" s="8" t="s">
        <v>210</v>
      </c>
      <c r="L144" s="8" t="s">
        <v>9</v>
      </c>
      <c r="M144" s="9">
        <v>299.68</v>
      </c>
      <c r="N144" s="8">
        <v>4062</v>
      </c>
      <c r="O144" s="13">
        <f>M144*N144</f>
        <v>1217300.1599999999</v>
      </c>
      <c r="P144" s="25">
        <f t="shared" si="6"/>
        <v>9600</v>
      </c>
      <c r="Q144" s="25">
        <f t="shared" si="7"/>
        <v>31200.000000000004</v>
      </c>
      <c r="R144" s="25">
        <f t="shared" si="8"/>
        <v>48000</v>
      </c>
      <c r="S144" s="55">
        <f>YEARFRAC(H144,$R$3,0)</f>
        <v>36.147222222222226</v>
      </c>
    </row>
    <row r="145" spans="1:19" ht="33" customHeight="1">
      <c r="A145" s="8">
        <v>141</v>
      </c>
      <c r="B145" s="8" t="s">
        <v>3400</v>
      </c>
      <c r="C145" s="8" t="s">
        <v>545</v>
      </c>
      <c r="D145" s="12" t="s">
        <v>546</v>
      </c>
      <c r="E145" s="8" t="s">
        <v>5041</v>
      </c>
      <c r="F145" s="8" t="s">
        <v>6666</v>
      </c>
      <c r="G145" s="8" t="s">
        <v>10</v>
      </c>
      <c r="H145" s="10">
        <v>35013</v>
      </c>
      <c r="I145" s="11" t="s">
        <v>11</v>
      </c>
      <c r="J145" s="10">
        <v>43006</v>
      </c>
      <c r="K145" s="8" t="s">
        <v>210</v>
      </c>
      <c r="L145" s="8" t="s">
        <v>9</v>
      </c>
      <c r="M145" s="9">
        <v>553.01</v>
      </c>
      <c r="N145" s="8">
        <v>4062</v>
      </c>
      <c r="O145" s="13">
        <f>M145*N145</f>
        <v>2246326.62</v>
      </c>
      <c r="P145" s="25">
        <f t="shared" si="6"/>
        <v>9600</v>
      </c>
      <c r="Q145" s="25">
        <f t="shared" si="7"/>
        <v>31200.000000000004</v>
      </c>
      <c r="R145" s="25">
        <f t="shared" si="8"/>
        <v>48000</v>
      </c>
      <c r="S145" s="55">
        <f>YEARFRAC(H145,$R$3,0)</f>
        <v>28.888888888888889</v>
      </c>
    </row>
    <row r="146" spans="1:19" ht="33" customHeight="1">
      <c r="A146" s="8">
        <v>142</v>
      </c>
      <c r="B146" s="8" t="s">
        <v>3401</v>
      </c>
      <c r="C146" s="8" t="s">
        <v>547</v>
      </c>
      <c r="D146" s="12" t="s">
        <v>548</v>
      </c>
      <c r="E146" s="8" t="s">
        <v>5042</v>
      </c>
      <c r="F146" s="8" t="s">
        <v>6667</v>
      </c>
      <c r="G146" s="8" t="s">
        <v>15</v>
      </c>
      <c r="H146" s="10">
        <v>35432</v>
      </c>
      <c r="I146" s="11" t="s">
        <v>11</v>
      </c>
      <c r="J146" s="10">
        <v>45415</v>
      </c>
      <c r="K146" s="8" t="s">
        <v>210</v>
      </c>
      <c r="L146" s="8" t="s">
        <v>9</v>
      </c>
      <c r="M146" s="9">
        <v>315.77</v>
      </c>
      <c r="N146" s="8">
        <v>4062</v>
      </c>
      <c r="O146" s="13">
        <f>M146*N146</f>
        <v>1282657.74</v>
      </c>
      <c r="P146" s="25">
        <f t="shared" si="6"/>
        <v>9600</v>
      </c>
      <c r="Q146" s="25">
        <f t="shared" si="7"/>
        <v>31200.000000000004</v>
      </c>
      <c r="R146" s="25">
        <f t="shared" si="8"/>
        <v>48000</v>
      </c>
      <c r="S146" s="55">
        <f>YEARFRAC(H146,$R$3,0)</f>
        <v>27.744444444444444</v>
      </c>
    </row>
    <row r="147" spans="1:19" ht="33" customHeight="1">
      <c r="A147" s="8">
        <v>143</v>
      </c>
      <c r="B147" s="8" t="s">
        <v>3402</v>
      </c>
      <c r="C147" s="8" t="s">
        <v>549</v>
      </c>
      <c r="D147" s="12" t="s">
        <v>550</v>
      </c>
      <c r="E147" s="8" t="s">
        <v>5043</v>
      </c>
      <c r="F147" s="8" t="s">
        <v>6668</v>
      </c>
      <c r="G147" s="8" t="s">
        <v>10</v>
      </c>
      <c r="H147" s="10">
        <v>32063</v>
      </c>
      <c r="I147" s="11" t="s">
        <v>85</v>
      </c>
      <c r="J147" s="10">
        <v>45387</v>
      </c>
      <c r="K147" s="8" t="s">
        <v>210</v>
      </c>
      <c r="L147" s="8" t="s">
        <v>9</v>
      </c>
      <c r="M147" s="9">
        <v>442.34</v>
      </c>
      <c r="N147" s="8">
        <v>4062</v>
      </c>
      <c r="O147" s="13">
        <f>M147*N147</f>
        <v>1796785.0799999998</v>
      </c>
      <c r="P147" s="25">
        <f t="shared" si="6"/>
        <v>9600</v>
      </c>
      <c r="Q147" s="25">
        <f t="shared" si="7"/>
        <v>31200.000000000004</v>
      </c>
      <c r="R147" s="25">
        <f t="shared" si="8"/>
        <v>48000</v>
      </c>
      <c r="S147" s="55">
        <f>YEARFRAC(H147,$R$3,0)</f>
        <v>36.963888888888889</v>
      </c>
    </row>
    <row r="148" spans="1:19" ht="33" customHeight="1">
      <c r="A148" s="8">
        <v>144</v>
      </c>
      <c r="B148" s="8" t="s">
        <v>3403</v>
      </c>
      <c r="C148" s="8" t="s">
        <v>551</v>
      </c>
      <c r="D148" s="12" t="s">
        <v>552</v>
      </c>
      <c r="E148" s="8" t="s">
        <v>5044</v>
      </c>
      <c r="F148" s="8" t="s">
        <v>6669</v>
      </c>
      <c r="G148" s="8" t="s">
        <v>10</v>
      </c>
      <c r="H148" s="10">
        <v>32299</v>
      </c>
      <c r="I148" s="11" t="s">
        <v>111</v>
      </c>
      <c r="J148" s="10">
        <v>45388</v>
      </c>
      <c r="K148" s="8" t="s">
        <v>210</v>
      </c>
      <c r="L148" s="8" t="s">
        <v>9</v>
      </c>
      <c r="M148" s="9">
        <v>480.33</v>
      </c>
      <c r="N148" s="8">
        <v>4062</v>
      </c>
      <c r="O148" s="13">
        <f>M148*N148</f>
        <v>1951100.46</v>
      </c>
      <c r="P148" s="25">
        <f t="shared" si="6"/>
        <v>9600</v>
      </c>
      <c r="Q148" s="25">
        <f t="shared" si="7"/>
        <v>31200.000000000004</v>
      </c>
      <c r="R148" s="25">
        <f t="shared" si="8"/>
        <v>48000</v>
      </c>
      <c r="S148" s="55">
        <f>YEARFRAC(H148,$R$3,0)</f>
        <v>36.319444444444443</v>
      </c>
    </row>
    <row r="149" spans="1:19" ht="33" customHeight="1">
      <c r="A149" s="8">
        <v>145</v>
      </c>
      <c r="B149" s="8" t="s">
        <v>3404</v>
      </c>
      <c r="C149" s="8" t="s">
        <v>553</v>
      </c>
      <c r="D149" s="12" t="s">
        <v>554</v>
      </c>
      <c r="E149" s="8" t="s">
        <v>5045</v>
      </c>
      <c r="F149" s="8" t="s">
        <v>6670</v>
      </c>
      <c r="G149" s="8" t="s">
        <v>10</v>
      </c>
      <c r="H149" s="10">
        <v>29321</v>
      </c>
      <c r="I149" s="11" t="s">
        <v>11</v>
      </c>
      <c r="J149" s="10">
        <v>41582</v>
      </c>
      <c r="K149" s="8" t="s">
        <v>210</v>
      </c>
      <c r="L149" s="8" t="s">
        <v>9</v>
      </c>
      <c r="M149" s="9">
        <v>490.35</v>
      </c>
      <c r="N149" s="8">
        <v>4062</v>
      </c>
      <c r="O149" s="13">
        <f>M149*N149</f>
        <v>1991801.7000000002</v>
      </c>
      <c r="P149" s="25">
        <f t="shared" si="6"/>
        <v>9600</v>
      </c>
      <c r="Q149" s="25">
        <f t="shared" si="7"/>
        <v>31200.000000000004</v>
      </c>
      <c r="R149" s="25">
        <f t="shared" si="8"/>
        <v>48000</v>
      </c>
      <c r="S149" s="55">
        <f>YEARFRAC(H149,$R$3,0)</f>
        <v>44.472222222222221</v>
      </c>
    </row>
    <row r="150" spans="1:19" ht="33" customHeight="1">
      <c r="A150" s="8">
        <v>146</v>
      </c>
      <c r="B150" s="8" t="s">
        <v>3405</v>
      </c>
      <c r="C150" s="8" t="s">
        <v>555</v>
      </c>
      <c r="D150" s="12" t="s">
        <v>556</v>
      </c>
      <c r="E150" s="8" t="s">
        <v>5046</v>
      </c>
      <c r="F150" s="8" t="s">
        <v>6671</v>
      </c>
      <c r="G150" s="8" t="s">
        <v>10</v>
      </c>
      <c r="H150" s="10">
        <v>32522</v>
      </c>
      <c r="I150" s="11" t="s">
        <v>11</v>
      </c>
      <c r="J150" s="10">
        <v>45054</v>
      </c>
      <c r="K150" s="8" t="s">
        <v>210</v>
      </c>
      <c r="L150" s="8" t="s">
        <v>9</v>
      </c>
      <c r="M150" s="9">
        <v>453.5</v>
      </c>
      <c r="N150" s="8">
        <v>4062</v>
      </c>
      <c r="O150" s="13">
        <f>M150*N150</f>
        <v>1842117</v>
      </c>
      <c r="P150" s="25">
        <f t="shared" si="6"/>
        <v>9600</v>
      </c>
      <c r="Q150" s="25">
        <f t="shared" si="7"/>
        <v>31200.000000000004</v>
      </c>
      <c r="R150" s="25">
        <f t="shared" si="8"/>
        <v>48000</v>
      </c>
      <c r="S150" s="55">
        <f>YEARFRAC(H150,$R$3,0)</f>
        <v>35.711111111111109</v>
      </c>
    </row>
    <row r="151" spans="1:19" ht="33" customHeight="1">
      <c r="A151" s="8">
        <v>147</v>
      </c>
      <c r="B151" s="8" t="s">
        <v>3406</v>
      </c>
      <c r="C151" s="8" t="s">
        <v>557</v>
      </c>
      <c r="D151" s="12">
        <v>51623825</v>
      </c>
      <c r="E151" s="8" t="s">
        <v>5047</v>
      </c>
      <c r="F151" s="8" t="s">
        <v>6672</v>
      </c>
      <c r="G151" s="8" t="s">
        <v>27</v>
      </c>
      <c r="H151" s="10">
        <v>30691</v>
      </c>
      <c r="I151" s="11" t="s">
        <v>28</v>
      </c>
      <c r="J151" s="10">
        <v>45388</v>
      </c>
      <c r="K151" s="8" t="s">
        <v>210</v>
      </c>
      <c r="L151" s="8" t="s">
        <v>9</v>
      </c>
      <c r="M151" s="9">
        <v>491.59</v>
      </c>
      <c r="N151" s="8">
        <v>4062</v>
      </c>
      <c r="O151" s="13">
        <f>M151*N151</f>
        <v>1996838.5799999998</v>
      </c>
      <c r="P151" s="25">
        <f t="shared" si="6"/>
        <v>9600</v>
      </c>
      <c r="Q151" s="25">
        <f t="shared" si="7"/>
        <v>31200.000000000004</v>
      </c>
      <c r="R151" s="25">
        <f t="shared" si="8"/>
        <v>48000</v>
      </c>
      <c r="S151" s="55">
        <f>YEARFRAC(H151,$R$3,0)</f>
        <v>40.722222222222221</v>
      </c>
    </row>
    <row r="152" spans="1:19" ht="33" customHeight="1">
      <c r="A152" s="8">
        <v>148</v>
      </c>
      <c r="B152" s="8" t="s">
        <v>3407</v>
      </c>
      <c r="C152" s="8" t="s">
        <v>558</v>
      </c>
      <c r="D152" s="12">
        <v>51524626</v>
      </c>
      <c r="E152" s="8" t="s">
        <v>5048</v>
      </c>
      <c r="F152" s="8" t="s">
        <v>6673</v>
      </c>
      <c r="G152" s="8" t="s">
        <v>10</v>
      </c>
      <c r="H152" s="10">
        <v>31170</v>
      </c>
      <c r="I152" s="11" t="s">
        <v>28</v>
      </c>
      <c r="J152" s="10">
        <v>45388</v>
      </c>
      <c r="K152" s="8" t="s">
        <v>210</v>
      </c>
      <c r="L152" s="8" t="s">
        <v>9</v>
      </c>
      <c r="M152" s="9">
        <v>323.76</v>
      </c>
      <c r="N152" s="8">
        <v>4062</v>
      </c>
      <c r="O152" s="13">
        <f>M152*N152</f>
        <v>1315113.1199999999</v>
      </c>
      <c r="P152" s="25">
        <f t="shared" si="6"/>
        <v>9600</v>
      </c>
      <c r="Q152" s="25">
        <f t="shared" si="7"/>
        <v>31200.000000000004</v>
      </c>
      <c r="R152" s="25">
        <f t="shared" si="8"/>
        <v>48000</v>
      </c>
      <c r="S152" s="55">
        <f>YEARFRAC(H152,$R$3,0)</f>
        <v>39.408333333333331</v>
      </c>
    </row>
    <row r="153" spans="1:19" ht="33" customHeight="1">
      <c r="A153" s="8">
        <v>149</v>
      </c>
      <c r="B153" s="8" t="s">
        <v>3408</v>
      </c>
      <c r="C153" s="8" t="s">
        <v>559</v>
      </c>
      <c r="D153" s="12" t="s">
        <v>560</v>
      </c>
      <c r="E153" s="8" t="s">
        <v>5049</v>
      </c>
      <c r="F153" s="8" t="s">
        <v>6674</v>
      </c>
      <c r="G153" s="8" t="s">
        <v>10</v>
      </c>
      <c r="H153" s="10">
        <v>34738</v>
      </c>
      <c r="I153" s="11" t="s">
        <v>19</v>
      </c>
      <c r="J153" s="10">
        <v>45049</v>
      </c>
      <c r="K153" s="8" t="s">
        <v>210</v>
      </c>
      <c r="L153" s="8" t="s">
        <v>9</v>
      </c>
      <c r="M153" s="9">
        <v>450.09</v>
      </c>
      <c r="N153" s="8">
        <v>4062</v>
      </c>
      <c r="O153" s="13">
        <f>M153*N153</f>
        <v>1828265.5799999998</v>
      </c>
      <c r="P153" s="25">
        <f t="shared" si="6"/>
        <v>9600</v>
      </c>
      <c r="Q153" s="25">
        <f t="shared" si="7"/>
        <v>31200.000000000004</v>
      </c>
      <c r="R153" s="25">
        <f t="shared" si="8"/>
        <v>48000</v>
      </c>
      <c r="S153" s="55">
        <f>YEARFRAC(H153,$R$3,0)</f>
        <v>29.644444444444446</v>
      </c>
    </row>
    <row r="154" spans="1:19" ht="33" customHeight="1">
      <c r="A154" s="8">
        <v>150</v>
      </c>
      <c r="B154" s="8" t="s">
        <v>3409</v>
      </c>
      <c r="C154" s="8" t="s">
        <v>561</v>
      </c>
      <c r="D154" s="12">
        <v>51425035</v>
      </c>
      <c r="E154" s="8" t="s">
        <v>5050</v>
      </c>
      <c r="F154" s="8" t="s">
        <v>6675</v>
      </c>
      <c r="G154" s="8" t="s">
        <v>10</v>
      </c>
      <c r="H154" s="10">
        <v>29314</v>
      </c>
      <c r="I154" s="11" t="s">
        <v>11</v>
      </c>
      <c r="J154" s="10">
        <v>41487</v>
      </c>
      <c r="K154" s="8" t="s">
        <v>210</v>
      </c>
      <c r="L154" s="8" t="s">
        <v>9</v>
      </c>
      <c r="M154" s="9">
        <v>270.23</v>
      </c>
      <c r="N154" s="8">
        <v>4062</v>
      </c>
      <c r="O154" s="13">
        <f>M154*N154</f>
        <v>1097674.26</v>
      </c>
      <c r="P154" s="25">
        <f t="shared" si="6"/>
        <v>8781.39408</v>
      </c>
      <c r="Q154" s="25">
        <f t="shared" si="7"/>
        <v>28539.530760000001</v>
      </c>
      <c r="R154" s="25">
        <f t="shared" si="8"/>
        <v>43906.970399999998</v>
      </c>
      <c r="S154" s="55">
        <f>YEARFRAC(H154,$R$3,0)</f>
        <v>44.491666666666667</v>
      </c>
    </row>
    <row r="155" spans="1:19" ht="33" customHeight="1">
      <c r="A155" s="8">
        <v>151</v>
      </c>
      <c r="B155" s="8" t="s">
        <v>3410</v>
      </c>
      <c r="C155" s="8" t="s">
        <v>562</v>
      </c>
      <c r="D155" s="12" t="s">
        <v>563</v>
      </c>
      <c r="E155" s="8" t="s">
        <v>5051</v>
      </c>
      <c r="F155" s="8" t="s">
        <v>6676</v>
      </c>
      <c r="G155" s="8" t="s">
        <v>10</v>
      </c>
      <c r="H155" s="10">
        <v>31814</v>
      </c>
      <c r="I155" s="11" t="s">
        <v>11</v>
      </c>
      <c r="J155" s="10">
        <v>45390</v>
      </c>
      <c r="K155" s="8" t="s">
        <v>210</v>
      </c>
      <c r="L155" s="8" t="s">
        <v>9</v>
      </c>
      <c r="M155" s="9">
        <v>397.96</v>
      </c>
      <c r="N155" s="8">
        <v>4062</v>
      </c>
      <c r="O155" s="13">
        <f>M155*N155</f>
        <v>1616513.52</v>
      </c>
      <c r="P155" s="25">
        <f t="shared" si="6"/>
        <v>9600</v>
      </c>
      <c r="Q155" s="25">
        <f t="shared" si="7"/>
        <v>31200.000000000004</v>
      </c>
      <c r="R155" s="25">
        <f t="shared" si="8"/>
        <v>48000</v>
      </c>
      <c r="S155" s="55">
        <f>YEARFRAC(H155,$R$3,0)</f>
        <v>37.65</v>
      </c>
    </row>
    <row r="156" spans="1:19" ht="33" customHeight="1">
      <c r="A156" s="8">
        <v>152</v>
      </c>
      <c r="B156" s="8" t="s">
        <v>3411</v>
      </c>
      <c r="C156" s="8" t="s">
        <v>564</v>
      </c>
      <c r="D156" s="12">
        <v>51371428</v>
      </c>
      <c r="E156" s="8" t="s">
        <v>5052</v>
      </c>
      <c r="F156" s="8" t="s">
        <v>6677</v>
      </c>
      <c r="G156" s="8" t="s">
        <v>10</v>
      </c>
      <c r="H156" s="10">
        <v>31570</v>
      </c>
      <c r="I156" s="11" t="s">
        <v>103</v>
      </c>
      <c r="J156" s="10">
        <v>45390</v>
      </c>
      <c r="K156" s="8" t="s">
        <v>210</v>
      </c>
      <c r="L156" s="8" t="s">
        <v>9</v>
      </c>
      <c r="M156" s="9">
        <v>261.17</v>
      </c>
      <c r="N156" s="8">
        <v>4062</v>
      </c>
      <c r="O156" s="13">
        <f>M156*N156</f>
        <v>1060872.54</v>
      </c>
      <c r="P156" s="25">
        <f t="shared" si="6"/>
        <v>8486.9803200000006</v>
      </c>
      <c r="Q156" s="25">
        <f t="shared" si="7"/>
        <v>27582.686040000004</v>
      </c>
      <c r="R156" s="25">
        <f t="shared" si="8"/>
        <v>42434.901600000005</v>
      </c>
      <c r="S156" s="55">
        <f>YEARFRAC(H156,$R$3,0)</f>
        <v>38.31388888888889</v>
      </c>
    </row>
    <row r="157" spans="1:19" ht="33" customHeight="1">
      <c r="A157" s="8">
        <v>153</v>
      </c>
      <c r="B157" s="8" t="s">
        <v>3412</v>
      </c>
      <c r="C157" s="8" t="s">
        <v>565</v>
      </c>
      <c r="D157" s="12" t="s">
        <v>566</v>
      </c>
      <c r="E157" s="8" t="s">
        <v>5053</v>
      </c>
      <c r="F157" s="8" t="s">
        <v>6678</v>
      </c>
      <c r="G157" s="8" t="s">
        <v>10</v>
      </c>
      <c r="H157" s="10">
        <v>31880</v>
      </c>
      <c r="I157" s="11" t="s">
        <v>11</v>
      </c>
      <c r="J157" s="10">
        <v>45061</v>
      </c>
      <c r="K157" s="8" t="s">
        <v>210</v>
      </c>
      <c r="L157" s="8" t="s">
        <v>9</v>
      </c>
      <c r="M157" s="9">
        <v>630.75</v>
      </c>
      <c r="N157" s="8">
        <v>4062</v>
      </c>
      <c r="O157" s="13">
        <f>M157*N157</f>
        <v>2562106.5</v>
      </c>
      <c r="P157" s="25">
        <f t="shared" si="6"/>
        <v>9600</v>
      </c>
      <c r="Q157" s="25">
        <f t="shared" si="7"/>
        <v>31200.000000000004</v>
      </c>
      <c r="R157" s="25">
        <f t="shared" si="8"/>
        <v>48000</v>
      </c>
      <c r="S157" s="55">
        <f>YEARFRAC(H157,$R$3,0)</f>
        <v>37.463888888888889</v>
      </c>
    </row>
    <row r="158" spans="1:19" ht="33" customHeight="1">
      <c r="A158" s="8">
        <v>154</v>
      </c>
      <c r="B158" s="8" t="s">
        <v>3413</v>
      </c>
      <c r="C158" s="8" t="s">
        <v>567</v>
      </c>
      <c r="D158" s="12" t="s">
        <v>568</v>
      </c>
      <c r="E158" s="8" t="s">
        <v>5054</v>
      </c>
      <c r="F158" s="8" t="s">
        <v>6679</v>
      </c>
      <c r="G158" s="8" t="s">
        <v>10</v>
      </c>
      <c r="H158" s="10">
        <v>31501</v>
      </c>
      <c r="I158" s="11" t="s">
        <v>19</v>
      </c>
      <c r="J158" s="10">
        <v>45407</v>
      </c>
      <c r="K158" s="8" t="s">
        <v>210</v>
      </c>
      <c r="L158" s="8" t="s">
        <v>9</v>
      </c>
      <c r="M158" s="9">
        <v>525.97</v>
      </c>
      <c r="N158" s="8">
        <v>4062</v>
      </c>
      <c r="O158" s="13">
        <f>M158*N158</f>
        <v>2136490.14</v>
      </c>
      <c r="P158" s="25">
        <f t="shared" si="6"/>
        <v>9600</v>
      </c>
      <c r="Q158" s="25">
        <f t="shared" si="7"/>
        <v>31200.000000000004</v>
      </c>
      <c r="R158" s="25">
        <f t="shared" si="8"/>
        <v>48000</v>
      </c>
      <c r="S158" s="55">
        <f>YEARFRAC(H158,$R$3,0)</f>
        <v>38.5</v>
      </c>
    </row>
    <row r="159" spans="1:19" ht="33" customHeight="1">
      <c r="A159" s="8">
        <v>155</v>
      </c>
      <c r="B159" s="8" t="s">
        <v>3414</v>
      </c>
      <c r="C159" s="8" t="s">
        <v>569</v>
      </c>
      <c r="D159" s="12" t="s">
        <v>570</v>
      </c>
      <c r="E159" s="8" t="s">
        <v>5055</v>
      </c>
      <c r="F159" s="8" t="s">
        <v>6680</v>
      </c>
      <c r="G159" s="8" t="s">
        <v>10</v>
      </c>
      <c r="H159" s="10">
        <v>33703</v>
      </c>
      <c r="I159" s="11" t="s">
        <v>19</v>
      </c>
      <c r="J159" s="10">
        <v>45407</v>
      </c>
      <c r="K159" s="8" t="s">
        <v>210</v>
      </c>
      <c r="L159" s="8" t="s">
        <v>9</v>
      </c>
      <c r="M159" s="9">
        <v>380.65</v>
      </c>
      <c r="N159" s="8">
        <v>4062</v>
      </c>
      <c r="O159" s="13">
        <f>M159*N159</f>
        <v>1546200.2999999998</v>
      </c>
      <c r="P159" s="25">
        <f t="shared" si="6"/>
        <v>9600</v>
      </c>
      <c r="Q159" s="25">
        <f t="shared" si="7"/>
        <v>31200.000000000004</v>
      </c>
      <c r="R159" s="25">
        <f t="shared" si="8"/>
        <v>48000</v>
      </c>
      <c r="S159" s="55">
        <f>YEARFRAC(H159,$R$3,0)</f>
        <v>32.475000000000001</v>
      </c>
    </row>
    <row r="160" spans="1:19" ht="33" customHeight="1">
      <c r="A160" s="8">
        <v>156</v>
      </c>
      <c r="B160" s="8" t="s">
        <v>3415</v>
      </c>
      <c r="C160" s="8" t="s">
        <v>571</v>
      </c>
      <c r="D160" s="12" t="s">
        <v>572</v>
      </c>
      <c r="E160" s="8" t="s">
        <v>5056</v>
      </c>
      <c r="F160" s="8" t="s">
        <v>6681</v>
      </c>
      <c r="G160" s="8" t="s">
        <v>10</v>
      </c>
      <c r="H160" s="10">
        <v>27616</v>
      </c>
      <c r="I160" s="11" t="s">
        <v>11</v>
      </c>
      <c r="J160" s="10">
        <v>42049</v>
      </c>
      <c r="K160" s="8" t="s">
        <v>210</v>
      </c>
      <c r="L160" s="8" t="s">
        <v>9</v>
      </c>
      <c r="M160" s="9">
        <v>229.89</v>
      </c>
      <c r="N160" s="8">
        <v>4062</v>
      </c>
      <c r="O160" s="13">
        <f>M160*N160</f>
        <v>933813.17999999993</v>
      </c>
      <c r="P160" s="25">
        <f t="shared" si="6"/>
        <v>7470.5054399999999</v>
      </c>
      <c r="Q160" s="25">
        <f t="shared" si="7"/>
        <v>24279.142680000001</v>
      </c>
      <c r="R160" s="25">
        <f t="shared" si="8"/>
        <v>37352.527199999997</v>
      </c>
      <c r="S160" s="55">
        <f>YEARFRAC(H160,$R$3,0)</f>
        <v>49.138888888888886</v>
      </c>
    </row>
    <row r="161" spans="1:19" ht="33" customHeight="1">
      <c r="A161" s="8">
        <v>157</v>
      </c>
      <c r="B161" s="8" t="s">
        <v>3416</v>
      </c>
      <c r="C161" s="8" t="s">
        <v>573</v>
      </c>
      <c r="D161" s="12" t="s">
        <v>574</v>
      </c>
      <c r="E161" s="8" t="s">
        <v>5057</v>
      </c>
      <c r="F161" s="8" t="s">
        <v>6682</v>
      </c>
      <c r="G161" s="8" t="s">
        <v>10</v>
      </c>
      <c r="H161" s="10">
        <v>28496</v>
      </c>
      <c r="I161" s="11" t="s">
        <v>11</v>
      </c>
      <c r="J161" s="10">
        <v>42049</v>
      </c>
      <c r="K161" s="8" t="s">
        <v>210</v>
      </c>
      <c r="L161" s="8" t="s">
        <v>9</v>
      </c>
      <c r="M161" s="9">
        <v>312.68</v>
      </c>
      <c r="N161" s="8">
        <v>4062</v>
      </c>
      <c r="O161" s="13">
        <f>M161*N161</f>
        <v>1270106.1599999999</v>
      </c>
      <c r="P161" s="25">
        <f t="shared" si="6"/>
        <v>9600</v>
      </c>
      <c r="Q161" s="25">
        <f t="shared" si="7"/>
        <v>31200.000000000004</v>
      </c>
      <c r="R161" s="25">
        <f t="shared" si="8"/>
        <v>48000</v>
      </c>
      <c r="S161" s="55">
        <f>YEARFRAC(H161,$R$3,0)</f>
        <v>46.733333333333334</v>
      </c>
    </row>
    <row r="162" spans="1:19" ht="33" customHeight="1">
      <c r="A162" s="8">
        <v>158</v>
      </c>
      <c r="B162" s="8" t="s">
        <v>3417</v>
      </c>
      <c r="C162" s="8" t="s">
        <v>575</v>
      </c>
      <c r="D162" s="12" t="s">
        <v>576</v>
      </c>
      <c r="E162" s="8" t="s">
        <v>5058</v>
      </c>
      <c r="F162" s="8" t="s">
        <v>6683</v>
      </c>
      <c r="G162" s="8" t="s">
        <v>10</v>
      </c>
      <c r="H162" s="10">
        <v>28985</v>
      </c>
      <c r="I162" s="11" t="s">
        <v>11</v>
      </c>
      <c r="J162" s="10">
        <v>42186</v>
      </c>
      <c r="K162" s="8" t="s">
        <v>210</v>
      </c>
      <c r="L162" s="8" t="s">
        <v>9</v>
      </c>
      <c r="M162" s="9">
        <v>559.41</v>
      </c>
      <c r="N162" s="8">
        <v>4062</v>
      </c>
      <c r="O162" s="13">
        <f>M162*N162</f>
        <v>2272323.42</v>
      </c>
      <c r="P162" s="25">
        <f t="shared" si="6"/>
        <v>9600</v>
      </c>
      <c r="Q162" s="25">
        <f t="shared" si="7"/>
        <v>31200.000000000004</v>
      </c>
      <c r="R162" s="25">
        <f t="shared" si="8"/>
        <v>48000</v>
      </c>
      <c r="S162" s="55">
        <f>YEARFRAC(H162,$R$3,0)</f>
        <v>45.388888888888886</v>
      </c>
    </row>
    <row r="163" spans="1:19" ht="33" customHeight="1">
      <c r="A163" s="8">
        <v>159</v>
      </c>
      <c r="B163" s="8" t="s">
        <v>3418</v>
      </c>
      <c r="C163" s="8" t="s">
        <v>577</v>
      </c>
      <c r="D163" s="12" t="s">
        <v>578</v>
      </c>
      <c r="E163" s="8" t="s">
        <v>5059</v>
      </c>
      <c r="F163" s="8" t="s">
        <v>6684</v>
      </c>
      <c r="G163" s="8" t="s">
        <v>10</v>
      </c>
      <c r="H163" s="10">
        <v>29957</v>
      </c>
      <c r="I163" s="11" t="s">
        <v>11</v>
      </c>
      <c r="J163" s="10">
        <v>42049</v>
      </c>
      <c r="K163" s="8" t="s">
        <v>210</v>
      </c>
      <c r="L163" s="8" t="s">
        <v>9</v>
      </c>
      <c r="M163" s="9">
        <v>149.97999999999999</v>
      </c>
      <c r="N163" s="8">
        <v>4062</v>
      </c>
      <c r="O163" s="13">
        <f>M163*N163</f>
        <v>609218.76</v>
      </c>
      <c r="P163" s="25">
        <f t="shared" si="6"/>
        <v>4873.7500799999998</v>
      </c>
      <c r="Q163" s="25">
        <f t="shared" si="7"/>
        <v>15839.687760000003</v>
      </c>
      <c r="R163" s="25">
        <f t="shared" si="8"/>
        <v>24368.750400000001</v>
      </c>
      <c r="S163" s="55">
        <f>YEARFRAC(H163,$R$3,0)</f>
        <v>42.733333333333334</v>
      </c>
    </row>
    <row r="164" spans="1:19" ht="33" customHeight="1">
      <c r="A164" s="8">
        <v>160</v>
      </c>
      <c r="B164" s="8" t="s">
        <v>3419</v>
      </c>
      <c r="C164" s="8" t="s">
        <v>579</v>
      </c>
      <c r="D164" s="12" t="s">
        <v>580</v>
      </c>
      <c r="E164" s="8" t="s">
        <v>5060</v>
      </c>
      <c r="F164" s="8" t="s">
        <v>6685</v>
      </c>
      <c r="G164" s="8" t="s">
        <v>10</v>
      </c>
      <c r="H164" s="10">
        <v>34595</v>
      </c>
      <c r="I164" s="11" t="s">
        <v>19</v>
      </c>
      <c r="J164" s="10">
        <v>45407</v>
      </c>
      <c r="K164" s="8" t="s">
        <v>210</v>
      </c>
      <c r="L164" s="8" t="s">
        <v>9</v>
      </c>
      <c r="M164" s="9">
        <v>499.64</v>
      </c>
      <c r="N164" s="8">
        <v>4062</v>
      </c>
      <c r="O164" s="13">
        <f>M164*N164</f>
        <v>2029537.68</v>
      </c>
      <c r="P164" s="25">
        <f t="shared" si="6"/>
        <v>9600</v>
      </c>
      <c r="Q164" s="25">
        <f t="shared" si="7"/>
        <v>31200.000000000004</v>
      </c>
      <c r="R164" s="25">
        <f t="shared" si="8"/>
        <v>48000</v>
      </c>
      <c r="S164" s="55">
        <f>YEARFRAC(H164,$R$3,0)</f>
        <v>30.033333333333335</v>
      </c>
    </row>
    <row r="165" spans="1:19" ht="33" customHeight="1">
      <c r="A165" s="8">
        <v>161</v>
      </c>
      <c r="B165" s="8" t="s">
        <v>3420</v>
      </c>
      <c r="C165" s="8" t="s">
        <v>581</v>
      </c>
      <c r="D165" s="12" t="s">
        <v>582</v>
      </c>
      <c r="E165" s="8" t="s">
        <v>5061</v>
      </c>
      <c r="F165" s="8" t="s">
        <v>6686</v>
      </c>
      <c r="G165" s="8" t="s">
        <v>10</v>
      </c>
      <c r="H165" s="10">
        <v>35494</v>
      </c>
      <c r="I165" s="11" t="s">
        <v>19</v>
      </c>
      <c r="J165" s="10">
        <v>45407</v>
      </c>
      <c r="K165" s="8" t="s">
        <v>210</v>
      </c>
      <c r="L165" s="8" t="s">
        <v>9</v>
      </c>
      <c r="M165" s="9">
        <v>409.73</v>
      </c>
      <c r="N165" s="8">
        <v>4062</v>
      </c>
      <c r="O165" s="13">
        <f>M165*N165</f>
        <v>1664323.26</v>
      </c>
      <c r="P165" s="25">
        <f t="shared" si="6"/>
        <v>9600</v>
      </c>
      <c r="Q165" s="25">
        <f t="shared" si="7"/>
        <v>31200.000000000004</v>
      </c>
      <c r="R165" s="25">
        <f t="shared" si="8"/>
        <v>48000</v>
      </c>
      <c r="S165" s="55">
        <f>YEARFRAC(H165,$R$3,0)</f>
        <v>27.569444444444443</v>
      </c>
    </row>
    <row r="166" spans="1:19" ht="33" customHeight="1">
      <c r="A166" s="8">
        <v>162</v>
      </c>
      <c r="B166" s="8" t="s">
        <v>3421</v>
      </c>
      <c r="C166" s="8" t="s">
        <v>583</v>
      </c>
      <c r="D166" s="12" t="s">
        <v>584</v>
      </c>
      <c r="E166" s="8" t="s">
        <v>5062</v>
      </c>
      <c r="F166" s="8" t="s">
        <v>6687</v>
      </c>
      <c r="G166" s="8" t="s">
        <v>10</v>
      </c>
      <c r="H166" s="10">
        <v>34525</v>
      </c>
      <c r="I166" s="11" t="s">
        <v>19</v>
      </c>
      <c r="J166" s="10">
        <v>45409</v>
      </c>
      <c r="K166" s="8" t="s">
        <v>210</v>
      </c>
      <c r="L166" s="8" t="s">
        <v>9</v>
      </c>
      <c r="M166" s="9">
        <v>348.56</v>
      </c>
      <c r="N166" s="8">
        <v>4062</v>
      </c>
      <c r="O166" s="13">
        <f>M166*N166</f>
        <v>1415850.72</v>
      </c>
      <c r="P166" s="25">
        <f t="shared" si="6"/>
        <v>9600</v>
      </c>
      <c r="Q166" s="25">
        <f t="shared" si="7"/>
        <v>31200.000000000004</v>
      </c>
      <c r="R166" s="25">
        <f t="shared" si="8"/>
        <v>48000</v>
      </c>
      <c r="S166" s="55">
        <f>YEARFRAC(H166,$R$3,0)</f>
        <v>30.222222222222221</v>
      </c>
    </row>
    <row r="167" spans="1:19" ht="33" customHeight="1">
      <c r="A167" s="8">
        <v>163</v>
      </c>
      <c r="B167" s="8" t="s">
        <v>3422</v>
      </c>
      <c r="C167" s="8" t="s">
        <v>585</v>
      </c>
      <c r="D167" s="12" t="s">
        <v>586</v>
      </c>
      <c r="E167" s="8" t="s">
        <v>5063</v>
      </c>
      <c r="F167" s="8" t="s">
        <v>6688</v>
      </c>
      <c r="G167" s="8" t="s">
        <v>15</v>
      </c>
      <c r="H167" s="10">
        <v>36016</v>
      </c>
      <c r="I167" s="11" t="s">
        <v>11</v>
      </c>
      <c r="J167" s="10">
        <v>45427</v>
      </c>
      <c r="K167" s="8" t="s">
        <v>210</v>
      </c>
      <c r="L167" s="8" t="s">
        <v>9</v>
      </c>
      <c r="M167" s="9">
        <v>271.89999999999998</v>
      </c>
      <c r="N167" s="8">
        <v>4062</v>
      </c>
      <c r="O167" s="13">
        <f>M167*N167</f>
        <v>1104457.7999999998</v>
      </c>
      <c r="P167" s="25">
        <f t="shared" si="6"/>
        <v>8835.6623999999993</v>
      </c>
      <c r="Q167" s="25">
        <f t="shared" si="7"/>
        <v>28715.902799999996</v>
      </c>
      <c r="R167" s="25">
        <f t="shared" si="8"/>
        <v>44178.311999999991</v>
      </c>
      <c r="S167" s="55">
        <f>YEARFRAC(H167,$R$3,0)</f>
        <v>26.141666666666666</v>
      </c>
    </row>
    <row r="168" spans="1:19" ht="33" customHeight="1">
      <c r="A168" s="8">
        <v>164</v>
      </c>
      <c r="B168" s="8" t="s">
        <v>3423</v>
      </c>
      <c r="C168" s="8" t="s">
        <v>587</v>
      </c>
      <c r="D168" s="12" t="s">
        <v>588</v>
      </c>
      <c r="E168" s="8" t="s">
        <v>5064</v>
      </c>
      <c r="F168" s="8" t="s">
        <v>6689</v>
      </c>
      <c r="G168" s="8" t="s">
        <v>10</v>
      </c>
      <c r="H168" s="10">
        <v>29326</v>
      </c>
      <c r="I168" s="11" t="s">
        <v>11</v>
      </c>
      <c r="J168" s="10">
        <v>42046</v>
      </c>
      <c r="K168" s="8" t="s">
        <v>210</v>
      </c>
      <c r="L168" s="8" t="s">
        <v>9</v>
      </c>
      <c r="M168" s="9">
        <v>473.2</v>
      </c>
      <c r="N168" s="8">
        <v>4062</v>
      </c>
      <c r="O168" s="13">
        <f>M168*N168</f>
        <v>1922138.4</v>
      </c>
      <c r="P168" s="25">
        <f t="shared" si="6"/>
        <v>9600</v>
      </c>
      <c r="Q168" s="25">
        <f t="shared" si="7"/>
        <v>31200.000000000004</v>
      </c>
      <c r="R168" s="25">
        <f t="shared" si="8"/>
        <v>48000</v>
      </c>
      <c r="S168" s="55">
        <f>YEARFRAC(H168,$R$3,0)</f>
        <v>44.458333333333336</v>
      </c>
    </row>
    <row r="169" spans="1:19" ht="33" customHeight="1">
      <c r="A169" s="8">
        <v>165</v>
      </c>
      <c r="B169" s="8" t="s">
        <v>3424</v>
      </c>
      <c r="C169" s="8" t="s">
        <v>589</v>
      </c>
      <c r="D169" s="12" t="s">
        <v>590</v>
      </c>
      <c r="E169" s="8" t="s">
        <v>5065</v>
      </c>
      <c r="F169" s="8" t="s">
        <v>6690</v>
      </c>
      <c r="G169" s="8" t="s">
        <v>10</v>
      </c>
      <c r="H169" s="10">
        <v>31569</v>
      </c>
      <c r="I169" s="11" t="s">
        <v>11</v>
      </c>
      <c r="J169" s="10">
        <v>42179</v>
      </c>
      <c r="K169" s="8" t="s">
        <v>210</v>
      </c>
      <c r="L169" s="8" t="s">
        <v>9</v>
      </c>
      <c r="M169" s="9">
        <v>754.98</v>
      </c>
      <c r="N169" s="8">
        <v>4062</v>
      </c>
      <c r="O169" s="13">
        <f>M169*N169</f>
        <v>3066728.7600000002</v>
      </c>
      <c r="P169" s="25">
        <f t="shared" si="6"/>
        <v>9600</v>
      </c>
      <c r="Q169" s="25">
        <f t="shared" si="7"/>
        <v>31200.000000000004</v>
      </c>
      <c r="R169" s="25">
        <f t="shared" si="8"/>
        <v>48000</v>
      </c>
      <c r="S169" s="55">
        <f>YEARFRAC(H169,$R$3,0)</f>
        <v>38.31666666666667</v>
      </c>
    </row>
    <row r="170" spans="1:19" ht="33" customHeight="1">
      <c r="A170" s="8">
        <v>166</v>
      </c>
      <c r="B170" s="8" t="s">
        <v>591</v>
      </c>
      <c r="C170" s="8" t="s">
        <v>592</v>
      </c>
      <c r="D170" s="12" t="s">
        <v>593</v>
      </c>
      <c r="E170" s="8" t="s">
        <v>5066</v>
      </c>
      <c r="F170" s="8" t="s">
        <v>6691</v>
      </c>
      <c r="G170" s="8" t="s">
        <v>10</v>
      </c>
      <c r="H170" s="10">
        <v>36582</v>
      </c>
      <c r="I170" s="11" t="s">
        <v>19</v>
      </c>
      <c r="J170" s="10">
        <v>45049</v>
      </c>
      <c r="K170" s="8" t="s">
        <v>210</v>
      </c>
      <c r="L170" s="8" t="s">
        <v>9</v>
      </c>
      <c r="M170" s="9">
        <v>501.58</v>
      </c>
      <c r="N170" s="8">
        <v>4062</v>
      </c>
      <c r="O170" s="13">
        <f>M170*N170</f>
        <v>2037417.96</v>
      </c>
      <c r="P170" s="25">
        <f t="shared" si="6"/>
        <v>9600</v>
      </c>
      <c r="Q170" s="25">
        <f t="shared" si="7"/>
        <v>31200.000000000004</v>
      </c>
      <c r="R170" s="25">
        <f t="shared" si="8"/>
        <v>48000</v>
      </c>
      <c r="S170" s="55">
        <f>YEARFRAC(H170,$R$3,0)</f>
        <v>24.594444444444445</v>
      </c>
    </row>
    <row r="171" spans="1:19" ht="33" customHeight="1">
      <c r="A171" s="8">
        <v>167</v>
      </c>
      <c r="B171" s="8" t="s">
        <v>3425</v>
      </c>
      <c r="C171" s="8" t="s">
        <v>594</v>
      </c>
      <c r="D171" s="12" t="s">
        <v>595</v>
      </c>
      <c r="E171" s="8" t="s">
        <v>5067</v>
      </c>
      <c r="F171" s="8" t="s">
        <v>6692</v>
      </c>
      <c r="G171" s="8" t="s">
        <v>15</v>
      </c>
      <c r="H171" s="10">
        <v>34978</v>
      </c>
      <c r="I171" s="11" t="s">
        <v>11</v>
      </c>
      <c r="J171" s="10">
        <v>45427</v>
      </c>
      <c r="K171" s="8" t="s">
        <v>210</v>
      </c>
      <c r="L171" s="8" t="s">
        <v>9</v>
      </c>
      <c r="M171" s="9">
        <v>323.16000000000003</v>
      </c>
      <c r="N171" s="8">
        <v>4062</v>
      </c>
      <c r="O171" s="13">
        <f>M171*N171</f>
        <v>1312675.9200000002</v>
      </c>
      <c r="P171" s="25">
        <f t="shared" si="6"/>
        <v>9600</v>
      </c>
      <c r="Q171" s="25">
        <f t="shared" si="7"/>
        <v>31200.000000000004</v>
      </c>
      <c r="R171" s="25">
        <f t="shared" si="8"/>
        <v>48000</v>
      </c>
      <c r="S171" s="55">
        <f>YEARFRAC(H171,$R$3,0)</f>
        <v>28.983333333333334</v>
      </c>
    </row>
    <row r="172" spans="1:19" ht="33" customHeight="1">
      <c r="A172" s="8">
        <v>168</v>
      </c>
      <c r="B172" s="8" t="s">
        <v>3426</v>
      </c>
      <c r="C172" s="8" t="s">
        <v>596</v>
      </c>
      <c r="D172" s="12" t="s">
        <v>597</v>
      </c>
      <c r="E172" s="8" t="s">
        <v>5068</v>
      </c>
      <c r="F172" s="8" t="s">
        <v>6693</v>
      </c>
      <c r="G172" s="8" t="s">
        <v>15</v>
      </c>
      <c r="H172" s="10">
        <v>36963</v>
      </c>
      <c r="I172" s="11" t="s">
        <v>11</v>
      </c>
      <c r="J172" s="10">
        <v>45427</v>
      </c>
      <c r="K172" s="8" t="s">
        <v>210</v>
      </c>
      <c r="L172" s="8" t="s">
        <v>9</v>
      </c>
      <c r="M172" s="9">
        <v>311.83999999999997</v>
      </c>
      <c r="N172" s="8">
        <v>4062</v>
      </c>
      <c r="O172" s="13">
        <f>M172*N172</f>
        <v>1266694.0799999998</v>
      </c>
      <c r="P172" s="25">
        <f t="shared" si="6"/>
        <v>9600</v>
      </c>
      <c r="Q172" s="25">
        <f t="shared" si="7"/>
        <v>31200.000000000004</v>
      </c>
      <c r="R172" s="25">
        <f t="shared" si="8"/>
        <v>48000</v>
      </c>
      <c r="S172" s="55">
        <f>YEARFRAC(H172,$R$3,0)</f>
        <v>23.547222222222221</v>
      </c>
    </row>
    <row r="173" spans="1:19" ht="33" customHeight="1">
      <c r="A173" s="8">
        <v>169</v>
      </c>
      <c r="B173" s="8" t="s">
        <v>3427</v>
      </c>
      <c r="C173" s="8" t="s">
        <v>598</v>
      </c>
      <c r="D173" s="12" t="s">
        <v>599</v>
      </c>
      <c r="E173" s="8" t="s">
        <v>5069</v>
      </c>
      <c r="F173" s="8" t="s">
        <v>6694</v>
      </c>
      <c r="G173" s="8" t="s">
        <v>10</v>
      </c>
      <c r="H173" s="10">
        <v>30388</v>
      </c>
      <c r="I173" s="11" t="s">
        <v>11</v>
      </c>
      <c r="J173" s="10">
        <v>41645</v>
      </c>
      <c r="K173" s="8" t="s">
        <v>210</v>
      </c>
      <c r="L173" s="8" t="s">
        <v>9</v>
      </c>
      <c r="M173" s="9">
        <v>540.39</v>
      </c>
      <c r="N173" s="8">
        <v>4062</v>
      </c>
      <c r="O173" s="13">
        <f>M173*N173</f>
        <v>2195064.1800000002</v>
      </c>
      <c r="P173" s="25">
        <f t="shared" si="6"/>
        <v>9600</v>
      </c>
      <c r="Q173" s="25">
        <f t="shared" si="7"/>
        <v>31200.000000000004</v>
      </c>
      <c r="R173" s="25">
        <f t="shared" si="8"/>
        <v>48000</v>
      </c>
      <c r="S173" s="55">
        <f>YEARFRAC(H173,$R$3,0)</f>
        <v>41.547222222222224</v>
      </c>
    </row>
    <row r="174" spans="1:19" ht="33" customHeight="1">
      <c r="A174" s="8">
        <v>170</v>
      </c>
      <c r="B174" s="8" t="s">
        <v>3428</v>
      </c>
      <c r="C174" s="8" t="s">
        <v>600</v>
      </c>
      <c r="D174" s="12" t="s">
        <v>601</v>
      </c>
      <c r="E174" s="8" t="s">
        <v>5070</v>
      </c>
      <c r="F174" s="8" t="s">
        <v>6695</v>
      </c>
      <c r="G174" s="8" t="s">
        <v>15</v>
      </c>
      <c r="H174" s="10">
        <v>37257</v>
      </c>
      <c r="I174" s="11" t="s">
        <v>11</v>
      </c>
      <c r="J174" s="10">
        <v>45427</v>
      </c>
      <c r="K174" s="8" t="s">
        <v>210</v>
      </c>
      <c r="L174" s="8" t="s">
        <v>9</v>
      </c>
      <c r="M174" s="9">
        <v>328.35</v>
      </c>
      <c r="N174" s="8">
        <v>4062</v>
      </c>
      <c r="O174" s="13">
        <f>M174*N174</f>
        <v>1333757.7000000002</v>
      </c>
      <c r="P174" s="25">
        <f t="shared" si="6"/>
        <v>9600</v>
      </c>
      <c r="Q174" s="25">
        <f t="shared" si="7"/>
        <v>31200.000000000004</v>
      </c>
      <c r="R174" s="25">
        <f t="shared" si="8"/>
        <v>48000</v>
      </c>
      <c r="S174" s="55">
        <f>YEARFRAC(H174,$R$3,0)</f>
        <v>22.747222222222224</v>
      </c>
    </row>
    <row r="175" spans="1:19" ht="33" customHeight="1">
      <c r="A175" s="8">
        <v>171</v>
      </c>
      <c r="B175" s="8" t="s">
        <v>3429</v>
      </c>
      <c r="C175" s="8" t="s">
        <v>602</v>
      </c>
      <c r="D175" s="12" t="s">
        <v>603</v>
      </c>
      <c r="E175" s="8" t="s">
        <v>5071</v>
      </c>
      <c r="F175" s="8" t="s">
        <v>6696</v>
      </c>
      <c r="G175" s="8" t="s">
        <v>10</v>
      </c>
      <c r="H175" s="10">
        <v>29283</v>
      </c>
      <c r="I175" s="11" t="s">
        <v>11</v>
      </c>
      <c r="J175" s="10">
        <v>41330</v>
      </c>
      <c r="K175" s="8" t="s">
        <v>210</v>
      </c>
      <c r="L175" s="8" t="s">
        <v>9</v>
      </c>
      <c r="M175" s="9">
        <v>373.91</v>
      </c>
      <c r="N175" s="8">
        <v>4062</v>
      </c>
      <c r="O175" s="13">
        <f>M175*N175</f>
        <v>1518822.4200000002</v>
      </c>
      <c r="P175" s="25">
        <f t="shared" si="6"/>
        <v>9600</v>
      </c>
      <c r="Q175" s="25">
        <f t="shared" si="7"/>
        <v>31200.000000000004</v>
      </c>
      <c r="R175" s="25">
        <f t="shared" si="8"/>
        <v>48000</v>
      </c>
      <c r="S175" s="55">
        <f>YEARFRAC(H175,$R$3,0)</f>
        <v>44.575000000000003</v>
      </c>
    </row>
    <row r="176" spans="1:19" ht="33" customHeight="1">
      <c r="A176" s="8">
        <v>172</v>
      </c>
      <c r="B176" s="8" t="s">
        <v>3430</v>
      </c>
      <c r="C176" s="8" t="s">
        <v>604</v>
      </c>
      <c r="D176" s="12" t="s">
        <v>605</v>
      </c>
      <c r="E176" s="8" t="s">
        <v>5072</v>
      </c>
      <c r="F176" s="8" t="s">
        <v>6697</v>
      </c>
      <c r="G176" s="8" t="s">
        <v>15</v>
      </c>
      <c r="H176" s="10">
        <v>34974</v>
      </c>
      <c r="I176" s="11" t="s">
        <v>11</v>
      </c>
      <c r="J176" s="10">
        <v>45428</v>
      </c>
      <c r="K176" s="8" t="s">
        <v>210</v>
      </c>
      <c r="L176" s="8" t="s">
        <v>9</v>
      </c>
      <c r="M176" s="9">
        <v>322.44</v>
      </c>
      <c r="N176" s="8">
        <v>4062</v>
      </c>
      <c r="O176" s="13">
        <f>M176*N176</f>
        <v>1309751.28</v>
      </c>
      <c r="P176" s="25">
        <f t="shared" si="6"/>
        <v>9600</v>
      </c>
      <c r="Q176" s="25">
        <f t="shared" si="7"/>
        <v>31200.000000000004</v>
      </c>
      <c r="R176" s="25">
        <f t="shared" si="8"/>
        <v>48000</v>
      </c>
      <c r="S176" s="55">
        <f>YEARFRAC(H176,$R$3,0)</f>
        <v>28.994444444444444</v>
      </c>
    </row>
    <row r="177" spans="1:19" ht="33" customHeight="1">
      <c r="A177" s="8">
        <v>173</v>
      </c>
      <c r="B177" s="8" t="s">
        <v>3431</v>
      </c>
      <c r="C177" s="8" t="s">
        <v>606</v>
      </c>
      <c r="D177" s="12" t="s">
        <v>607</v>
      </c>
      <c r="E177" s="8" t="s">
        <v>5073</v>
      </c>
      <c r="F177" s="8" t="s">
        <v>6698</v>
      </c>
      <c r="G177" s="8" t="s">
        <v>15</v>
      </c>
      <c r="H177" s="10">
        <v>38469</v>
      </c>
      <c r="I177" s="11" t="s">
        <v>11</v>
      </c>
      <c r="J177" s="10">
        <v>45428</v>
      </c>
      <c r="K177" s="8" t="s">
        <v>210</v>
      </c>
      <c r="L177" s="8" t="s">
        <v>9</v>
      </c>
      <c r="M177" s="9">
        <v>330.57</v>
      </c>
      <c r="N177" s="8">
        <v>4062</v>
      </c>
      <c r="O177" s="13">
        <f>M177*N177</f>
        <v>1342775.34</v>
      </c>
      <c r="P177" s="25">
        <f t="shared" si="6"/>
        <v>9600</v>
      </c>
      <c r="Q177" s="25">
        <f t="shared" si="7"/>
        <v>31200.000000000004</v>
      </c>
      <c r="R177" s="25">
        <f t="shared" si="8"/>
        <v>48000</v>
      </c>
      <c r="S177" s="55">
        <f>YEARFRAC(H177,$R$3,0)</f>
        <v>19.425000000000001</v>
      </c>
    </row>
    <row r="178" spans="1:19" ht="33" customHeight="1">
      <c r="A178" s="8">
        <v>174</v>
      </c>
      <c r="B178" s="8" t="s">
        <v>3432</v>
      </c>
      <c r="C178" s="8" t="s">
        <v>3143</v>
      </c>
      <c r="D178" s="12">
        <v>61554418</v>
      </c>
      <c r="E178" s="8" t="s">
        <v>5074</v>
      </c>
      <c r="F178" s="8" t="s">
        <v>6699</v>
      </c>
      <c r="G178" s="8" t="s">
        <v>15</v>
      </c>
      <c r="H178" s="10">
        <v>34865</v>
      </c>
      <c r="I178" s="11" t="s">
        <v>11</v>
      </c>
      <c r="J178" s="10">
        <v>45435</v>
      </c>
      <c r="K178" s="8" t="s">
        <v>210</v>
      </c>
      <c r="L178" s="8" t="s">
        <v>9</v>
      </c>
      <c r="M178" s="9">
        <v>569.6</v>
      </c>
      <c r="N178" s="8">
        <v>4062</v>
      </c>
      <c r="O178" s="13">
        <f>M178*N178</f>
        <v>2313715.2000000002</v>
      </c>
      <c r="P178" s="25">
        <f t="shared" si="6"/>
        <v>9600</v>
      </c>
      <c r="Q178" s="25">
        <f t="shared" si="7"/>
        <v>31200.000000000004</v>
      </c>
      <c r="R178" s="25">
        <f t="shared" si="8"/>
        <v>48000</v>
      </c>
      <c r="S178" s="55">
        <f>YEARFRAC(H178,$R$3,0)</f>
        <v>29.291666666666668</v>
      </c>
    </row>
    <row r="179" spans="1:19" ht="33" customHeight="1">
      <c r="A179" s="8">
        <v>175</v>
      </c>
      <c r="B179" s="8" t="s">
        <v>3433</v>
      </c>
      <c r="C179" s="8" t="s">
        <v>608</v>
      </c>
      <c r="D179" s="12" t="s">
        <v>609</v>
      </c>
      <c r="E179" s="8" t="s">
        <v>5075</v>
      </c>
      <c r="F179" s="8" t="s">
        <v>6700</v>
      </c>
      <c r="G179" s="8" t="s">
        <v>10</v>
      </c>
      <c r="H179" s="10">
        <v>29009</v>
      </c>
      <c r="I179" s="11" t="s">
        <v>11</v>
      </c>
      <c r="J179" s="10">
        <v>42096</v>
      </c>
      <c r="K179" s="8" t="s">
        <v>210</v>
      </c>
      <c r="L179" s="8" t="s">
        <v>9</v>
      </c>
      <c r="M179" s="9">
        <v>386.84</v>
      </c>
      <c r="N179" s="8">
        <v>4062</v>
      </c>
      <c r="O179" s="13">
        <f>M179*N179</f>
        <v>1571344.0799999998</v>
      </c>
      <c r="P179" s="25">
        <f t="shared" ref="P179:P242" si="9">IF(O179&lt;400000,400000*0.8%,IF(O179&gt;1200000,1200000*0.8%,O179*0.8%))</f>
        <v>9600</v>
      </c>
      <c r="Q179" s="25">
        <f t="shared" ref="Q179:Q242" si="10">IF(O179&lt;400000,400000*2.6%,IF(O179&gt;1200000,1200000*2.6%,O179*2.6%))</f>
        <v>31200.000000000004</v>
      </c>
      <c r="R179" s="25">
        <f t="shared" si="8"/>
        <v>48000</v>
      </c>
      <c r="S179" s="55">
        <f>YEARFRAC(H179,$R$3,0)</f>
        <v>45.325000000000003</v>
      </c>
    </row>
    <row r="180" spans="1:19" ht="33" customHeight="1">
      <c r="A180" s="8">
        <v>176</v>
      </c>
      <c r="B180" s="8" t="s">
        <v>3434</v>
      </c>
      <c r="C180" s="8" t="s">
        <v>610</v>
      </c>
      <c r="D180" s="12" t="s">
        <v>611</v>
      </c>
      <c r="E180" s="8" t="s">
        <v>5076</v>
      </c>
      <c r="F180" s="8" t="s">
        <v>6701</v>
      </c>
      <c r="G180" s="8" t="s">
        <v>10</v>
      </c>
      <c r="H180" s="10">
        <v>29852</v>
      </c>
      <c r="I180" s="11" t="s">
        <v>11</v>
      </c>
      <c r="J180" s="10">
        <v>41520</v>
      </c>
      <c r="K180" s="8" t="s">
        <v>210</v>
      </c>
      <c r="L180" s="8" t="s">
        <v>9</v>
      </c>
      <c r="M180" s="9">
        <v>420.99</v>
      </c>
      <c r="N180" s="8">
        <v>4062</v>
      </c>
      <c r="O180" s="13">
        <f>M180*N180</f>
        <v>1710061.3800000001</v>
      </c>
      <c r="P180" s="25">
        <f t="shared" si="9"/>
        <v>9600</v>
      </c>
      <c r="Q180" s="25">
        <f t="shared" si="10"/>
        <v>31200.000000000004</v>
      </c>
      <c r="R180" s="25">
        <f t="shared" si="8"/>
        <v>48000</v>
      </c>
      <c r="S180" s="55">
        <f>YEARFRAC(H180,$R$3,0)</f>
        <v>43.019444444444446</v>
      </c>
    </row>
    <row r="181" spans="1:19" ht="33" customHeight="1">
      <c r="A181" s="8">
        <v>177</v>
      </c>
      <c r="B181" s="8" t="s">
        <v>3435</v>
      </c>
      <c r="C181" s="8" t="s">
        <v>612</v>
      </c>
      <c r="D181" s="12" t="s">
        <v>613</v>
      </c>
      <c r="E181" s="8" t="s">
        <v>5077</v>
      </c>
      <c r="F181" s="8" t="s">
        <v>6702</v>
      </c>
      <c r="G181" s="8" t="s">
        <v>10</v>
      </c>
      <c r="H181" s="10">
        <v>32026</v>
      </c>
      <c r="I181" s="11" t="s">
        <v>11</v>
      </c>
      <c r="J181" s="10">
        <v>41778</v>
      </c>
      <c r="K181" s="8" t="s">
        <v>210</v>
      </c>
      <c r="L181" s="8" t="s">
        <v>9</v>
      </c>
      <c r="M181" s="9">
        <v>399.58</v>
      </c>
      <c r="N181" s="8">
        <v>4062</v>
      </c>
      <c r="O181" s="13">
        <f>M181*N181</f>
        <v>1623093.96</v>
      </c>
      <c r="P181" s="25">
        <f t="shared" si="9"/>
        <v>9600</v>
      </c>
      <c r="Q181" s="25">
        <f t="shared" si="10"/>
        <v>31200.000000000004</v>
      </c>
      <c r="R181" s="25">
        <f t="shared" si="8"/>
        <v>48000</v>
      </c>
      <c r="S181" s="55">
        <f>YEARFRAC(H181,$R$3,0)</f>
        <v>37.06666666666667</v>
      </c>
    </row>
    <row r="182" spans="1:19" ht="33" customHeight="1">
      <c r="A182" s="8">
        <v>178</v>
      </c>
      <c r="B182" s="8" t="s">
        <v>3436</v>
      </c>
      <c r="C182" s="8" t="s">
        <v>614</v>
      </c>
      <c r="D182" s="12" t="s">
        <v>615</v>
      </c>
      <c r="E182" s="8" t="s">
        <v>5078</v>
      </c>
      <c r="F182" s="8" t="s">
        <v>6703</v>
      </c>
      <c r="G182" s="8" t="s">
        <v>10</v>
      </c>
      <c r="H182" s="10">
        <v>30055</v>
      </c>
      <c r="I182" s="11" t="s">
        <v>11</v>
      </c>
      <c r="J182" s="10">
        <v>41751</v>
      </c>
      <c r="K182" s="8" t="s">
        <v>210</v>
      </c>
      <c r="L182" s="8" t="s">
        <v>9</v>
      </c>
      <c r="M182" s="9">
        <v>454.64</v>
      </c>
      <c r="N182" s="8">
        <v>4062</v>
      </c>
      <c r="O182" s="13">
        <f>M182*N182</f>
        <v>1846747.68</v>
      </c>
      <c r="P182" s="25">
        <f t="shared" si="9"/>
        <v>9600</v>
      </c>
      <c r="Q182" s="25">
        <f t="shared" si="10"/>
        <v>31200.000000000004</v>
      </c>
      <c r="R182" s="25">
        <f t="shared" si="8"/>
        <v>48000</v>
      </c>
      <c r="S182" s="55">
        <f>YEARFRAC(H182,$R$3,0)</f>
        <v>42.461111111111109</v>
      </c>
    </row>
    <row r="183" spans="1:19" ht="33" customHeight="1">
      <c r="A183" s="8">
        <v>179</v>
      </c>
      <c r="B183" s="8" t="s">
        <v>3437</v>
      </c>
      <c r="C183" s="8" t="s">
        <v>616</v>
      </c>
      <c r="D183" s="12" t="s">
        <v>617</v>
      </c>
      <c r="E183" s="8" t="s">
        <v>5079</v>
      </c>
      <c r="F183" s="8" t="s">
        <v>6704</v>
      </c>
      <c r="G183" s="8" t="s">
        <v>10</v>
      </c>
      <c r="H183" s="10">
        <v>29707</v>
      </c>
      <c r="I183" s="11" t="s">
        <v>11</v>
      </c>
      <c r="J183" s="10">
        <v>42051</v>
      </c>
      <c r="K183" s="8" t="s">
        <v>210</v>
      </c>
      <c r="L183" s="8" t="s">
        <v>9</v>
      </c>
      <c r="M183" s="9">
        <v>438.1</v>
      </c>
      <c r="N183" s="8">
        <v>4062</v>
      </c>
      <c r="O183" s="13">
        <f>M183*N183</f>
        <v>1779562.2000000002</v>
      </c>
      <c r="P183" s="25">
        <f t="shared" si="9"/>
        <v>9600</v>
      </c>
      <c r="Q183" s="25">
        <f t="shared" si="10"/>
        <v>31200.000000000004</v>
      </c>
      <c r="R183" s="25">
        <f t="shared" si="8"/>
        <v>48000</v>
      </c>
      <c r="S183" s="55">
        <f>YEARFRAC(H183,$R$3,0)</f>
        <v>43.413888888888891</v>
      </c>
    </row>
    <row r="184" spans="1:19" ht="33" customHeight="1">
      <c r="A184" s="8">
        <v>180</v>
      </c>
      <c r="B184" s="8" t="s">
        <v>3438</v>
      </c>
      <c r="C184" s="8" t="s">
        <v>618</v>
      </c>
      <c r="D184" s="12" t="s">
        <v>619</v>
      </c>
      <c r="E184" s="8" t="s">
        <v>5080</v>
      </c>
      <c r="F184" s="8" t="s">
        <v>6705</v>
      </c>
      <c r="G184" s="8" t="s">
        <v>10</v>
      </c>
      <c r="H184" s="10">
        <v>29105</v>
      </c>
      <c r="I184" s="11" t="s">
        <v>11</v>
      </c>
      <c r="J184" s="10">
        <v>41429</v>
      </c>
      <c r="K184" s="8" t="s">
        <v>210</v>
      </c>
      <c r="L184" s="8" t="s">
        <v>9</v>
      </c>
      <c r="M184" s="9">
        <v>461.38</v>
      </c>
      <c r="N184" s="8">
        <v>4062</v>
      </c>
      <c r="O184" s="13">
        <f>M184*N184</f>
        <v>1874125.56</v>
      </c>
      <c r="P184" s="25">
        <f t="shared" si="9"/>
        <v>9600</v>
      </c>
      <c r="Q184" s="25">
        <f t="shared" si="10"/>
        <v>31200.000000000004</v>
      </c>
      <c r="R184" s="25">
        <f t="shared" si="8"/>
        <v>48000</v>
      </c>
      <c r="S184" s="55">
        <f>YEARFRAC(H184,$R$3,0)</f>
        <v>45.06388888888889</v>
      </c>
    </row>
    <row r="185" spans="1:19" ht="33" customHeight="1">
      <c r="A185" s="8">
        <v>181</v>
      </c>
      <c r="B185" s="8" t="s">
        <v>3439</v>
      </c>
      <c r="C185" s="8" t="s">
        <v>620</v>
      </c>
      <c r="D185" s="12" t="s">
        <v>621</v>
      </c>
      <c r="E185" s="8" t="s">
        <v>5081</v>
      </c>
      <c r="F185" s="8" t="s">
        <v>6706</v>
      </c>
      <c r="G185" s="8" t="s">
        <v>10</v>
      </c>
      <c r="H185" s="10">
        <v>30271</v>
      </c>
      <c r="I185" s="11" t="s">
        <v>11</v>
      </c>
      <c r="J185" s="10">
        <v>41340</v>
      </c>
      <c r="K185" s="8" t="s">
        <v>210</v>
      </c>
      <c r="L185" s="8" t="s">
        <v>9</v>
      </c>
      <c r="M185" s="9">
        <v>645.03</v>
      </c>
      <c r="N185" s="8">
        <v>4062</v>
      </c>
      <c r="O185" s="13">
        <f>M185*N185</f>
        <v>2620111.86</v>
      </c>
      <c r="P185" s="25">
        <f t="shared" si="9"/>
        <v>9600</v>
      </c>
      <c r="Q185" s="25">
        <f t="shared" si="10"/>
        <v>31200.000000000004</v>
      </c>
      <c r="R185" s="25">
        <f t="shared" si="8"/>
        <v>48000</v>
      </c>
      <c r="S185" s="55">
        <f>YEARFRAC(H185,$R$3,0)</f>
        <v>41.87222222222222</v>
      </c>
    </row>
    <row r="186" spans="1:19" ht="33" customHeight="1">
      <c r="A186" s="8">
        <v>182</v>
      </c>
      <c r="B186" s="8" t="s">
        <v>3440</v>
      </c>
      <c r="C186" s="8" t="s">
        <v>622</v>
      </c>
      <c r="D186" s="12" t="s">
        <v>623</v>
      </c>
      <c r="E186" s="8" t="s">
        <v>5082</v>
      </c>
      <c r="F186" s="8" t="s">
        <v>6707</v>
      </c>
      <c r="G186" s="8" t="s">
        <v>10</v>
      </c>
      <c r="H186" s="10">
        <v>27829</v>
      </c>
      <c r="I186" s="11" t="s">
        <v>11</v>
      </c>
      <c r="J186" s="10">
        <v>41680</v>
      </c>
      <c r="K186" s="8" t="s">
        <v>210</v>
      </c>
      <c r="L186" s="8" t="s">
        <v>9</v>
      </c>
      <c r="M186" s="9">
        <v>493.32</v>
      </c>
      <c r="N186" s="8">
        <v>4062</v>
      </c>
      <c r="O186" s="13">
        <f>M186*N186</f>
        <v>2003865.84</v>
      </c>
      <c r="P186" s="25">
        <f t="shared" si="9"/>
        <v>9600</v>
      </c>
      <c r="Q186" s="25">
        <f t="shared" si="10"/>
        <v>31200.000000000004</v>
      </c>
      <c r="R186" s="25">
        <f t="shared" si="8"/>
        <v>48000</v>
      </c>
      <c r="S186" s="55">
        <f>YEARFRAC(H186,$R$3,0)</f>
        <v>48.555555555555557</v>
      </c>
    </row>
    <row r="187" spans="1:19" ht="33" customHeight="1">
      <c r="A187" s="8">
        <v>183</v>
      </c>
      <c r="B187" s="8" t="s">
        <v>3441</v>
      </c>
      <c r="C187" s="8" t="s">
        <v>624</v>
      </c>
      <c r="D187" s="12" t="s">
        <v>625</v>
      </c>
      <c r="E187" s="8" t="s">
        <v>5083</v>
      </c>
      <c r="F187" s="8" t="s">
        <v>6708</v>
      </c>
      <c r="G187" s="8" t="s">
        <v>10</v>
      </c>
      <c r="H187" s="10">
        <v>28770</v>
      </c>
      <c r="I187" s="11" t="s">
        <v>11</v>
      </c>
      <c r="J187" s="10">
        <v>41323</v>
      </c>
      <c r="K187" s="8" t="s">
        <v>210</v>
      </c>
      <c r="L187" s="8" t="s">
        <v>9</v>
      </c>
      <c r="M187" s="9">
        <v>621.57000000000005</v>
      </c>
      <c r="N187" s="8">
        <v>4062</v>
      </c>
      <c r="O187" s="13">
        <f>M187*N187</f>
        <v>2524817.3400000003</v>
      </c>
      <c r="P187" s="25">
        <f t="shared" si="9"/>
        <v>9600</v>
      </c>
      <c r="Q187" s="25">
        <f t="shared" si="10"/>
        <v>31200.000000000004</v>
      </c>
      <c r="R187" s="25">
        <f t="shared" si="8"/>
        <v>48000</v>
      </c>
      <c r="S187" s="55">
        <f>YEARFRAC(H187,$R$3,0)</f>
        <v>45.980555555555554</v>
      </c>
    </row>
    <row r="188" spans="1:19" ht="33" customHeight="1">
      <c r="A188" s="8">
        <v>184</v>
      </c>
      <c r="B188" s="8" t="s">
        <v>3442</v>
      </c>
      <c r="C188" s="8" t="s">
        <v>626</v>
      </c>
      <c r="D188" s="12" t="s">
        <v>627</v>
      </c>
      <c r="E188" s="8" t="s">
        <v>5084</v>
      </c>
      <c r="F188" s="8" t="s">
        <v>6709</v>
      </c>
      <c r="G188" s="8" t="s">
        <v>10</v>
      </c>
      <c r="H188" s="10">
        <v>29350</v>
      </c>
      <c r="I188" s="11" t="s">
        <v>11</v>
      </c>
      <c r="J188" s="10">
        <v>41648</v>
      </c>
      <c r="K188" s="8" t="s">
        <v>210</v>
      </c>
      <c r="L188" s="8" t="s">
        <v>9</v>
      </c>
      <c r="M188" s="9">
        <v>406.43</v>
      </c>
      <c r="N188" s="8">
        <v>4062</v>
      </c>
      <c r="O188" s="13">
        <f>M188*N188</f>
        <v>1650918.66</v>
      </c>
      <c r="P188" s="25">
        <f t="shared" si="9"/>
        <v>9600</v>
      </c>
      <c r="Q188" s="25">
        <f t="shared" si="10"/>
        <v>31200.000000000004</v>
      </c>
      <c r="R188" s="25">
        <f t="shared" si="8"/>
        <v>48000</v>
      </c>
      <c r="S188" s="55">
        <f>YEARFRAC(H188,$R$3,0)</f>
        <v>44.391666666666666</v>
      </c>
    </row>
    <row r="189" spans="1:19" ht="33" customHeight="1">
      <c r="A189" s="8">
        <v>185</v>
      </c>
      <c r="B189" s="8" t="s">
        <v>3443</v>
      </c>
      <c r="C189" s="8" t="s">
        <v>628</v>
      </c>
      <c r="D189" s="12" t="s">
        <v>629</v>
      </c>
      <c r="E189" s="8" t="s">
        <v>5085</v>
      </c>
      <c r="F189" s="8" t="s">
        <v>6710</v>
      </c>
      <c r="G189" s="8" t="s">
        <v>10</v>
      </c>
      <c r="H189" s="10">
        <v>30049</v>
      </c>
      <c r="I189" s="11" t="s">
        <v>11</v>
      </c>
      <c r="J189" s="10">
        <v>42507</v>
      </c>
      <c r="K189" s="8" t="s">
        <v>210</v>
      </c>
      <c r="L189" s="8" t="s">
        <v>9</v>
      </c>
      <c r="M189" s="9">
        <v>503.77</v>
      </c>
      <c r="N189" s="8">
        <v>4062</v>
      </c>
      <c r="O189" s="13">
        <f>M189*N189</f>
        <v>2046313.74</v>
      </c>
      <c r="P189" s="25">
        <f t="shared" si="9"/>
        <v>9600</v>
      </c>
      <c r="Q189" s="25">
        <f t="shared" si="10"/>
        <v>31200.000000000004</v>
      </c>
      <c r="R189" s="25">
        <f t="shared" si="8"/>
        <v>48000</v>
      </c>
      <c r="S189" s="55">
        <f>YEARFRAC(H189,$R$3,0)</f>
        <v>42.477777777777774</v>
      </c>
    </row>
    <row r="190" spans="1:19" ht="33" customHeight="1">
      <c r="A190" s="8">
        <v>186</v>
      </c>
      <c r="B190" s="8" t="s">
        <v>3444</v>
      </c>
      <c r="C190" s="8" t="s">
        <v>630</v>
      </c>
      <c r="D190" s="12" t="s">
        <v>631</v>
      </c>
      <c r="E190" s="8" t="s">
        <v>5086</v>
      </c>
      <c r="F190" s="8" t="s">
        <v>6711</v>
      </c>
      <c r="G190" s="8" t="s">
        <v>10</v>
      </c>
      <c r="H190" s="10">
        <v>29382</v>
      </c>
      <c r="I190" s="11" t="s">
        <v>11</v>
      </c>
      <c r="J190" s="10">
        <v>41389</v>
      </c>
      <c r="K190" s="8" t="s">
        <v>210</v>
      </c>
      <c r="L190" s="8" t="s">
        <v>9</v>
      </c>
      <c r="M190" s="9">
        <v>610.11</v>
      </c>
      <c r="N190" s="8">
        <v>4062</v>
      </c>
      <c r="O190" s="13">
        <f>M190*N190</f>
        <v>2478266.8199999998</v>
      </c>
      <c r="P190" s="25">
        <f t="shared" si="9"/>
        <v>9600</v>
      </c>
      <c r="Q190" s="25">
        <f t="shared" si="10"/>
        <v>31200.000000000004</v>
      </c>
      <c r="R190" s="25">
        <f t="shared" si="8"/>
        <v>48000</v>
      </c>
      <c r="S190" s="55">
        <f>YEARFRAC(H190,$R$3,0)</f>
        <v>44.305555555555557</v>
      </c>
    </row>
    <row r="191" spans="1:19" ht="33" customHeight="1">
      <c r="A191" s="8">
        <v>187</v>
      </c>
      <c r="B191" s="8" t="s">
        <v>3445</v>
      </c>
      <c r="C191" s="8" t="s">
        <v>632</v>
      </c>
      <c r="D191" s="12" t="s">
        <v>633</v>
      </c>
      <c r="E191" s="8" t="s">
        <v>5087</v>
      </c>
      <c r="F191" s="8" t="s">
        <v>6712</v>
      </c>
      <c r="G191" s="8" t="s">
        <v>10</v>
      </c>
      <c r="H191" s="10">
        <v>28375</v>
      </c>
      <c r="I191" s="11" t="s">
        <v>11</v>
      </c>
      <c r="J191" s="10">
        <v>41386</v>
      </c>
      <c r="K191" s="8" t="s">
        <v>210</v>
      </c>
      <c r="L191" s="8" t="s">
        <v>9</v>
      </c>
      <c r="M191" s="9">
        <v>583.73</v>
      </c>
      <c r="N191" s="8">
        <v>4062</v>
      </c>
      <c r="O191" s="13">
        <f>M191*N191</f>
        <v>2371111.2600000002</v>
      </c>
      <c r="P191" s="25">
        <f t="shared" si="9"/>
        <v>9600</v>
      </c>
      <c r="Q191" s="25">
        <f t="shared" si="10"/>
        <v>31200.000000000004</v>
      </c>
      <c r="R191" s="25">
        <f t="shared" si="8"/>
        <v>48000</v>
      </c>
      <c r="S191" s="55">
        <f>YEARFRAC(H191,$R$3,0)</f>
        <v>47.06388888888889</v>
      </c>
    </row>
    <row r="192" spans="1:19" ht="33" customHeight="1">
      <c r="A192" s="8">
        <v>188</v>
      </c>
      <c r="B192" s="8" t="s">
        <v>3446</v>
      </c>
      <c r="C192" s="8" t="s">
        <v>634</v>
      </c>
      <c r="D192" s="12" t="s">
        <v>635</v>
      </c>
      <c r="E192" s="8" t="s">
        <v>5088</v>
      </c>
      <c r="F192" s="8" t="s">
        <v>6713</v>
      </c>
      <c r="G192" s="8" t="s">
        <v>10</v>
      </c>
      <c r="H192" s="10">
        <v>29221</v>
      </c>
      <c r="I192" s="11" t="s">
        <v>11</v>
      </c>
      <c r="J192" s="10">
        <v>42051</v>
      </c>
      <c r="K192" s="8" t="s">
        <v>210</v>
      </c>
      <c r="L192" s="8" t="s">
        <v>9</v>
      </c>
      <c r="M192" s="9">
        <v>515.79999999999995</v>
      </c>
      <c r="N192" s="8">
        <v>4062</v>
      </c>
      <c r="O192" s="13">
        <f>M192*N192</f>
        <v>2095179.5999999999</v>
      </c>
      <c r="P192" s="25">
        <f t="shared" si="9"/>
        <v>9600</v>
      </c>
      <c r="Q192" s="25">
        <f t="shared" si="10"/>
        <v>31200.000000000004</v>
      </c>
      <c r="R192" s="25">
        <f t="shared" si="8"/>
        <v>48000</v>
      </c>
      <c r="S192" s="55">
        <f>YEARFRAC(H192,$R$3,0)</f>
        <v>44.74722222222222</v>
      </c>
    </row>
    <row r="193" spans="1:19" ht="33" customHeight="1">
      <c r="A193" s="8">
        <v>189</v>
      </c>
      <c r="B193" s="8" t="s">
        <v>3447</v>
      </c>
      <c r="C193" s="8" t="s">
        <v>636</v>
      </c>
      <c r="D193" s="12" t="s">
        <v>637</v>
      </c>
      <c r="E193" s="8" t="s">
        <v>5089</v>
      </c>
      <c r="F193" s="8" t="s">
        <v>6714</v>
      </c>
      <c r="G193" s="8" t="s">
        <v>10</v>
      </c>
      <c r="H193" s="10">
        <v>31028</v>
      </c>
      <c r="I193" s="11" t="s">
        <v>11</v>
      </c>
      <c r="J193" s="10">
        <v>41781</v>
      </c>
      <c r="K193" s="8" t="s">
        <v>210</v>
      </c>
      <c r="L193" s="8" t="s">
        <v>9</v>
      </c>
      <c r="M193" s="9">
        <v>541.91</v>
      </c>
      <c r="N193" s="8">
        <v>4062</v>
      </c>
      <c r="O193" s="13">
        <f>M193*N193</f>
        <v>2201238.42</v>
      </c>
      <c r="P193" s="25">
        <f t="shared" si="9"/>
        <v>9600</v>
      </c>
      <c r="Q193" s="25">
        <f t="shared" si="10"/>
        <v>31200.000000000004</v>
      </c>
      <c r="R193" s="25">
        <f t="shared" si="8"/>
        <v>48000</v>
      </c>
      <c r="S193" s="55">
        <f>YEARFRAC(H193,$R$3,0)</f>
        <v>39.799999999999997</v>
      </c>
    </row>
    <row r="194" spans="1:19" ht="33" customHeight="1">
      <c r="A194" s="8">
        <v>190</v>
      </c>
      <c r="B194" s="8" t="s">
        <v>3448</v>
      </c>
      <c r="C194" s="8" t="s">
        <v>638</v>
      </c>
      <c r="D194" s="12">
        <v>51301282</v>
      </c>
      <c r="E194" s="8" t="s">
        <v>5090</v>
      </c>
      <c r="F194" s="8" t="s">
        <v>6715</v>
      </c>
      <c r="G194" s="8" t="s">
        <v>10</v>
      </c>
      <c r="H194" s="10">
        <v>29627</v>
      </c>
      <c r="I194" s="11" t="s">
        <v>11</v>
      </c>
      <c r="J194" s="10">
        <v>42484</v>
      </c>
      <c r="K194" s="8" t="s">
        <v>210</v>
      </c>
      <c r="L194" s="8" t="s">
        <v>9</v>
      </c>
      <c r="M194" s="9">
        <v>599.17999999999995</v>
      </c>
      <c r="N194" s="8">
        <v>4062</v>
      </c>
      <c r="O194" s="13">
        <f>M194*N194</f>
        <v>2433869.1599999997</v>
      </c>
      <c r="P194" s="25">
        <f t="shared" si="9"/>
        <v>9600</v>
      </c>
      <c r="Q194" s="25">
        <f t="shared" si="10"/>
        <v>31200.000000000004</v>
      </c>
      <c r="R194" s="25">
        <f t="shared" si="8"/>
        <v>48000</v>
      </c>
      <c r="S194" s="55">
        <f>YEARFRAC(H194,$R$3,0)</f>
        <v>43.638888888888886</v>
      </c>
    </row>
    <row r="195" spans="1:19" ht="33" customHeight="1">
      <c r="A195" s="8">
        <v>191</v>
      </c>
      <c r="B195" s="8" t="s">
        <v>3450</v>
      </c>
      <c r="C195" s="8" t="s">
        <v>641</v>
      </c>
      <c r="D195" s="12" t="s">
        <v>642</v>
      </c>
      <c r="E195" s="8" t="s">
        <v>5091</v>
      </c>
      <c r="F195" s="8" t="s">
        <v>6716</v>
      </c>
      <c r="G195" s="8" t="s">
        <v>10</v>
      </c>
      <c r="H195" s="10">
        <v>35440</v>
      </c>
      <c r="I195" s="11" t="s">
        <v>11</v>
      </c>
      <c r="J195" s="10">
        <v>42843</v>
      </c>
      <c r="K195" s="8" t="s">
        <v>210</v>
      </c>
      <c r="L195" s="8" t="s">
        <v>9</v>
      </c>
      <c r="M195" s="9">
        <v>542.55999999999995</v>
      </c>
      <c r="N195" s="8">
        <v>4062</v>
      </c>
      <c r="O195" s="13">
        <f>M195*N195</f>
        <v>2203878.7199999997</v>
      </c>
      <c r="P195" s="25">
        <f t="shared" si="9"/>
        <v>9600</v>
      </c>
      <c r="Q195" s="25">
        <f t="shared" si="10"/>
        <v>31200.000000000004</v>
      </c>
      <c r="R195" s="25">
        <f t="shared" si="8"/>
        <v>48000</v>
      </c>
      <c r="S195" s="55">
        <f>YEARFRAC(H195,$R$3,0)</f>
        <v>27.722222222222221</v>
      </c>
    </row>
    <row r="196" spans="1:19" ht="33" customHeight="1">
      <c r="A196" s="8">
        <v>192</v>
      </c>
      <c r="B196" s="8" t="s">
        <v>4839</v>
      </c>
      <c r="C196" s="8" t="s">
        <v>643</v>
      </c>
      <c r="D196" s="12" t="s">
        <v>644</v>
      </c>
      <c r="E196" s="8" t="s">
        <v>5092</v>
      </c>
      <c r="F196" s="8" t="s">
        <v>6717</v>
      </c>
      <c r="G196" s="8" t="s">
        <v>10</v>
      </c>
      <c r="H196" s="10">
        <v>30879</v>
      </c>
      <c r="I196" s="11" t="s">
        <v>11</v>
      </c>
      <c r="J196" s="10">
        <v>41619</v>
      </c>
      <c r="K196" s="8" t="s">
        <v>210</v>
      </c>
      <c r="L196" s="8" t="s">
        <v>9</v>
      </c>
      <c r="M196" s="9">
        <v>445.79</v>
      </c>
      <c r="N196" s="8">
        <v>4062</v>
      </c>
      <c r="O196" s="13">
        <f>M196*N196</f>
        <v>1810798.98</v>
      </c>
      <c r="P196" s="25">
        <f t="shared" si="9"/>
        <v>9600</v>
      </c>
      <c r="Q196" s="25">
        <f t="shared" si="10"/>
        <v>31200.000000000004</v>
      </c>
      <c r="R196" s="25">
        <f t="shared" si="8"/>
        <v>48000</v>
      </c>
      <c r="S196" s="55">
        <f>YEARFRAC(H196,$R$3,0)</f>
        <v>40.205555555555556</v>
      </c>
    </row>
    <row r="197" spans="1:19" ht="33" customHeight="1">
      <c r="A197" s="8">
        <v>193</v>
      </c>
      <c r="B197" s="8" t="s">
        <v>3451</v>
      </c>
      <c r="C197" s="8" t="s">
        <v>645</v>
      </c>
      <c r="D197" s="12" t="s">
        <v>646</v>
      </c>
      <c r="E197" s="8" t="s">
        <v>5093</v>
      </c>
      <c r="F197" s="8" t="s">
        <v>6718</v>
      </c>
      <c r="G197" s="8" t="s">
        <v>10</v>
      </c>
      <c r="H197" s="10">
        <v>35586</v>
      </c>
      <c r="I197" s="11" t="s">
        <v>11</v>
      </c>
      <c r="J197" s="10">
        <v>42403</v>
      </c>
      <c r="K197" s="8" t="s">
        <v>210</v>
      </c>
      <c r="L197" s="8" t="s">
        <v>9</v>
      </c>
      <c r="M197" s="9">
        <v>662.97</v>
      </c>
      <c r="N197" s="8">
        <v>4062</v>
      </c>
      <c r="O197" s="13">
        <f>M197*N197</f>
        <v>2692984.14</v>
      </c>
      <c r="P197" s="25">
        <f t="shared" si="9"/>
        <v>9600</v>
      </c>
      <c r="Q197" s="25">
        <f t="shared" si="10"/>
        <v>31200.000000000004</v>
      </c>
      <c r="R197" s="25">
        <f t="shared" ref="R197:R260" si="11">IF(S197&gt;59.99,0,IF(O197&lt;400000,400000*4/100,IF(O197&gt;1200000,1200000*4/100,O197*4/100)))</f>
        <v>48000</v>
      </c>
      <c r="S197" s="55">
        <f>YEARFRAC(H197,$R$3,0)</f>
        <v>27.319444444444443</v>
      </c>
    </row>
    <row r="198" spans="1:19" ht="33" customHeight="1">
      <c r="A198" s="8">
        <v>194</v>
      </c>
      <c r="B198" s="8" t="s">
        <v>3452</v>
      </c>
      <c r="C198" s="8" t="s">
        <v>647</v>
      </c>
      <c r="D198" s="12" t="s">
        <v>648</v>
      </c>
      <c r="E198" s="8" t="s">
        <v>5094</v>
      </c>
      <c r="F198" s="8" t="s">
        <v>6719</v>
      </c>
      <c r="G198" s="8" t="s">
        <v>10</v>
      </c>
      <c r="H198" s="10">
        <v>34063</v>
      </c>
      <c r="I198" s="11" t="s">
        <v>11</v>
      </c>
      <c r="J198" s="10">
        <v>41802</v>
      </c>
      <c r="K198" s="8" t="s">
        <v>210</v>
      </c>
      <c r="L198" s="8" t="s">
        <v>9</v>
      </c>
      <c r="M198" s="9">
        <v>666.27</v>
      </c>
      <c r="N198" s="8">
        <v>4062</v>
      </c>
      <c r="O198" s="13">
        <f>M198*N198</f>
        <v>2706388.7399999998</v>
      </c>
      <c r="P198" s="25">
        <f t="shared" si="9"/>
        <v>9600</v>
      </c>
      <c r="Q198" s="25">
        <f t="shared" si="10"/>
        <v>31200.000000000004</v>
      </c>
      <c r="R198" s="25">
        <f t="shared" si="11"/>
        <v>48000</v>
      </c>
      <c r="S198" s="55">
        <f>YEARFRAC(H198,$R$3,0)</f>
        <v>31.488888888888887</v>
      </c>
    </row>
    <row r="199" spans="1:19" ht="33" customHeight="1">
      <c r="A199" s="8">
        <v>195</v>
      </c>
      <c r="B199" s="8" t="s">
        <v>3453</v>
      </c>
      <c r="C199" s="8" t="s">
        <v>649</v>
      </c>
      <c r="D199" s="12" t="s">
        <v>650</v>
      </c>
      <c r="E199" s="8" t="s">
        <v>5095</v>
      </c>
      <c r="F199" s="8" t="s">
        <v>6720</v>
      </c>
      <c r="G199" s="8" t="s">
        <v>10</v>
      </c>
      <c r="H199" s="10">
        <v>34020</v>
      </c>
      <c r="I199" s="11" t="s">
        <v>11</v>
      </c>
      <c r="J199" s="10">
        <v>42480</v>
      </c>
      <c r="K199" s="8" t="s">
        <v>210</v>
      </c>
      <c r="L199" s="8" t="s">
        <v>9</v>
      </c>
      <c r="M199" s="9">
        <v>662.64</v>
      </c>
      <c r="N199" s="8">
        <v>4062</v>
      </c>
      <c r="O199" s="13">
        <f>M199*N199</f>
        <v>2691643.68</v>
      </c>
      <c r="P199" s="25">
        <f t="shared" si="9"/>
        <v>9600</v>
      </c>
      <c r="Q199" s="25">
        <f t="shared" si="10"/>
        <v>31200.000000000004</v>
      </c>
      <c r="R199" s="25">
        <f t="shared" si="11"/>
        <v>48000</v>
      </c>
      <c r="S199" s="55">
        <f>YEARFRAC(H199,$R$3,0)</f>
        <v>31.611111111111111</v>
      </c>
    </row>
    <row r="200" spans="1:19" ht="33" customHeight="1">
      <c r="A200" s="8">
        <v>196</v>
      </c>
      <c r="B200" s="8" t="s">
        <v>3454</v>
      </c>
      <c r="C200" s="8" t="s">
        <v>651</v>
      </c>
      <c r="D200" s="12" t="s">
        <v>652</v>
      </c>
      <c r="E200" s="8" t="s">
        <v>5096</v>
      </c>
      <c r="F200" s="8" t="s">
        <v>6721</v>
      </c>
      <c r="G200" s="8" t="s">
        <v>10</v>
      </c>
      <c r="H200" s="10">
        <v>31815</v>
      </c>
      <c r="I200" s="11" t="s">
        <v>11</v>
      </c>
      <c r="J200" s="10">
        <v>41751</v>
      </c>
      <c r="K200" s="8" t="s">
        <v>210</v>
      </c>
      <c r="L200" s="8" t="s">
        <v>9</v>
      </c>
      <c r="M200" s="9">
        <v>617.11</v>
      </c>
      <c r="N200" s="8">
        <v>4062</v>
      </c>
      <c r="O200" s="13">
        <f>M200*N200</f>
        <v>2506700.8199999998</v>
      </c>
      <c r="P200" s="25">
        <f t="shared" si="9"/>
        <v>9600</v>
      </c>
      <c r="Q200" s="25">
        <f t="shared" si="10"/>
        <v>31200.000000000004</v>
      </c>
      <c r="R200" s="25">
        <f t="shared" si="11"/>
        <v>48000</v>
      </c>
      <c r="S200" s="55">
        <f>YEARFRAC(H200,$R$3,0)</f>
        <v>37.647222222222226</v>
      </c>
    </row>
    <row r="201" spans="1:19" ht="33" customHeight="1">
      <c r="A201" s="8">
        <v>197</v>
      </c>
      <c r="B201" s="8" t="s">
        <v>3455</v>
      </c>
      <c r="C201" s="8" t="s">
        <v>653</v>
      </c>
      <c r="D201" s="12" t="s">
        <v>654</v>
      </c>
      <c r="E201" s="8" t="s">
        <v>5097</v>
      </c>
      <c r="F201" s="8" t="s">
        <v>6722</v>
      </c>
      <c r="G201" s="8" t="s">
        <v>10</v>
      </c>
      <c r="H201" s="10">
        <v>35103</v>
      </c>
      <c r="I201" s="11" t="s">
        <v>11</v>
      </c>
      <c r="J201" s="10">
        <v>43035</v>
      </c>
      <c r="K201" s="8" t="s">
        <v>210</v>
      </c>
      <c r="L201" s="8" t="s">
        <v>9</v>
      </c>
      <c r="M201" s="9">
        <v>492.39</v>
      </c>
      <c r="N201" s="8">
        <v>4062</v>
      </c>
      <c r="O201" s="13">
        <f>M201*N201</f>
        <v>2000088.18</v>
      </c>
      <c r="P201" s="25">
        <f t="shared" si="9"/>
        <v>9600</v>
      </c>
      <c r="Q201" s="25">
        <f t="shared" si="10"/>
        <v>31200.000000000004</v>
      </c>
      <c r="R201" s="25">
        <f t="shared" si="11"/>
        <v>48000</v>
      </c>
      <c r="S201" s="55">
        <f>YEARFRAC(H201,$R$3,0)</f>
        <v>28.644444444444446</v>
      </c>
    </row>
    <row r="202" spans="1:19" ht="33" customHeight="1">
      <c r="A202" s="8">
        <v>198</v>
      </c>
      <c r="B202" s="8" t="s">
        <v>3456</v>
      </c>
      <c r="C202" s="8" t="s">
        <v>655</v>
      </c>
      <c r="D202" s="12" t="s">
        <v>656</v>
      </c>
      <c r="E202" s="8" t="s">
        <v>5098</v>
      </c>
      <c r="F202" s="8" t="s">
        <v>6723</v>
      </c>
      <c r="G202" s="8" t="s">
        <v>10</v>
      </c>
      <c r="H202" s="10">
        <v>31176</v>
      </c>
      <c r="I202" s="11" t="s">
        <v>11</v>
      </c>
      <c r="J202" s="10">
        <v>41816</v>
      </c>
      <c r="K202" s="8" t="s">
        <v>210</v>
      </c>
      <c r="L202" s="8" t="s">
        <v>9</v>
      </c>
      <c r="M202" s="9">
        <v>671.21</v>
      </c>
      <c r="N202" s="8">
        <v>4062</v>
      </c>
      <c r="O202" s="13">
        <f>M202*N202</f>
        <v>2726455.02</v>
      </c>
      <c r="P202" s="25">
        <f t="shared" si="9"/>
        <v>9600</v>
      </c>
      <c r="Q202" s="25">
        <f t="shared" si="10"/>
        <v>31200.000000000004</v>
      </c>
      <c r="R202" s="25">
        <f t="shared" si="11"/>
        <v>48000</v>
      </c>
      <c r="S202" s="55">
        <f>YEARFRAC(H202,$R$3,0)</f>
        <v>39.391666666666666</v>
      </c>
    </row>
    <row r="203" spans="1:19" ht="33" customHeight="1">
      <c r="A203" s="8">
        <v>199</v>
      </c>
      <c r="B203" s="8" t="s">
        <v>3457</v>
      </c>
      <c r="C203" s="8" t="s">
        <v>657</v>
      </c>
      <c r="D203" s="12" t="s">
        <v>658</v>
      </c>
      <c r="E203" s="8" t="s">
        <v>5099</v>
      </c>
      <c r="F203" s="8" t="s">
        <v>6724</v>
      </c>
      <c r="G203" s="8" t="s">
        <v>10</v>
      </c>
      <c r="H203" s="10">
        <v>33032</v>
      </c>
      <c r="I203" s="11" t="s">
        <v>11</v>
      </c>
      <c r="J203" s="10">
        <v>42039</v>
      </c>
      <c r="K203" s="8" t="s">
        <v>210</v>
      </c>
      <c r="L203" s="8" t="s">
        <v>9</v>
      </c>
      <c r="M203" s="9">
        <v>598.29999999999995</v>
      </c>
      <c r="N203" s="8">
        <v>4062</v>
      </c>
      <c r="O203" s="13">
        <f>M203*N203</f>
        <v>2430294.5999999996</v>
      </c>
      <c r="P203" s="25">
        <f t="shared" si="9"/>
        <v>9600</v>
      </c>
      <c r="Q203" s="25">
        <f t="shared" si="10"/>
        <v>31200.000000000004</v>
      </c>
      <c r="R203" s="25">
        <f t="shared" si="11"/>
        <v>48000</v>
      </c>
      <c r="S203" s="55">
        <f>YEARFRAC(H203,$R$3,0)</f>
        <v>34.31111111111111</v>
      </c>
    </row>
    <row r="204" spans="1:19" ht="33" customHeight="1">
      <c r="A204" s="8">
        <v>200</v>
      </c>
      <c r="B204" s="8" t="s">
        <v>3458</v>
      </c>
      <c r="C204" s="8" t="s">
        <v>659</v>
      </c>
      <c r="D204" s="12" t="s">
        <v>660</v>
      </c>
      <c r="E204" s="8" t="s">
        <v>5100</v>
      </c>
      <c r="F204" s="8" t="s">
        <v>6725</v>
      </c>
      <c r="G204" s="8" t="s">
        <v>10</v>
      </c>
      <c r="H204" s="10">
        <v>33797</v>
      </c>
      <c r="I204" s="11" t="s">
        <v>11</v>
      </c>
      <c r="J204" s="10">
        <v>42039</v>
      </c>
      <c r="K204" s="8" t="s">
        <v>210</v>
      </c>
      <c r="L204" s="8" t="s">
        <v>9</v>
      </c>
      <c r="M204" s="9">
        <v>589.99</v>
      </c>
      <c r="N204" s="8">
        <v>4062</v>
      </c>
      <c r="O204" s="13">
        <f>M204*N204</f>
        <v>2396539.38</v>
      </c>
      <c r="P204" s="25">
        <f t="shared" si="9"/>
        <v>9600</v>
      </c>
      <c r="Q204" s="25">
        <f t="shared" si="10"/>
        <v>31200.000000000004</v>
      </c>
      <c r="R204" s="25">
        <f t="shared" si="11"/>
        <v>48000</v>
      </c>
      <c r="S204" s="55">
        <f>YEARFRAC(H204,$R$3,0)</f>
        <v>32.216666666666669</v>
      </c>
    </row>
    <row r="205" spans="1:19" ht="33" customHeight="1">
      <c r="A205" s="8">
        <v>201</v>
      </c>
      <c r="B205" s="8" t="s">
        <v>3459</v>
      </c>
      <c r="C205" s="8" t="s">
        <v>661</v>
      </c>
      <c r="D205" s="12" t="s">
        <v>662</v>
      </c>
      <c r="E205" s="8" t="s">
        <v>5101</v>
      </c>
      <c r="F205" s="8" t="s">
        <v>6726</v>
      </c>
      <c r="G205" s="8" t="s">
        <v>10</v>
      </c>
      <c r="H205" s="10">
        <v>31536</v>
      </c>
      <c r="I205" s="11" t="s">
        <v>11</v>
      </c>
      <c r="J205" s="10">
        <v>41751</v>
      </c>
      <c r="K205" s="8" t="s">
        <v>210</v>
      </c>
      <c r="L205" s="8" t="s">
        <v>9</v>
      </c>
      <c r="M205" s="9">
        <v>559.85</v>
      </c>
      <c r="N205" s="8">
        <v>4062</v>
      </c>
      <c r="O205" s="13">
        <f>M205*N205</f>
        <v>2274110.7000000002</v>
      </c>
      <c r="P205" s="25">
        <f t="shared" si="9"/>
        <v>9600</v>
      </c>
      <c r="Q205" s="25">
        <f t="shared" si="10"/>
        <v>31200.000000000004</v>
      </c>
      <c r="R205" s="25">
        <f t="shared" si="11"/>
        <v>48000</v>
      </c>
      <c r="S205" s="55">
        <f>YEARFRAC(H205,$R$3,0)</f>
        <v>38.405555555555559</v>
      </c>
    </row>
    <row r="206" spans="1:19" ht="33" customHeight="1">
      <c r="A206" s="8">
        <v>202</v>
      </c>
      <c r="B206" s="8" t="s">
        <v>3460</v>
      </c>
      <c r="C206" s="8" t="s">
        <v>663</v>
      </c>
      <c r="D206" s="12" t="s">
        <v>664</v>
      </c>
      <c r="E206" s="8" t="s">
        <v>5102</v>
      </c>
      <c r="F206" s="8" t="s">
        <v>6727</v>
      </c>
      <c r="G206" s="8" t="s">
        <v>10</v>
      </c>
      <c r="H206" s="10">
        <v>31444</v>
      </c>
      <c r="I206" s="11" t="s">
        <v>11</v>
      </c>
      <c r="J206" s="10">
        <v>41687</v>
      </c>
      <c r="K206" s="8" t="s">
        <v>210</v>
      </c>
      <c r="L206" s="8" t="s">
        <v>9</v>
      </c>
      <c r="M206" s="9">
        <v>598.36</v>
      </c>
      <c r="N206" s="8">
        <v>4062</v>
      </c>
      <c r="O206" s="13">
        <f>M206*N206</f>
        <v>2430538.3199999998</v>
      </c>
      <c r="P206" s="25">
        <f t="shared" si="9"/>
        <v>9600</v>
      </c>
      <c r="Q206" s="25">
        <f t="shared" si="10"/>
        <v>31200.000000000004</v>
      </c>
      <c r="R206" s="25">
        <f t="shared" si="11"/>
        <v>48000</v>
      </c>
      <c r="S206" s="55">
        <f>YEARFRAC(H206,$R$3,0)</f>
        <v>38.663888888888891</v>
      </c>
    </row>
    <row r="207" spans="1:19" ht="33" customHeight="1">
      <c r="A207" s="8">
        <v>203</v>
      </c>
      <c r="B207" s="8" t="s">
        <v>3461</v>
      </c>
      <c r="C207" s="8" t="s">
        <v>665</v>
      </c>
      <c r="D207" s="12">
        <v>51243355</v>
      </c>
      <c r="E207" s="8" t="s">
        <v>5103</v>
      </c>
      <c r="F207" s="8" t="s">
        <v>6728</v>
      </c>
      <c r="G207" s="8" t="s">
        <v>10</v>
      </c>
      <c r="H207" s="10">
        <v>30410</v>
      </c>
      <c r="I207" s="11" t="s">
        <v>11</v>
      </c>
      <c r="J207" s="10">
        <v>41852</v>
      </c>
      <c r="K207" s="8" t="s">
        <v>210</v>
      </c>
      <c r="L207" s="8" t="s">
        <v>9</v>
      </c>
      <c r="M207" s="9">
        <v>553.83000000000004</v>
      </c>
      <c r="N207" s="8">
        <v>4062</v>
      </c>
      <c r="O207" s="13">
        <f>M207*N207</f>
        <v>2249657.46</v>
      </c>
      <c r="P207" s="25">
        <f t="shared" si="9"/>
        <v>9600</v>
      </c>
      <c r="Q207" s="25">
        <f t="shared" si="10"/>
        <v>31200.000000000004</v>
      </c>
      <c r="R207" s="25">
        <f t="shared" si="11"/>
        <v>48000</v>
      </c>
      <c r="S207" s="55">
        <f>YEARFRAC(H207,$R$3,0)</f>
        <v>41.488888888888887</v>
      </c>
    </row>
    <row r="208" spans="1:19" ht="33" customHeight="1">
      <c r="A208" s="8">
        <v>204</v>
      </c>
      <c r="B208" s="8" t="s">
        <v>3462</v>
      </c>
      <c r="C208" s="8" t="s">
        <v>666</v>
      </c>
      <c r="D208" s="12" t="s">
        <v>667</v>
      </c>
      <c r="E208" s="8" t="s">
        <v>5104</v>
      </c>
      <c r="F208" s="8" t="s">
        <v>6729</v>
      </c>
      <c r="G208" s="8" t="s">
        <v>10</v>
      </c>
      <c r="H208" s="10">
        <v>30842</v>
      </c>
      <c r="I208" s="11" t="s">
        <v>11</v>
      </c>
      <c r="J208" s="10">
        <v>41694</v>
      </c>
      <c r="K208" s="8" t="s">
        <v>210</v>
      </c>
      <c r="L208" s="8" t="s">
        <v>9</v>
      </c>
      <c r="M208" s="9">
        <v>547.27</v>
      </c>
      <c r="N208" s="8">
        <v>4062</v>
      </c>
      <c r="O208" s="13">
        <f>M208*N208</f>
        <v>2223010.7399999998</v>
      </c>
      <c r="P208" s="25">
        <f t="shared" si="9"/>
        <v>9600</v>
      </c>
      <c r="Q208" s="25">
        <f t="shared" si="10"/>
        <v>31200.000000000004</v>
      </c>
      <c r="R208" s="25">
        <f t="shared" si="11"/>
        <v>48000</v>
      </c>
      <c r="S208" s="55">
        <f>YEARFRAC(H208,$R$3,0)</f>
        <v>40.30833333333333</v>
      </c>
    </row>
    <row r="209" spans="1:19" ht="33" customHeight="1">
      <c r="A209" s="8">
        <v>205</v>
      </c>
      <c r="B209" s="8" t="s">
        <v>3463</v>
      </c>
      <c r="C209" s="8" t="s">
        <v>668</v>
      </c>
      <c r="D209" s="12" t="s">
        <v>669</v>
      </c>
      <c r="E209" s="8" t="s">
        <v>5105</v>
      </c>
      <c r="F209" s="8" t="s">
        <v>6730</v>
      </c>
      <c r="G209" s="8" t="s">
        <v>10</v>
      </c>
      <c r="H209" s="10">
        <v>33157</v>
      </c>
      <c r="I209" s="11" t="s">
        <v>11</v>
      </c>
      <c r="J209" s="10">
        <v>42482</v>
      </c>
      <c r="K209" s="8" t="s">
        <v>210</v>
      </c>
      <c r="L209" s="8" t="s">
        <v>9</v>
      </c>
      <c r="M209" s="9">
        <v>611.54999999999995</v>
      </c>
      <c r="N209" s="8">
        <v>4062</v>
      </c>
      <c r="O209" s="13">
        <f>M209*N209</f>
        <v>2484116.0999999996</v>
      </c>
      <c r="P209" s="25">
        <f t="shared" si="9"/>
        <v>9600</v>
      </c>
      <c r="Q209" s="25">
        <f t="shared" si="10"/>
        <v>31200.000000000004</v>
      </c>
      <c r="R209" s="25">
        <f t="shared" si="11"/>
        <v>48000</v>
      </c>
      <c r="S209" s="55">
        <f>YEARFRAC(H209,$R$3,0)</f>
        <v>33.969444444444441</v>
      </c>
    </row>
    <row r="210" spans="1:19" ht="33" customHeight="1">
      <c r="A210" s="8">
        <v>206</v>
      </c>
      <c r="B210" s="8" t="s">
        <v>3464</v>
      </c>
      <c r="C210" s="8" t="s">
        <v>670</v>
      </c>
      <c r="D210" s="12" t="s">
        <v>671</v>
      </c>
      <c r="E210" s="8" t="s">
        <v>5106</v>
      </c>
      <c r="F210" s="8" t="s">
        <v>6731</v>
      </c>
      <c r="G210" s="8" t="s">
        <v>10</v>
      </c>
      <c r="H210" s="10">
        <v>29407</v>
      </c>
      <c r="I210" s="11" t="s">
        <v>11</v>
      </c>
      <c r="J210" s="10">
        <v>41793</v>
      </c>
      <c r="K210" s="8" t="s">
        <v>210</v>
      </c>
      <c r="L210" s="8" t="s">
        <v>9</v>
      </c>
      <c r="M210" s="9">
        <v>466.32</v>
      </c>
      <c r="N210" s="8">
        <v>4062</v>
      </c>
      <c r="O210" s="13">
        <f>M210*N210</f>
        <v>1894191.84</v>
      </c>
      <c r="P210" s="25">
        <f t="shared" si="9"/>
        <v>9600</v>
      </c>
      <c r="Q210" s="25">
        <f t="shared" si="10"/>
        <v>31200.000000000004</v>
      </c>
      <c r="R210" s="25">
        <f t="shared" si="11"/>
        <v>48000</v>
      </c>
      <c r="S210" s="55">
        <f>YEARFRAC(H210,$R$3,0)</f>
        <v>44.236111111111114</v>
      </c>
    </row>
    <row r="211" spans="1:19" ht="33" customHeight="1">
      <c r="A211" s="8">
        <v>207</v>
      </c>
      <c r="B211" s="8" t="s">
        <v>3465</v>
      </c>
      <c r="C211" s="8" t="s">
        <v>672</v>
      </c>
      <c r="D211" s="12" t="s">
        <v>673</v>
      </c>
      <c r="E211" s="8" t="s">
        <v>5107</v>
      </c>
      <c r="F211" s="8" t="s">
        <v>6732</v>
      </c>
      <c r="G211" s="8" t="s">
        <v>10</v>
      </c>
      <c r="H211" s="10">
        <v>32721</v>
      </c>
      <c r="I211" s="11" t="s">
        <v>11</v>
      </c>
      <c r="J211" s="10">
        <v>42135</v>
      </c>
      <c r="K211" s="8" t="s">
        <v>210</v>
      </c>
      <c r="L211" s="8" t="s">
        <v>9</v>
      </c>
      <c r="M211" s="9">
        <v>595.52</v>
      </c>
      <c r="N211" s="8">
        <v>4062</v>
      </c>
      <c r="O211" s="13">
        <f>M211*N211</f>
        <v>2419002.2399999998</v>
      </c>
      <c r="P211" s="25">
        <f t="shared" si="9"/>
        <v>9600</v>
      </c>
      <c r="Q211" s="25">
        <f t="shared" si="10"/>
        <v>31200.000000000004</v>
      </c>
      <c r="R211" s="25">
        <f t="shared" si="11"/>
        <v>48000</v>
      </c>
      <c r="S211" s="55">
        <f>YEARFRAC(H211,$R$3,0)</f>
        <v>35.163888888888891</v>
      </c>
    </row>
    <row r="212" spans="1:19" ht="33" customHeight="1">
      <c r="A212" s="8">
        <v>208</v>
      </c>
      <c r="B212" s="8" t="s">
        <v>3466</v>
      </c>
      <c r="C212" s="8" t="s">
        <v>674</v>
      </c>
      <c r="D212" s="12" t="s">
        <v>675</v>
      </c>
      <c r="E212" s="8" t="s">
        <v>5108</v>
      </c>
      <c r="F212" s="8" t="s">
        <v>6733</v>
      </c>
      <c r="G212" s="8" t="s">
        <v>10</v>
      </c>
      <c r="H212" s="10">
        <v>29786</v>
      </c>
      <c r="I212" s="11" t="s">
        <v>11</v>
      </c>
      <c r="J212" s="10">
        <v>42135</v>
      </c>
      <c r="K212" s="8" t="s">
        <v>210</v>
      </c>
      <c r="L212" s="8" t="s">
        <v>9</v>
      </c>
      <c r="M212" s="9">
        <v>358.42</v>
      </c>
      <c r="N212" s="8">
        <v>4062</v>
      </c>
      <c r="O212" s="13">
        <f>M212*N212</f>
        <v>1455902.04</v>
      </c>
      <c r="P212" s="25">
        <f t="shared" si="9"/>
        <v>9600</v>
      </c>
      <c r="Q212" s="25">
        <f t="shared" si="10"/>
        <v>31200.000000000004</v>
      </c>
      <c r="R212" s="25">
        <f t="shared" si="11"/>
        <v>48000</v>
      </c>
      <c r="S212" s="55">
        <f>YEARFRAC(H212,$R$3,0)</f>
        <v>43.197222222222223</v>
      </c>
    </row>
    <row r="213" spans="1:19" ht="33" customHeight="1">
      <c r="A213" s="8">
        <v>209</v>
      </c>
      <c r="B213" s="8" t="s">
        <v>3467</v>
      </c>
      <c r="C213" s="8" t="s">
        <v>676</v>
      </c>
      <c r="D213" s="12" t="s">
        <v>677</v>
      </c>
      <c r="E213" s="8" t="s">
        <v>5109</v>
      </c>
      <c r="F213" s="8" t="s">
        <v>6734</v>
      </c>
      <c r="G213" s="8" t="s">
        <v>10</v>
      </c>
      <c r="H213" s="10">
        <v>30295</v>
      </c>
      <c r="I213" s="11" t="s">
        <v>11</v>
      </c>
      <c r="J213" s="10">
        <v>41799</v>
      </c>
      <c r="K213" s="8" t="s">
        <v>210</v>
      </c>
      <c r="L213" s="8" t="s">
        <v>9</v>
      </c>
      <c r="M213" s="9">
        <v>625.24</v>
      </c>
      <c r="N213" s="8">
        <v>4062</v>
      </c>
      <c r="O213" s="13">
        <f>M213*N213</f>
        <v>2539724.88</v>
      </c>
      <c r="P213" s="25">
        <f t="shared" si="9"/>
        <v>9600</v>
      </c>
      <c r="Q213" s="25">
        <f t="shared" si="10"/>
        <v>31200.000000000004</v>
      </c>
      <c r="R213" s="25">
        <f t="shared" si="11"/>
        <v>48000</v>
      </c>
      <c r="S213" s="55">
        <f>YEARFRAC(H213,$R$3,0)</f>
        <v>41.805555555555557</v>
      </c>
    </row>
    <row r="214" spans="1:19" ht="33" customHeight="1">
      <c r="A214" s="8">
        <v>210</v>
      </c>
      <c r="B214" s="8" t="s">
        <v>3468</v>
      </c>
      <c r="C214" s="8" t="s">
        <v>678</v>
      </c>
      <c r="D214" s="12" t="s">
        <v>679</v>
      </c>
      <c r="E214" s="8" t="s">
        <v>5110</v>
      </c>
      <c r="F214" s="8" t="s">
        <v>6735</v>
      </c>
      <c r="G214" s="8" t="s">
        <v>10</v>
      </c>
      <c r="H214" s="10">
        <v>31483</v>
      </c>
      <c r="I214" s="11" t="s">
        <v>11</v>
      </c>
      <c r="J214" s="10">
        <v>42843</v>
      </c>
      <c r="K214" s="8" t="s">
        <v>210</v>
      </c>
      <c r="L214" s="8" t="s">
        <v>9</v>
      </c>
      <c r="M214" s="9">
        <v>686.54</v>
      </c>
      <c r="N214" s="8">
        <v>4062</v>
      </c>
      <c r="O214" s="13">
        <f>M214*N214</f>
        <v>2788725.48</v>
      </c>
      <c r="P214" s="25">
        <f t="shared" si="9"/>
        <v>9600</v>
      </c>
      <c r="Q214" s="25">
        <f t="shared" si="10"/>
        <v>31200.000000000004</v>
      </c>
      <c r="R214" s="25">
        <f t="shared" si="11"/>
        <v>48000</v>
      </c>
      <c r="S214" s="55">
        <f>YEARFRAC(H214,$R$3,0)</f>
        <v>38.549999999999997</v>
      </c>
    </row>
    <row r="215" spans="1:19" ht="33" customHeight="1">
      <c r="A215" s="8">
        <v>211</v>
      </c>
      <c r="B215" s="8" t="s">
        <v>3469</v>
      </c>
      <c r="C215" s="8" t="s">
        <v>680</v>
      </c>
      <c r="D215" s="12" t="s">
        <v>681</v>
      </c>
      <c r="E215" s="8" t="s">
        <v>5111</v>
      </c>
      <c r="F215" s="8" t="s">
        <v>6736</v>
      </c>
      <c r="G215" s="8" t="s">
        <v>10</v>
      </c>
      <c r="H215" s="10">
        <v>31239</v>
      </c>
      <c r="I215" s="11" t="s">
        <v>11</v>
      </c>
      <c r="J215" s="10">
        <v>41751</v>
      </c>
      <c r="K215" s="8" t="s">
        <v>210</v>
      </c>
      <c r="L215" s="8" t="s">
        <v>9</v>
      </c>
      <c r="M215" s="9">
        <v>537.17999999999995</v>
      </c>
      <c r="N215" s="8">
        <v>4062</v>
      </c>
      <c r="O215" s="13">
        <f>M215*N215</f>
        <v>2182025.1599999997</v>
      </c>
      <c r="P215" s="25">
        <f t="shared" si="9"/>
        <v>9600</v>
      </c>
      <c r="Q215" s="25">
        <f t="shared" si="10"/>
        <v>31200.000000000004</v>
      </c>
      <c r="R215" s="25">
        <f t="shared" si="11"/>
        <v>48000</v>
      </c>
      <c r="S215" s="55">
        <f>YEARFRAC(H215,$R$3,0)</f>
        <v>39.219444444444441</v>
      </c>
    </row>
    <row r="216" spans="1:19" ht="33" customHeight="1">
      <c r="A216" s="8">
        <v>212</v>
      </c>
      <c r="B216" s="8" t="s">
        <v>3470</v>
      </c>
      <c r="C216" s="8" t="s">
        <v>682</v>
      </c>
      <c r="D216" s="12" t="s">
        <v>683</v>
      </c>
      <c r="E216" s="8" t="s">
        <v>5112</v>
      </c>
      <c r="F216" s="8" t="s">
        <v>6737</v>
      </c>
      <c r="G216" s="8" t="s">
        <v>10</v>
      </c>
      <c r="H216" s="10">
        <v>36528</v>
      </c>
      <c r="I216" s="11" t="s">
        <v>11</v>
      </c>
      <c r="J216" s="10">
        <v>45388</v>
      </c>
      <c r="K216" s="8" t="s">
        <v>210</v>
      </c>
      <c r="L216" s="8" t="s">
        <v>9</v>
      </c>
      <c r="M216" s="9">
        <v>576.02</v>
      </c>
      <c r="N216" s="8">
        <v>4062</v>
      </c>
      <c r="O216" s="13">
        <f>M216*N216</f>
        <v>2339793.2399999998</v>
      </c>
      <c r="P216" s="25">
        <f t="shared" si="9"/>
        <v>9600</v>
      </c>
      <c r="Q216" s="25">
        <f t="shared" si="10"/>
        <v>31200.000000000004</v>
      </c>
      <c r="R216" s="25">
        <f t="shared" si="11"/>
        <v>48000</v>
      </c>
      <c r="S216" s="55">
        <f>YEARFRAC(H216,$R$3,0)</f>
        <v>24.741666666666667</v>
      </c>
    </row>
    <row r="217" spans="1:19" ht="33" customHeight="1">
      <c r="A217" s="8">
        <v>213</v>
      </c>
      <c r="B217" s="8" t="s">
        <v>3471</v>
      </c>
      <c r="C217" s="8" t="s">
        <v>684</v>
      </c>
      <c r="D217" s="12" t="s">
        <v>685</v>
      </c>
      <c r="E217" s="8" t="s">
        <v>5113</v>
      </c>
      <c r="F217" s="8" t="s">
        <v>6738</v>
      </c>
      <c r="G217" s="8" t="s">
        <v>10</v>
      </c>
      <c r="H217" s="10">
        <v>35621</v>
      </c>
      <c r="I217" s="11" t="s">
        <v>11</v>
      </c>
      <c r="J217" s="10">
        <v>42872</v>
      </c>
      <c r="K217" s="8" t="s">
        <v>210</v>
      </c>
      <c r="L217" s="8" t="s">
        <v>9</v>
      </c>
      <c r="M217" s="9">
        <v>389.83</v>
      </c>
      <c r="N217" s="8">
        <v>4062</v>
      </c>
      <c r="O217" s="13">
        <f>M217*N217</f>
        <v>1583489.46</v>
      </c>
      <c r="P217" s="25">
        <f t="shared" si="9"/>
        <v>9600</v>
      </c>
      <c r="Q217" s="25">
        <f t="shared" si="10"/>
        <v>31200.000000000004</v>
      </c>
      <c r="R217" s="25">
        <f t="shared" si="11"/>
        <v>48000</v>
      </c>
      <c r="S217" s="55">
        <f>YEARFRAC(H217,$R$3,0)</f>
        <v>27.222222222222221</v>
      </c>
    </row>
    <row r="218" spans="1:19" ht="33" customHeight="1">
      <c r="A218" s="8">
        <v>214</v>
      </c>
      <c r="B218" s="8" t="s">
        <v>3472</v>
      </c>
      <c r="C218" s="8" t="s">
        <v>686</v>
      </c>
      <c r="D218" s="12" t="s">
        <v>687</v>
      </c>
      <c r="E218" s="8" t="s">
        <v>5114</v>
      </c>
      <c r="F218" s="8" t="s">
        <v>6739</v>
      </c>
      <c r="G218" s="8" t="s">
        <v>10</v>
      </c>
      <c r="H218" s="10">
        <v>29331</v>
      </c>
      <c r="I218" s="11" t="s">
        <v>11</v>
      </c>
      <c r="J218" s="10">
        <v>41628</v>
      </c>
      <c r="K218" s="8" t="s">
        <v>210</v>
      </c>
      <c r="L218" s="8" t="s">
        <v>9</v>
      </c>
      <c r="M218" s="9">
        <v>736.58</v>
      </c>
      <c r="N218" s="8">
        <v>4062</v>
      </c>
      <c r="O218" s="13">
        <f>M218*N218</f>
        <v>2991987.96</v>
      </c>
      <c r="P218" s="25">
        <f t="shared" si="9"/>
        <v>9600</v>
      </c>
      <c r="Q218" s="25">
        <f t="shared" si="10"/>
        <v>31200.000000000004</v>
      </c>
      <c r="R218" s="25">
        <f t="shared" si="11"/>
        <v>48000</v>
      </c>
      <c r="S218" s="55">
        <f>YEARFRAC(H218,$R$3,0)</f>
        <v>44.444444444444443</v>
      </c>
    </row>
    <row r="219" spans="1:19" ht="33" customHeight="1">
      <c r="A219" s="8">
        <v>215</v>
      </c>
      <c r="B219" s="8" t="s">
        <v>3473</v>
      </c>
      <c r="C219" s="8" t="s">
        <v>688</v>
      </c>
      <c r="D219" s="12" t="s">
        <v>689</v>
      </c>
      <c r="E219" s="8" t="s">
        <v>5115</v>
      </c>
      <c r="F219" s="8" t="s">
        <v>6740</v>
      </c>
      <c r="G219" s="8" t="s">
        <v>15</v>
      </c>
      <c r="H219" s="10">
        <v>35862</v>
      </c>
      <c r="I219" s="11" t="s">
        <v>19</v>
      </c>
      <c r="J219" s="10">
        <v>45149</v>
      </c>
      <c r="K219" s="8" t="s">
        <v>210</v>
      </c>
      <c r="L219" s="8" t="s">
        <v>9</v>
      </c>
      <c r="M219" s="9">
        <v>404.82</v>
      </c>
      <c r="N219" s="8">
        <v>4062</v>
      </c>
      <c r="O219" s="13">
        <f>M219*N219</f>
        <v>1644378.84</v>
      </c>
      <c r="P219" s="25">
        <f t="shared" si="9"/>
        <v>9600</v>
      </c>
      <c r="Q219" s="25">
        <f t="shared" si="10"/>
        <v>31200.000000000004</v>
      </c>
      <c r="R219" s="25">
        <f t="shared" si="11"/>
        <v>48000</v>
      </c>
      <c r="S219" s="55">
        <f>YEARFRAC(H219,$R$3,0)</f>
        <v>26.56111111111111</v>
      </c>
    </row>
    <row r="220" spans="1:19" ht="33" customHeight="1">
      <c r="A220" s="8">
        <v>216</v>
      </c>
      <c r="B220" s="8" t="s">
        <v>3474</v>
      </c>
      <c r="C220" s="8" t="s">
        <v>690</v>
      </c>
      <c r="D220" s="12" t="s">
        <v>691</v>
      </c>
      <c r="E220" s="8" t="s">
        <v>5116</v>
      </c>
      <c r="F220" s="8" t="s">
        <v>6741</v>
      </c>
      <c r="G220" s="8" t="s">
        <v>10</v>
      </c>
      <c r="H220" s="10">
        <v>30446</v>
      </c>
      <c r="I220" s="11" t="s">
        <v>11</v>
      </c>
      <c r="J220" s="10">
        <v>45388</v>
      </c>
      <c r="K220" s="8" t="s">
        <v>210</v>
      </c>
      <c r="L220" s="8" t="s">
        <v>9</v>
      </c>
      <c r="M220" s="9">
        <v>739.98</v>
      </c>
      <c r="N220" s="8">
        <v>4062</v>
      </c>
      <c r="O220" s="13">
        <f>M220*N220</f>
        <v>3005798.7600000002</v>
      </c>
      <c r="P220" s="25">
        <f t="shared" si="9"/>
        <v>9600</v>
      </c>
      <c r="Q220" s="25">
        <f t="shared" si="10"/>
        <v>31200.000000000004</v>
      </c>
      <c r="R220" s="25">
        <f t="shared" si="11"/>
        <v>48000</v>
      </c>
      <c r="S220" s="55">
        <f>YEARFRAC(H220,$R$3,0)</f>
        <v>41.388888888888886</v>
      </c>
    </row>
    <row r="221" spans="1:19" ht="33" customHeight="1">
      <c r="A221" s="8">
        <v>217</v>
      </c>
      <c r="B221" s="8" t="s">
        <v>3475</v>
      </c>
      <c r="C221" s="8" t="s">
        <v>692</v>
      </c>
      <c r="D221" s="12" t="s">
        <v>693</v>
      </c>
      <c r="E221" s="8" t="s">
        <v>5117</v>
      </c>
      <c r="F221" s="8" t="s">
        <v>6742</v>
      </c>
      <c r="G221" s="8" t="s">
        <v>10</v>
      </c>
      <c r="H221" s="10">
        <v>30509</v>
      </c>
      <c r="I221" s="11" t="s">
        <v>11</v>
      </c>
      <c r="J221" s="10">
        <v>45388</v>
      </c>
      <c r="K221" s="8" t="s">
        <v>210</v>
      </c>
      <c r="L221" s="8" t="s">
        <v>9</v>
      </c>
      <c r="M221" s="9">
        <v>549.54999999999995</v>
      </c>
      <c r="N221" s="8">
        <v>4062</v>
      </c>
      <c r="O221" s="13">
        <f>M221*N221</f>
        <v>2232272.0999999996</v>
      </c>
      <c r="P221" s="25">
        <f t="shared" si="9"/>
        <v>9600</v>
      </c>
      <c r="Q221" s="25">
        <f t="shared" si="10"/>
        <v>31200.000000000004</v>
      </c>
      <c r="R221" s="25">
        <f t="shared" si="11"/>
        <v>48000</v>
      </c>
      <c r="S221" s="55">
        <f>YEARFRAC(H221,$R$3,0)</f>
        <v>41.216666666666669</v>
      </c>
    </row>
    <row r="222" spans="1:19" ht="33" customHeight="1">
      <c r="A222" s="8">
        <v>218</v>
      </c>
      <c r="B222" s="8" t="s">
        <v>3476</v>
      </c>
      <c r="C222" s="8" t="s">
        <v>694</v>
      </c>
      <c r="D222" s="12" t="s">
        <v>695</v>
      </c>
      <c r="E222" s="8" t="s">
        <v>5118</v>
      </c>
      <c r="F222" s="8" t="s">
        <v>6743</v>
      </c>
      <c r="G222" s="8" t="s">
        <v>10</v>
      </c>
      <c r="H222" s="10">
        <v>33125</v>
      </c>
      <c r="I222" s="11" t="s">
        <v>11</v>
      </c>
      <c r="J222" s="10">
        <v>42843</v>
      </c>
      <c r="K222" s="8" t="s">
        <v>210</v>
      </c>
      <c r="L222" s="8" t="s">
        <v>9</v>
      </c>
      <c r="M222" s="9">
        <v>800.32</v>
      </c>
      <c r="N222" s="8">
        <v>4062</v>
      </c>
      <c r="O222" s="13">
        <f>M222*N222</f>
        <v>3250899.8400000003</v>
      </c>
      <c r="P222" s="25">
        <f t="shared" si="9"/>
        <v>9600</v>
      </c>
      <c r="Q222" s="25">
        <f t="shared" si="10"/>
        <v>31200.000000000004</v>
      </c>
      <c r="R222" s="25">
        <f t="shared" si="11"/>
        <v>48000</v>
      </c>
      <c r="S222" s="55">
        <f>YEARFRAC(H222,$R$3,0)</f>
        <v>34.05833333333333</v>
      </c>
    </row>
    <row r="223" spans="1:19" ht="33" customHeight="1">
      <c r="A223" s="8">
        <v>219</v>
      </c>
      <c r="B223" s="8" t="s">
        <v>3477</v>
      </c>
      <c r="C223" s="8" t="s">
        <v>696</v>
      </c>
      <c r="D223" s="12">
        <v>50807963</v>
      </c>
      <c r="E223" s="8" t="s">
        <v>5119</v>
      </c>
      <c r="F223" s="8" t="s">
        <v>6744</v>
      </c>
      <c r="G223" s="8" t="s">
        <v>10</v>
      </c>
      <c r="H223" s="10">
        <v>34952</v>
      </c>
      <c r="I223" s="11" t="s">
        <v>28</v>
      </c>
      <c r="J223" s="10">
        <v>45388</v>
      </c>
      <c r="K223" s="8" t="s">
        <v>210</v>
      </c>
      <c r="L223" s="8" t="s">
        <v>9</v>
      </c>
      <c r="M223" s="9">
        <v>535.99</v>
      </c>
      <c r="N223" s="8">
        <v>4062</v>
      </c>
      <c r="O223" s="13">
        <f>M223*N223</f>
        <v>2177191.38</v>
      </c>
      <c r="P223" s="25">
        <f t="shared" si="9"/>
        <v>9600</v>
      </c>
      <c r="Q223" s="25">
        <f t="shared" si="10"/>
        <v>31200.000000000004</v>
      </c>
      <c r="R223" s="25">
        <f t="shared" si="11"/>
        <v>48000</v>
      </c>
      <c r="S223" s="55">
        <f>YEARFRAC(H223,$R$3,0)</f>
        <v>29.055555555555557</v>
      </c>
    </row>
    <row r="224" spans="1:19" ht="33" customHeight="1">
      <c r="A224" s="8">
        <v>220</v>
      </c>
      <c r="B224" s="8" t="s">
        <v>3478</v>
      </c>
      <c r="C224" s="8" t="s">
        <v>697</v>
      </c>
      <c r="D224" s="12">
        <v>50830792</v>
      </c>
      <c r="E224" s="8" t="s">
        <v>5120</v>
      </c>
      <c r="F224" s="8" t="s">
        <v>6745</v>
      </c>
      <c r="G224" s="8" t="s">
        <v>10</v>
      </c>
      <c r="H224" s="10">
        <v>35254</v>
      </c>
      <c r="I224" s="11" t="s">
        <v>189</v>
      </c>
      <c r="J224" s="10">
        <v>45415</v>
      </c>
      <c r="K224" s="8" t="s">
        <v>210</v>
      </c>
      <c r="L224" s="8" t="s">
        <v>9</v>
      </c>
      <c r="M224" s="9">
        <v>638</v>
      </c>
      <c r="N224" s="8">
        <v>4062</v>
      </c>
      <c r="O224" s="13">
        <f>M224*N224</f>
        <v>2591556</v>
      </c>
      <c r="P224" s="25">
        <f t="shared" si="9"/>
        <v>9600</v>
      </c>
      <c r="Q224" s="25">
        <f t="shared" si="10"/>
        <v>31200.000000000004</v>
      </c>
      <c r="R224" s="25">
        <f t="shared" si="11"/>
        <v>48000</v>
      </c>
      <c r="S224" s="55">
        <f>YEARFRAC(H224,$R$3,0)</f>
        <v>28.227777777777778</v>
      </c>
    </row>
    <row r="225" spans="1:19" ht="33" customHeight="1">
      <c r="A225" s="8">
        <v>221</v>
      </c>
      <c r="B225" s="8" t="s">
        <v>3479</v>
      </c>
      <c r="C225" s="8" t="s">
        <v>698</v>
      </c>
      <c r="D225" s="12" t="s">
        <v>699</v>
      </c>
      <c r="E225" s="8" t="s">
        <v>5121</v>
      </c>
      <c r="F225" s="8" t="s">
        <v>6746</v>
      </c>
      <c r="G225" s="8" t="s">
        <v>15</v>
      </c>
      <c r="H225" s="10">
        <v>32273</v>
      </c>
      <c r="I225" s="11" t="s">
        <v>11</v>
      </c>
      <c r="J225" s="10">
        <v>45415</v>
      </c>
      <c r="K225" s="8" t="s">
        <v>210</v>
      </c>
      <c r="L225" s="8" t="s">
        <v>9</v>
      </c>
      <c r="M225" s="9">
        <v>711.74</v>
      </c>
      <c r="N225" s="8">
        <v>4062</v>
      </c>
      <c r="O225" s="13">
        <f>M225*N225</f>
        <v>2891087.88</v>
      </c>
      <c r="P225" s="25">
        <f t="shared" si="9"/>
        <v>9600</v>
      </c>
      <c r="Q225" s="25">
        <f t="shared" si="10"/>
        <v>31200.000000000004</v>
      </c>
      <c r="R225" s="25">
        <f t="shared" si="11"/>
        <v>48000</v>
      </c>
      <c r="S225" s="55">
        <f>YEARFRAC(H225,$R$3,0)</f>
        <v>36.388888888888886</v>
      </c>
    </row>
    <row r="226" spans="1:19" ht="33" customHeight="1">
      <c r="A226" s="8">
        <v>222</v>
      </c>
      <c r="B226" s="8" t="s">
        <v>3480</v>
      </c>
      <c r="C226" s="8" t="s">
        <v>700</v>
      </c>
      <c r="D226" s="12" t="s">
        <v>701</v>
      </c>
      <c r="E226" s="8" t="s">
        <v>5122</v>
      </c>
      <c r="F226" s="8" t="s">
        <v>6747</v>
      </c>
      <c r="G226" s="8" t="s">
        <v>10</v>
      </c>
      <c r="H226" s="10">
        <v>31527</v>
      </c>
      <c r="I226" s="11" t="s">
        <v>11</v>
      </c>
      <c r="J226" s="10">
        <v>42668</v>
      </c>
      <c r="K226" s="8" t="s">
        <v>210</v>
      </c>
      <c r="L226" s="8" t="s">
        <v>9</v>
      </c>
      <c r="M226" s="9">
        <v>596.88</v>
      </c>
      <c r="N226" s="8">
        <v>4062</v>
      </c>
      <c r="O226" s="13">
        <f>M226*N226</f>
        <v>2424526.56</v>
      </c>
      <c r="P226" s="25">
        <f t="shared" si="9"/>
        <v>9600</v>
      </c>
      <c r="Q226" s="25">
        <f t="shared" si="10"/>
        <v>31200.000000000004</v>
      </c>
      <c r="R226" s="25">
        <f t="shared" si="11"/>
        <v>48000</v>
      </c>
      <c r="S226" s="55">
        <f>YEARFRAC(H226,$R$3,0)</f>
        <v>38.430555555555557</v>
      </c>
    </row>
    <row r="227" spans="1:19" ht="33" customHeight="1">
      <c r="A227" s="8">
        <v>223</v>
      </c>
      <c r="B227" s="8" t="s">
        <v>3481</v>
      </c>
      <c r="C227" s="8" t="s">
        <v>702</v>
      </c>
      <c r="D227" s="12" t="s">
        <v>703</v>
      </c>
      <c r="E227" s="8" t="s">
        <v>5123</v>
      </c>
      <c r="F227" s="8" t="s">
        <v>6748</v>
      </c>
      <c r="G227" s="8" t="s">
        <v>10</v>
      </c>
      <c r="H227" s="10">
        <v>31960</v>
      </c>
      <c r="I227" s="11" t="s">
        <v>11</v>
      </c>
      <c r="J227" s="10">
        <v>41260</v>
      </c>
      <c r="K227" s="8" t="s">
        <v>210</v>
      </c>
      <c r="L227" s="8" t="s">
        <v>9</v>
      </c>
      <c r="M227" s="9">
        <v>573.34</v>
      </c>
      <c r="N227" s="8">
        <v>4062</v>
      </c>
      <c r="O227" s="13">
        <f>M227*N227</f>
        <v>2328907.08</v>
      </c>
      <c r="P227" s="25">
        <f t="shared" si="9"/>
        <v>9600</v>
      </c>
      <c r="Q227" s="25">
        <f t="shared" si="10"/>
        <v>31200.000000000004</v>
      </c>
      <c r="R227" s="25">
        <f t="shared" si="11"/>
        <v>48000</v>
      </c>
      <c r="S227" s="55">
        <f>YEARFRAC(H227,$R$3,0)</f>
        <v>37.244444444444447</v>
      </c>
    </row>
    <row r="228" spans="1:19" ht="33" customHeight="1">
      <c r="A228" s="8">
        <v>224</v>
      </c>
      <c r="B228" s="8" t="s">
        <v>3482</v>
      </c>
      <c r="C228" s="8" t="s">
        <v>704</v>
      </c>
      <c r="D228" s="12" t="s">
        <v>705</v>
      </c>
      <c r="E228" s="8" t="s">
        <v>5124</v>
      </c>
      <c r="F228" s="8" t="s">
        <v>6749</v>
      </c>
      <c r="G228" s="8" t="s">
        <v>15</v>
      </c>
      <c r="H228" s="10">
        <v>31111</v>
      </c>
      <c r="I228" s="11" t="s">
        <v>11</v>
      </c>
      <c r="J228" s="10">
        <v>45419</v>
      </c>
      <c r="K228" s="8" t="s">
        <v>210</v>
      </c>
      <c r="L228" s="8" t="s">
        <v>9</v>
      </c>
      <c r="M228" s="9">
        <v>708.45</v>
      </c>
      <c r="N228" s="8">
        <v>4062</v>
      </c>
      <c r="O228" s="13">
        <f>M228*N228</f>
        <v>2877723.9000000004</v>
      </c>
      <c r="P228" s="25">
        <f t="shared" si="9"/>
        <v>9600</v>
      </c>
      <c r="Q228" s="25">
        <f t="shared" si="10"/>
        <v>31200.000000000004</v>
      </c>
      <c r="R228" s="25">
        <f t="shared" si="11"/>
        <v>48000</v>
      </c>
      <c r="S228" s="55">
        <f>YEARFRAC(H228,$R$3,0)</f>
        <v>39.569444444444443</v>
      </c>
    </row>
    <row r="229" spans="1:19" ht="33" customHeight="1">
      <c r="A229" s="8">
        <v>225</v>
      </c>
      <c r="B229" s="8" t="s">
        <v>3483</v>
      </c>
      <c r="C229" s="8" t="s">
        <v>706</v>
      </c>
      <c r="D229" s="12" t="s">
        <v>707</v>
      </c>
      <c r="E229" s="8" t="s">
        <v>5125</v>
      </c>
      <c r="F229" s="8" t="s">
        <v>6750</v>
      </c>
      <c r="G229" s="8" t="s">
        <v>10</v>
      </c>
      <c r="H229" s="10">
        <v>29740</v>
      </c>
      <c r="I229" s="11" t="s">
        <v>11</v>
      </c>
      <c r="J229" s="10">
        <v>42695</v>
      </c>
      <c r="K229" s="8" t="s">
        <v>210</v>
      </c>
      <c r="L229" s="8" t="s">
        <v>9</v>
      </c>
      <c r="M229" s="9">
        <v>490.01</v>
      </c>
      <c r="N229" s="8">
        <v>4062</v>
      </c>
      <c r="O229" s="13">
        <f>M229*N229</f>
        <v>1990420.6199999999</v>
      </c>
      <c r="P229" s="25">
        <f t="shared" si="9"/>
        <v>9600</v>
      </c>
      <c r="Q229" s="25">
        <f t="shared" si="10"/>
        <v>31200.000000000004</v>
      </c>
      <c r="R229" s="25">
        <f t="shared" si="11"/>
        <v>48000</v>
      </c>
      <c r="S229" s="55">
        <f>YEARFRAC(H229,$R$3,0)</f>
        <v>43.325000000000003</v>
      </c>
    </row>
    <row r="230" spans="1:19" ht="33" customHeight="1">
      <c r="A230" s="8">
        <v>226</v>
      </c>
      <c r="B230" s="8" t="s">
        <v>3484</v>
      </c>
      <c r="C230" s="8" t="s">
        <v>708</v>
      </c>
      <c r="D230" s="12" t="s">
        <v>709</v>
      </c>
      <c r="E230" s="8" t="s">
        <v>5126</v>
      </c>
      <c r="F230" s="8" t="s">
        <v>6751</v>
      </c>
      <c r="G230" s="8" t="s">
        <v>10</v>
      </c>
      <c r="H230" s="10">
        <v>35961</v>
      </c>
      <c r="I230" s="11" t="s">
        <v>11</v>
      </c>
      <c r="J230" s="10">
        <v>42374</v>
      </c>
      <c r="K230" s="8" t="s">
        <v>210</v>
      </c>
      <c r="L230" s="8" t="s">
        <v>9</v>
      </c>
      <c r="M230" s="9">
        <v>530.83000000000004</v>
      </c>
      <c r="N230" s="8">
        <v>4062</v>
      </c>
      <c r="O230" s="13">
        <f>M230*N230</f>
        <v>2156231.46</v>
      </c>
      <c r="P230" s="25">
        <f t="shared" si="9"/>
        <v>9600</v>
      </c>
      <c r="Q230" s="25">
        <f t="shared" si="10"/>
        <v>31200.000000000004</v>
      </c>
      <c r="R230" s="25">
        <f t="shared" si="11"/>
        <v>48000</v>
      </c>
      <c r="S230" s="55">
        <f>YEARFRAC(H230,$R$3,0)</f>
        <v>26.291666666666668</v>
      </c>
    </row>
    <row r="231" spans="1:19" ht="33" customHeight="1">
      <c r="A231" s="8">
        <v>227</v>
      </c>
      <c r="B231" s="8" t="s">
        <v>3485</v>
      </c>
      <c r="C231" s="8" t="s">
        <v>710</v>
      </c>
      <c r="D231" s="12" t="s">
        <v>711</v>
      </c>
      <c r="E231" s="8" t="s">
        <v>5127</v>
      </c>
      <c r="F231" s="8" t="s">
        <v>6752</v>
      </c>
      <c r="G231" s="8" t="s">
        <v>10</v>
      </c>
      <c r="H231" s="10">
        <v>29474</v>
      </c>
      <c r="I231" s="11" t="s">
        <v>11</v>
      </c>
      <c r="J231" s="10">
        <v>42115</v>
      </c>
      <c r="K231" s="8" t="s">
        <v>210</v>
      </c>
      <c r="L231" s="8" t="s">
        <v>9</v>
      </c>
      <c r="M231" s="9">
        <v>391.21</v>
      </c>
      <c r="N231" s="8">
        <v>4062</v>
      </c>
      <c r="O231" s="13">
        <f>M231*N231</f>
        <v>1589095.02</v>
      </c>
      <c r="P231" s="25">
        <f t="shared" si="9"/>
        <v>9600</v>
      </c>
      <c r="Q231" s="25">
        <f t="shared" si="10"/>
        <v>31200.000000000004</v>
      </c>
      <c r="R231" s="25">
        <f t="shared" si="11"/>
        <v>48000</v>
      </c>
      <c r="S231" s="55">
        <f>YEARFRAC(H231,$R$3,0)</f>
        <v>44.055555555555557</v>
      </c>
    </row>
    <row r="232" spans="1:19" ht="33" customHeight="1">
      <c r="A232" s="8">
        <v>228</v>
      </c>
      <c r="B232" s="8" t="s">
        <v>712</v>
      </c>
      <c r="C232" s="8" t="s">
        <v>713</v>
      </c>
      <c r="D232" s="12" t="s">
        <v>714</v>
      </c>
      <c r="E232" s="8" t="s">
        <v>5128</v>
      </c>
      <c r="F232" s="8" t="s">
        <v>6753</v>
      </c>
      <c r="G232" s="8" t="s">
        <v>10</v>
      </c>
      <c r="H232" s="10">
        <v>35856</v>
      </c>
      <c r="I232" s="11" t="s">
        <v>11</v>
      </c>
      <c r="J232" s="10">
        <v>42374</v>
      </c>
      <c r="K232" s="8" t="s">
        <v>210</v>
      </c>
      <c r="L232" s="8" t="s">
        <v>9</v>
      </c>
      <c r="M232" s="9">
        <v>600.74</v>
      </c>
      <c r="N232" s="8">
        <v>4062</v>
      </c>
      <c r="O232" s="13">
        <f>M232*N232</f>
        <v>2440205.88</v>
      </c>
      <c r="P232" s="25">
        <f t="shared" si="9"/>
        <v>9600</v>
      </c>
      <c r="Q232" s="25">
        <f t="shared" si="10"/>
        <v>31200.000000000004</v>
      </c>
      <c r="R232" s="25">
        <f t="shared" si="11"/>
        <v>48000</v>
      </c>
      <c r="S232" s="55">
        <f>YEARFRAC(H232,$R$3,0)</f>
        <v>26.577777777777779</v>
      </c>
    </row>
    <row r="233" spans="1:19" ht="33" customHeight="1">
      <c r="A233" s="8">
        <v>229</v>
      </c>
      <c r="B233" s="8" t="s">
        <v>3486</v>
      </c>
      <c r="C233" s="8" t="s">
        <v>715</v>
      </c>
      <c r="D233" s="12" t="s">
        <v>716</v>
      </c>
      <c r="E233" s="8" t="s">
        <v>5129</v>
      </c>
      <c r="F233" s="8" t="s">
        <v>6754</v>
      </c>
      <c r="G233" s="8" t="s">
        <v>10</v>
      </c>
      <c r="H233" s="10">
        <v>36085</v>
      </c>
      <c r="I233" s="11" t="s">
        <v>11</v>
      </c>
      <c r="J233" s="10">
        <v>42695</v>
      </c>
      <c r="K233" s="8" t="s">
        <v>210</v>
      </c>
      <c r="L233" s="8" t="s">
        <v>9</v>
      </c>
      <c r="M233" s="9">
        <v>711.56</v>
      </c>
      <c r="N233" s="8">
        <v>4062</v>
      </c>
      <c r="O233" s="13">
        <f>M233*N233</f>
        <v>2890356.7199999997</v>
      </c>
      <c r="P233" s="25">
        <f t="shared" si="9"/>
        <v>9600</v>
      </c>
      <c r="Q233" s="25">
        <f t="shared" si="10"/>
        <v>31200.000000000004</v>
      </c>
      <c r="R233" s="25">
        <f t="shared" si="11"/>
        <v>48000</v>
      </c>
      <c r="S233" s="55">
        <f>YEARFRAC(H233,$R$3,0)</f>
        <v>25.952777777777779</v>
      </c>
    </row>
    <row r="234" spans="1:19" ht="33" customHeight="1">
      <c r="A234" s="8">
        <v>230</v>
      </c>
      <c r="B234" s="8" t="s">
        <v>3487</v>
      </c>
      <c r="C234" s="8" t="s">
        <v>717</v>
      </c>
      <c r="D234" s="12" t="s">
        <v>718</v>
      </c>
      <c r="E234" s="8" t="s">
        <v>5130</v>
      </c>
      <c r="F234" s="8" t="s">
        <v>6755</v>
      </c>
      <c r="G234" s="8" t="s">
        <v>10</v>
      </c>
      <c r="H234" s="10">
        <v>30377</v>
      </c>
      <c r="I234" s="11" t="s">
        <v>11</v>
      </c>
      <c r="J234" s="10">
        <v>42872</v>
      </c>
      <c r="K234" s="8" t="s">
        <v>210</v>
      </c>
      <c r="L234" s="8" t="s">
        <v>9</v>
      </c>
      <c r="M234" s="9">
        <v>422.11</v>
      </c>
      <c r="N234" s="8">
        <v>4062</v>
      </c>
      <c r="O234" s="13">
        <f>M234*N234</f>
        <v>1714610.82</v>
      </c>
      <c r="P234" s="25">
        <f t="shared" si="9"/>
        <v>9600</v>
      </c>
      <c r="Q234" s="25">
        <f t="shared" si="10"/>
        <v>31200.000000000004</v>
      </c>
      <c r="R234" s="25">
        <f t="shared" si="11"/>
        <v>48000</v>
      </c>
      <c r="S234" s="55">
        <f>YEARFRAC(H234,$R$3,0)</f>
        <v>41.577777777777776</v>
      </c>
    </row>
    <row r="235" spans="1:19" ht="33" customHeight="1">
      <c r="A235" s="8">
        <v>231</v>
      </c>
      <c r="B235" s="8" t="s">
        <v>3488</v>
      </c>
      <c r="C235" s="8" t="s">
        <v>719</v>
      </c>
      <c r="D235" s="12" t="s">
        <v>720</v>
      </c>
      <c r="E235" s="8" t="s">
        <v>5131</v>
      </c>
      <c r="F235" s="8" t="s">
        <v>6756</v>
      </c>
      <c r="G235" s="8" t="s">
        <v>10</v>
      </c>
      <c r="H235" s="10">
        <v>29594</v>
      </c>
      <c r="I235" s="11" t="s">
        <v>11</v>
      </c>
      <c r="J235" s="10">
        <v>42128</v>
      </c>
      <c r="K235" s="8" t="s">
        <v>210</v>
      </c>
      <c r="L235" s="8" t="s">
        <v>9</v>
      </c>
      <c r="M235" s="9">
        <v>432.95</v>
      </c>
      <c r="N235" s="8">
        <v>4062</v>
      </c>
      <c r="O235" s="13">
        <f>M235*N235</f>
        <v>1758642.9</v>
      </c>
      <c r="P235" s="25">
        <f t="shared" si="9"/>
        <v>9600</v>
      </c>
      <c r="Q235" s="25">
        <f t="shared" si="10"/>
        <v>31200.000000000004</v>
      </c>
      <c r="R235" s="25">
        <f t="shared" si="11"/>
        <v>48000</v>
      </c>
      <c r="S235" s="55">
        <f>YEARFRAC(H235,$R$3,0)</f>
        <v>43.727777777777774</v>
      </c>
    </row>
    <row r="236" spans="1:19" ht="33" customHeight="1">
      <c r="A236" s="8">
        <v>232</v>
      </c>
      <c r="B236" s="8" t="s">
        <v>3489</v>
      </c>
      <c r="C236" s="8" t="s">
        <v>721</v>
      </c>
      <c r="D236" s="12" t="s">
        <v>722</v>
      </c>
      <c r="E236" s="8" t="s">
        <v>5132</v>
      </c>
      <c r="F236" s="8" t="s">
        <v>6757</v>
      </c>
      <c r="G236" s="8" t="s">
        <v>10</v>
      </c>
      <c r="H236" s="10">
        <v>34394</v>
      </c>
      <c r="I236" s="11" t="s">
        <v>11</v>
      </c>
      <c r="J236" s="10">
        <v>42651</v>
      </c>
      <c r="K236" s="8" t="s">
        <v>210</v>
      </c>
      <c r="L236" s="8" t="s">
        <v>9</v>
      </c>
      <c r="M236" s="9">
        <v>493.85</v>
      </c>
      <c r="N236" s="8">
        <v>4062</v>
      </c>
      <c r="O236" s="13">
        <f>M236*N236</f>
        <v>2006018.7000000002</v>
      </c>
      <c r="P236" s="25">
        <f t="shared" si="9"/>
        <v>9600</v>
      </c>
      <c r="Q236" s="25">
        <f t="shared" si="10"/>
        <v>31200.000000000004</v>
      </c>
      <c r="R236" s="25">
        <f t="shared" si="11"/>
        <v>48000</v>
      </c>
      <c r="S236" s="55">
        <f>YEARFRAC(H236,$R$3,0)</f>
        <v>30.580555555555556</v>
      </c>
    </row>
    <row r="237" spans="1:19" ht="33" customHeight="1">
      <c r="A237" s="8">
        <v>233</v>
      </c>
      <c r="B237" s="8" t="s">
        <v>3490</v>
      </c>
      <c r="C237" s="8" t="s">
        <v>723</v>
      </c>
      <c r="D237" s="12" t="s">
        <v>724</v>
      </c>
      <c r="E237" s="8" t="s">
        <v>5133</v>
      </c>
      <c r="F237" s="8" t="s">
        <v>6758</v>
      </c>
      <c r="G237" s="8" t="s">
        <v>10</v>
      </c>
      <c r="H237" s="10">
        <v>31384</v>
      </c>
      <c r="I237" s="11" t="s">
        <v>11</v>
      </c>
      <c r="J237" s="10">
        <v>42142</v>
      </c>
      <c r="K237" s="8" t="s">
        <v>210</v>
      </c>
      <c r="L237" s="8" t="s">
        <v>9</v>
      </c>
      <c r="M237" s="9">
        <v>816.11</v>
      </c>
      <c r="N237" s="8">
        <v>4062</v>
      </c>
      <c r="O237" s="13">
        <f>M237*N237</f>
        <v>3315038.82</v>
      </c>
      <c r="P237" s="25">
        <f t="shared" si="9"/>
        <v>9600</v>
      </c>
      <c r="Q237" s="25">
        <f t="shared" si="10"/>
        <v>31200.000000000004</v>
      </c>
      <c r="R237" s="25">
        <f t="shared" si="11"/>
        <v>48000</v>
      </c>
      <c r="S237" s="55">
        <f>YEARFRAC(H237,$R$3,0)</f>
        <v>38.825000000000003</v>
      </c>
    </row>
    <row r="238" spans="1:19" ht="33" customHeight="1">
      <c r="A238" s="8">
        <v>234</v>
      </c>
      <c r="B238" s="8" t="s">
        <v>3491</v>
      </c>
      <c r="C238" s="8" t="s">
        <v>725</v>
      </c>
      <c r="D238" s="12" t="s">
        <v>726</v>
      </c>
      <c r="E238" s="8" t="s">
        <v>5134</v>
      </c>
      <c r="F238" s="8" t="s">
        <v>6759</v>
      </c>
      <c r="G238" s="8" t="s">
        <v>10</v>
      </c>
      <c r="H238" s="10">
        <v>32510</v>
      </c>
      <c r="I238" s="11" t="s">
        <v>11</v>
      </c>
      <c r="J238" s="10">
        <v>42523</v>
      </c>
      <c r="K238" s="8" t="s">
        <v>210</v>
      </c>
      <c r="L238" s="8" t="s">
        <v>9</v>
      </c>
      <c r="M238" s="9">
        <v>389.02</v>
      </c>
      <c r="N238" s="8">
        <v>4062</v>
      </c>
      <c r="O238" s="13">
        <f>M238*N238</f>
        <v>1580199.24</v>
      </c>
      <c r="P238" s="25">
        <f t="shared" si="9"/>
        <v>9600</v>
      </c>
      <c r="Q238" s="25">
        <f t="shared" si="10"/>
        <v>31200.000000000004</v>
      </c>
      <c r="R238" s="25">
        <f t="shared" si="11"/>
        <v>48000</v>
      </c>
      <c r="S238" s="55">
        <f>YEARFRAC(H238,$R$3,0)</f>
        <v>35.744444444444447</v>
      </c>
    </row>
    <row r="239" spans="1:19" ht="33" customHeight="1">
      <c r="A239" s="8">
        <v>235</v>
      </c>
      <c r="B239" s="8" t="s">
        <v>3492</v>
      </c>
      <c r="C239" s="8" t="s">
        <v>727</v>
      </c>
      <c r="D239" s="12" t="s">
        <v>728</v>
      </c>
      <c r="E239" s="8" t="s">
        <v>5135</v>
      </c>
      <c r="F239" s="8" t="s">
        <v>6760</v>
      </c>
      <c r="G239" s="8" t="s">
        <v>10</v>
      </c>
      <c r="H239" s="10">
        <v>31206</v>
      </c>
      <c r="I239" s="11" t="s">
        <v>11</v>
      </c>
      <c r="J239" s="10">
        <v>42142</v>
      </c>
      <c r="K239" s="8" t="s">
        <v>210</v>
      </c>
      <c r="L239" s="8" t="s">
        <v>9</v>
      </c>
      <c r="M239" s="9">
        <v>498.28</v>
      </c>
      <c r="N239" s="8">
        <v>4062</v>
      </c>
      <c r="O239" s="13">
        <f>M239*N239</f>
        <v>2024013.3599999999</v>
      </c>
      <c r="P239" s="25">
        <f t="shared" si="9"/>
        <v>9600</v>
      </c>
      <c r="Q239" s="25">
        <f t="shared" si="10"/>
        <v>31200.000000000004</v>
      </c>
      <c r="R239" s="25">
        <f t="shared" si="11"/>
        <v>48000</v>
      </c>
      <c r="S239" s="55">
        <f>YEARFRAC(H239,$R$3,0)</f>
        <v>39.31111111111111</v>
      </c>
    </row>
    <row r="240" spans="1:19" ht="33" customHeight="1">
      <c r="A240" s="8">
        <v>236</v>
      </c>
      <c r="B240" s="8" t="s">
        <v>3493</v>
      </c>
      <c r="C240" s="8" t="s">
        <v>3236</v>
      </c>
      <c r="D240" s="12" t="s">
        <v>729</v>
      </c>
      <c r="E240" s="8" t="s">
        <v>5136</v>
      </c>
      <c r="F240" s="8" t="s">
        <v>6761</v>
      </c>
      <c r="G240" s="8" t="s">
        <v>10</v>
      </c>
      <c r="H240" s="10">
        <v>34428</v>
      </c>
      <c r="I240" s="11" t="s">
        <v>11</v>
      </c>
      <c r="J240" s="10">
        <v>42493</v>
      </c>
      <c r="K240" s="8" t="s">
        <v>210</v>
      </c>
      <c r="L240" s="8" t="s">
        <v>9</v>
      </c>
      <c r="M240" s="9">
        <v>324.68</v>
      </c>
      <c r="N240" s="8">
        <v>4062</v>
      </c>
      <c r="O240" s="13">
        <f>M240*N240</f>
        <v>1318850.1599999999</v>
      </c>
      <c r="P240" s="25">
        <f t="shared" si="9"/>
        <v>9600</v>
      </c>
      <c r="Q240" s="25">
        <f t="shared" si="10"/>
        <v>31200.000000000004</v>
      </c>
      <c r="R240" s="25">
        <f t="shared" si="11"/>
        <v>48000</v>
      </c>
      <c r="S240" s="55">
        <f>YEARFRAC(H240,$R$3,0)</f>
        <v>30.488888888888887</v>
      </c>
    </row>
    <row r="241" spans="1:19" ht="33" customHeight="1">
      <c r="A241" s="8">
        <v>237</v>
      </c>
      <c r="B241" s="8" t="s">
        <v>3494</v>
      </c>
      <c r="C241" s="8" t="s">
        <v>730</v>
      </c>
      <c r="D241" s="12" t="s">
        <v>731</v>
      </c>
      <c r="E241" s="8" t="s">
        <v>5137</v>
      </c>
      <c r="F241" s="8" t="s">
        <v>6762</v>
      </c>
      <c r="G241" s="8" t="s">
        <v>10</v>
      </c>
      <c r="H241" s="10">
        <v>29418</v>
      </c>
      <c r="I241" s="11" t="s">
        <v>11</v>
      </c>
      <c r="J241" s="10">
        <v>42147</v>
      </c>
      <c r="K241" s="8" t="s">
        <v>210</v>
      </c>
      <c r="L241" s="8" t="s">
        <v>9</v>
      </c>
      <c r="M241" s="9">
        <v>567.27</v>
      </c>
      <c r="N241" s="8">
        <v>4062</v>
      </c>
      <c r="O241" s="13">
        <f>M241*N241</f>
        <v>2304250.7399999998</v>
      </c>
      <c r="P241" s="25">
        <f t="shared" si="9"/>
        <v>9600</v>
      </c>
      <c r="Q241" s="25">
        <f t="shared" si="10"/>
        <v>31200.000000000004</v>
      </c>
      <c r="R241" s="25">
        <f t="shared" si="11"/>
        <v>48000</v>
      </c>
      <c r="S241" s="55">
        <f>YEARFRAC(H241,$R$3,0)</f>
        <v>44.205555555555556</v>
      </c>
    </row>
    <row r="242" spans="1:19" ht="33" customHeight="1">
      <c r="A242" s="8">
        <v>238</v>
      </c>
      <c r="B242" s="8" t="s">
        <v>3495</v>
      </c>
      <c r="C242" s="8" t="s">
        <v>732</v>
      </c>
      <c r="D242" s="12" t="s">
        <v>733</v>
      </c>
      <c r="E242" s="8" t="s">
        <v>5138</v>
      </c>
      <c r="F242" s="8" t="s">
        <v>6763</v>
      </c>
      <c r="G242" s="8" t="s">
        <v>10</v>
      </c>
      <c r="H242" s="10">
        <v>36398</v>
      </c>
      <c r="I242" s="11" t="s">
        <v>11</v>
      </c>
      <c r="J242" s="10">
        <v>42534</v>
      </c>
      <c r="K242" s="8" t="s">
        <v>210</v>
      </c>
      <c r="L242" s="8" t="s">
        <v>9</v>
      </c>
      <c r="M242" s="9">
        <v>475.56</v>
      </c>
      <c r="N242" s="8">
        <v>4062</v>
      </c>
      <c r="O242" s="13">
        <f>M242*N242</f>
        <v>1931724.72</v>
      </c>
      <c r="P242" s="25">
        <f t="shared" si="9"/>
        <v>9600</v>
      </c>
      <c r="Q242" s="25">
        <f t="shared" si="10"/>
        <v>31200.000000000004</v>
      </c>
      <c r="R242" s="25">
        <f t="shared" si="11"/>
        <v>48000</v>
      </c>
      <c r="S242" s="55">
        <f>YEARFRAC(H242,$R$3,0)</f>
        <v>25.094444444444445</v>
      </c>
    </row>
    <row r="243" spans="1:19" ht="33" customHeight="1">
      <c r="A243" s="8">
        <v>239</v>
      </c>
      <c r="B243" s="8" t="s">
        <v>3496</v>
      </c>
      <c r="C243" s="8" t="s">
        <v>734</v>
      </c>
      <c r="D243" s="12" t="s">
        <v>735</v>
      </c>
      <c r="E243" s="8" t="s">
        <v>5139</v>
      </c>
      <c r="F243" s="8" t="s">
        <v>6764</v>
      </c>
      <c r="G243" s="8" t="s">
        <v>10</v>
      </c>
      <c r="H243" s="10">
        <v>31535</v>
      </c>
      <c r="I243" s="11" t="s">
        <v>11</v>
      </c>
      <c r="J243" s="10">
        <v>42151</v>
      </c>
      <c r="K243" s="8" t="s">
        <v>211</v>
      </c>
      <c r="L243" s="8" t="s">
        <v>9</v>
      </c>
      <c r="M243" s="9">
        <v>423.35</v>
      </c>
      <c r="N243" s="8">
        <v>4062</v>
      </c>
      <c r="O243" s="13">
        <f>M243*N243</f>
        <v>1719647.7000000002</v>
      </c>
      <c r="P243" s="25">
        <f t="shared" ref="P243:P303" si="12">IF(O243&lt;400000,400000*0.8%,IF(O243&gt;1200000,1200000*0.8%,O243*0.8%))</f>
        <v>9600</v>
      </c>
      <c r="Q243" s="25">
        <f t="shared" ref="Q243:Q303" si="13">IF(O243&lt;400000,400000*2.6%,IF(O243&gt;1200000,1200000*2.6%,O243*2.6%))</f>
        <v>31200.000000000004</v>
      </c>
      <c r="R243" s="25">
        <f t="shared" si="11"/>
        <v>48000</v>
      </c>
      <c r="S243" s="55">
        <f>YEARFRAC(H243,$R$3,0)</f>
        <v>38.408333333333331</v>
      </c>
    </row>
    <row r="244" spans="1:19" ht="33" customHeight="1">
      <c r="A244" s="8">
        <v>240</v>
      </c>
      <c r="B244" s="8" t="s">
        <v>3497</v>
      </c>
      <c r="C244" s="8" t="s">
        <v>736</v>
      </c>
      <c r="D244" s="12" t="s">
        <v>737</v>
      </c>
      <c r="E244" s="8" t="s">
        <v>5140</v>
      </c>
      <c r="F244" s="8" t="s">
        <v>6765</v>
      </c>
      <c r="G244" s="8" t="s">
        <v>10</v>
      </c>
      <c r="H244" s="10">
        <v>31535</v>
      </c>
      <c r="I244" s="11" t="s">
        <v>11</v>
      </c>
      <c r="J244" s="10">
        <v>41463</v>
      </c>
      <c r="K244" s="8" t="s">
        <v>211</v>
      </c>
      <c r="L244" s="8" t="s">
        <v>9</v>
      </c>
      <c r="M244" s="9">
        <v>426.59</v>
      </c>
      <c r="N244" s="8">
        <v>4062</v>
      </c>
      <c r="O244" s="13">
        <f>M244*N244</f>
        <v>1732808.5799999998</v>
      </c>
      <c r="P244" s="25">
        <f t="shared" si="12"/>
        <v>9600</v>
      </c>
      <c r="Q244" s="25">
        <f t="shared" si="13"/>
        <v>31200.000000000004</v>
      </c>
      <c r="R244" s="25">
        <f t="shared" si="11"/>
        <v>48000</v>
      </c>
      <c r="S244" s="55">
        <f>YEARFRAC(H244,$R$3,0)</f>
        <v>38.408333333333331</v>
      </c>
    </row>
    <row r="245" spans="1:19" ht="33" customHeight="1">
      <c r="A245" s="8">
        <v>241</v>
      </c>
      <c r="B245" s="8" t="s">
        <v>3498</v>
      </c>
      <c r="C245" s="8" t="s">
        <v>3094</v>
      </c>
      <c r="D245" s="12" t="s">
        <v>3095</v>
      </c>
      <c r="E245" s="8" t="s">
        <v>5141</v>
      </c>
      <c r="F245" s="8" t="s">
        <v>6766</v>
      </c>
      <c r="G245" s="8" t="s">
        <v>10</v>
      </c>
      <c r="H245" s="10">
        <v>33611</v>
      </c>
      <c r="I245" s="11" t="s">
        <v>11</v>
      </c>
      <c r="J245" s="10">
        <v>42149</v>
      </c>
      <c r="K245" s="8" t="s">
        <v>211</v>
      </c>
      <c r="L245" s="8" t="s">
        <v>9</v>
      </c>
      <c r="M245" s="9">
        <v>244.22</v>
      </c>
      <c r="N245" s="8">
        <v>4062</v>
      </c>
      <c r="O245" s="13">
        <f>M245*N245</f>
        <v>992021.64</v>
      </c>
      <c r="P245" s="25">
        <f t="shared" si="12"/>
        <v>7936.1731200000004</v>
      </c>
      <c r="Q245" s="25">
        <f t="shared" si="13"/>
        <v>25792.562640000004</v>
      </c>
      <c r="R245" s="25">
        <f t="shared" si="11"/>
        <v>39680.865599999997</v>
      </c>
      <c r="S245" s="55">
        <f>YEARFRAC(H245,$R$3,0)</f>
        <v>32.727777777777774</v>
      </c>
    </row>
    <row r="246" spans="1:19" ht="33" customHeight="1">
      <c r="A246" s="8">
        <v>242</v>
      </c>
      <c r="B246" s="8" t="s">
        <v>3499</v>
      </c>
      <c r="C246" s="8" t="s">
        <v>738</v>
      </c>
      <c r="D246" s="12" t="s">
        <v>739</v>
      </c>
      <c r="E246" s="8" t="s">
        <v>5142</v>
      </c>
      <c r="F246" s="8" t="s">
        <v>6767</v>
      </c>
      <c r="G246" s="8" t="s">
        <v>10</v>
      </c>
      <c r="H246" s="10">
        <v>33117</v>
      </c>
      <c r="I246" s="11" t="s">
        <v>11</v>
      </c>
      <c r="J246" s="10">
        <v>41799</v>
      </c>
      <c r="K246" s="8" t="s">
        <v>211</v>
      </c>
      <c r="L246" s="8" t="s">
        <v>9</v>
      </c>
      <c r="M246" s="9">
        <v>433.87</v>
      </c>
      <c r="N246" s="8">
        <v>4062</v>
      </c>
      <c r="O246" s="13">
        <f>M246*N246</f>
        <v>1762379.94</v>
      </c>
      <c r="P246" s="25">
        <f t="shared" si="12"/>
        <v>9600</v>
      </c>
      <c r="Q246" s="25">
        <f t="shared" si="13"/>
        <v>31200.000000000004</v>
      </c>
      <c r="R246" s="25">
        <f t="shared" si="11"/>
        <v>48000</v>
      </c>
      <c r="S246" s="55">
        <f>YEARFRAC(H246,$R$3,0)</f>
        <v>34.080555555555556</v>
      </c>
    </row>
    <row r="247" spans="1:19" ht="33" customHeight="1">
      <c r="A247" s="8">
        <v>243</v>
      </c>
      <c r="B247" s="8" t="s">
        <v>3500</v>
      </c>
      <c r="C247" s="8" t="s">
        <v>740</v>
      </c>
      <c r="D247" s="12" t="s">
        <v>741</v>
      </c>
      <c r="E247" s="8" t="s">
        <v>5143</v>
      </c>
      <c r="F247" s="8" t="s">
        <v>6768</v>
      </c>
      <c r="G247" s="8" t="s">
        <v>10</v>
      </c>
      <c r="H247" s="10">
        <v>31188</v>
      </c>
      <c r="I247" s="11" t="s">
        <v>11</v>
      </c>
      <c r="J247" s="10">
        <v>41750</v>
      </c>
      <c r="K247" s="8" t="s">
        <v>211</v>
      </c>
      <c r="L247" s="8" t="s">
        <v>9</v>
      </c>
      <c r="M247" s="9">
        <v>490.61</v>
      </c>
      <c r="N247" s="8">
        <v>4062</v>
      </c>
      <c r="O247" s="13">
        <f>M247*N247</f>
        <v>1992857.82</v>
      </c>
      <c r="P247" s="25">
        <f t="shared" si="12"/>
        <v>9600</v>
      </c>
      <c r="Q247" s="25">
        <f t="shared" si="13"/>
        <v>31200.000000000004</v>
      </c>
      <c r="R247" s="25">
        <f t="shared" si="11"/>
        <v>48000</v>
      </c>
      <c r="S247" s="55">
        <f>YEARFRAC(H247,$R$3,0)</f>
        <v>39.358333333333334</v>
      </c>
    </row>
    <row r="248" spans="1:19" ht="33" customHeight="1">
      <c r="A248" s="8">
        <v>244</v>
      </c>
      <c r="B248" s="8" t="s">
        <v>3501</v>
      </c>
      <c r="C248" s="8" t="s">
        <v>742</v>
      </c>
      <c r="D248" s="12" t="s">
        <v>743</v>
      </c>
      <c r="E248" s="8" t="s">
        <v>5144</v>
      </c>
      <c r="F248" s="8" t="s">
        <v>6769</v>
      </c>
      <c r="G248" s="8" t="s">
        <v>10</v>
      </c>
      <c r="H248" s="10">
        <v>31079</v>
      </c>
      <c r="I248" s="11" t="s">
        <v>11</v>
      </c>
      <c r="J248" s="10">
        <v>41919</v>
      </c>
      <c r="K248" s="8" t="s">
        <v>211</v>
      </c>
      <c r="L248" s="8" t="s">
        <v>9</v>
      </c>
      <c r="M248" s="9">
        <v>402.42</v>
      </c>
      <c r="N248" s="8">
        <v>4062</v>
      </c>
      <c r="O248" s="13">
        <f>M248*N248</f>
        <v>1634630.04</v>
      </c>
      <c r="P248" s="25">
        <f t="shared" si="12"/>
        <v>9600</v>
      </c>
      <c r="Q248" s="25">
        <f t="shared" si="13"/>
        <v>31200.000000000004</v>
      </c>
      <c r="R248" s="25">
        <f t="shared" si="11"/>
        <v>48000</v>
      </c>
      <c r="S248" s="55">
        <f>YEARFRAC(H248,$R$3,0)</f>
        <v>39.663888888888891</v>
      </c>
    </row>
    <row r="249" spans="1:19" ht="33" customHeight="1">
      <c r="A249" s="8">
        <v>245</v>
      </c>
      <c r="B249" s="8" t="s">
        <v>3502</v>
      </c>
      <c r="C249" s="8" t="s">
        <v>744</v>
      </c>
      <c r="D249" s="12" t="s">
        <v>745</v>
      </c>
      <c r="E249" s="8" t="s">
        <v>5145</v>
      </c>
      <c r="F249" s="8" t="s">
        <v>6770</v>
      </c>
      <c r="G249" s="8" t="s">
        <v>10</v>
      </c>
      <c r="H249" s="10">
        <v>29587</v>
      </c>
      <c r="I249" s="11" t="s">
        <v>11</v>
      </c>
      <c r="J249" s="10">
        <v>41466</v>
      </c>
      <c r="K249" s="8" t="s">
        <v>211</v>
      </c>
      <c r="L249" s="8" t="s">
        <v>9</v>
      </c>
      <c r="M249" s="9">
        <v>453.21</v>
      </c>
      <c r="N249" s="8">
        <v>4062</v>
      </c>
      <c r="O249" s="13">
        <f>M249*N249</f>
        <v>1840939.02</v>
      </c>
      <c r="P249" s="25">
        <f t="shared" si="12"/>
        <v>9600</v>
      </c>
      <c r="Q249" s="25">
        <f t="shared" si="13"/>
        <v>31200.000000000004</v>
      </c>
      <c r="R249" s="25">
        <f t="shared" si="11"/>
        <v>48000</v>
      </c>
      <c r="S249" s="55">
        <f>YEARFRAC(H249,$R$3,0)</f>
        <v>43.74722222222222</v>
      </c>
    </row>
    <row r="250" spans="1:19" ht="33" customHeight="1">
      <c r="A250" s="8">
        <v>246</v>
      </c>
      <c r="B250" s="8" t="s">
        <v>3503</v>
      </c>
      <c r="C250" s="8" t="s">
        <v>3096</v>
      </c>
      <c r="D250" s="12" t="s">
        <v>3097</v>
      </c>
      <c r="E250" s="8" t="s">
        <v>5146</v>
      </c>
      <c r="F250" s="8" t="s">
        <v>6771</v>
      </c>
      <c r="G250" s="8" t="s">
        <v>10</v>
      </c>
      <c r="H250" s="10">
        <v>31778</v>
      </c>
      <c r="I250" s="11" t="s">
        <v>11</v>
      </c>
      <c r="J250" s="10">
        <v>42081</v>
      </c>
      <c r="K250" s="8" t="s">
        <v>226</v>
      </c>
      <c r="L250" s="8" t="s">
        <v>9</v>
      </c>
      <c r="M250" s="9">
        <v>446.71</v>
      </c>
      <c r="N250" s="8">
        <v>4062</v>
      </c>
      <c r="O250" s="13">
        <f>M250*N250</f>
        <v>1814536.02</v>
      </c>
      <c r="P250" s="25">
        <f t="shared" si="12"/>
        <v>9600</v>
      </c>
      <c r="Q250" s="25">
        <f t="shared" si="13"/>
        <v>31200.000000000004</v>
      </c>
      <c r="R250" s="25">
        <f t="shared" si="11"/>
        <v>48000</v>
      </c>
      <c r="S250" s="55">
        <f>YEARFRAC(H250,$R$3,0)</f>
        <v>37.74722222222222</v>
      </c>
    </row>
    <row r="251" spans="1:19" ht="33" customHeight="1">
      <c r="A251" s="8">
        <v>247</v>
      </c>
      <c r="B251" s="8" t="s">
        <v>3504</v>
      </c>
      <c r="C251" s="8" t="s">
        <v>746</v>
      </c>
      <c r="D251" s="12" t="s">
        <v>747</v>
      </c>
      <c r="E251" s="8" t="s">
        <v>5147</v>
      </c>
      <c r="F251" s="8" t="s">
        <v>6772</v>
      </c>
      <c r="G251" s="8" t="s">
        <v>10</v>
      </c>
      <c r="H251" s="10">
        <v>33092</v>
      </c>
      <c r="I251" s="11" t="s">
        <v>11</v>
      </c>
      <c r="J251" s="10">
        <v>41821</v>
      </c>
      <c r="K251" s="8" t="s">
        <v>226</v>
      </c>
      <c r="L251" s="8" t="s">
        <v>9</v>
      </c>
      <c r="M251" s="9">
        <v>437.97</v>
      </c>
      <c r="N251" s="8">
        <v>4062</v>
      </c>
      <c r="O251" s="13">
        <f>M251*N251</f>
        <v>1779034.1400000001</v>
      </c>
      <c r="P251" s="25">
        <f t="shared" si="12"/>
        <v>9600</v>
      </c>
      <c r="Q251" s="25">
        <f t="shared" si="13"/>
        <v>31200.000000000004</v>
      </c>
      <c r="R251" s="25">
        <f t="shared" si="11"/>
        <v>48000</v>
      </c>
      <c r="S251" s="55">
        <f>YEARFRAC(H251,$R$3,0)</f>
        <v>34.147222222222226</v>
      </c>
    </row>
    <row r="252" spans="1:19" ht="33" customHeight="1">
      <c r="A252" s="8">
        <v>248</v>
      </c>
      <c r="B252" s="8" t="s">
        <v>3505</v>
      </c>
      <c r="C252" s="8" t="s">
        <v>748</v>
      </c>
      <c r="D252" s="12">
        <v>51581666</v>
      </c>
      <c r="E252" s="8" t="s">
        <v>5148</v>
      </c>
      <c r="F252" s="8" t="s">
        <v>6773</v>
      </c>
      <c r="G252" s="8" t="s">
        <v>10</v>
      </c>
      <c r="H252" s="10">
        <v>34169</v>
      </c>
      <c r="I252" s="11" t="s">
        <v>11</v>
      </c>
      <c r="J252" s="10">
        <v>41229</v>
      </c>
      <c r="K252" s="8" t="s">
        <v>226</v>
      </c>
      <c r="L252" s="8" t="s">
        <v>9</v>
      </c>
      <c r="M252" s="9">
        <v>432.71</v>
      </c>
      <c r="N252" s="8">
        <v>4062</v>
      </c>
      <c r="O252" s="13">
        <f>M252*N252</f>
        <v>1757668.02</v>
      </c>
      <c r="P252" s="25">
        <f t="shared" si="12"/>
        <v>9600</v>
      </c>
      <c r="Q252" s="25">
        <f t="shared" si="13"/>
        <v>31200.000000000004</v>
      </c>
      <c r="R252" s="25">
        <f t="shared" si="11"/>
        <v>48000</v>
      </c>
      <c r="S252" s="55">
        <f>YEARFRAC(H252,$R$3,0)</f>
        <v>31.197222222222223</v>
      </c>
    </row>
    <row r="253" spans="1:19" ht="33" customHeight="1">
      <c r="A253" s="8">
        <v>249</v>
      </c>
      <c r="B253" s="8" t="s">
        <v>3506</v>
      </c>
      <c r="C253" s="8" t="s">
        <v>749</v>
      </c>
      <c r="D253" s="12" t="s">
        <v>750</v>
      </c>
      <c r="E253" s="8" t="s">
        <v>5149</v>
      </c>
      <c r="F253" s="8" t="s">
        <v>6774</v>
      </c>
      <c r="G253" s="8" t="s">
        <v>10</v>
      </c>
      <c r="H253" s="10">
        <v>33522</v>
      </c>
      <c r="I253" s="11" t="s">
        <v>11</v>
      </c>
      <c r="J253" s="10">
        <v>45037</v>
      </c>
      <c r="K253" s="8" t="s">
        <v>226</v>
      </c>
      <c r="L253" s="8" t="s">
        <v>9</v>
      </c>
      <c r="M253" s="9">
        <v>388.42</v>
      </c>
      <c r="N253" s="8">
        <v>4062</v>
      </c>
      <c r="O253" s="13">
        <f>M253*N253</f>
        <v>1577762.04</v>
      </c>
      <c r="P253" s="25">
        <f t="shared" si="12"/>
        <v>9600</v>
      </c>
      <c r="Q253" s="25">
        <f t="shared" si="13"/>
        <v>31200.000000000004</v>
      </c>
      <c r="R253" s="25">
        <f t="shared" si="11"/>
        <v>48000</v>
      </c>
      <c r="S253" s="55">
        <f>YEARFRAC(H253,$R$3,0)</f>
        <v>32.969444444444441</v>
      </c>
    </row>
    <row r="254" spans="1:19" ht="33" customHeight="1">
      <c r="A254" s="8">
        <v>250</v>
      </c>
      <c r="B254" s="8" t="s">
        <v>3507</v>
      </c>
      <c r="C254" s="8" t="s">
        <v>751</v>
      </c>
      <c r="D254" s="12" t="s">
        <v>752</v>
      </c>
      <c r="E254" s="8" t="s">
        <v>5150</v>
      </c>
      <c r="F254" s="8" t="s">
        <v>6775</v>
      </c>
      <c r="G254" s="8" t="s">
        <v>10</v>
      </c>
      <c r="H254" s="10">
        <v>33703</v>
      </c>
      <c r="I254" s="11" t="s">
        <v>11</v>
      </c>
      <c r="J254" s="10">
        <v>41523</v>
      </c>
      <c r="K254" s="8" t="s">
        <v>226</v>
      </c>
      <c r="L254" s="8" t="s">
        <v>9</v>
      </c>
      <c r="M254" s="9">
        <v>453.11</v>
      </c>
      <c r="N254" s="8">
        <v>4062</v>
      </c>
      <c r="O254" s="13">
        <f>M254*N254</f>
        <v>1840532.82</v>
      </c>
      <c r="P254" s="25">
        <f t="shared" si="12"/>
        <v>9600</v>
      </c>
      <c r="Q254" s="25">
        <f t="shared" si="13"/>
        <v>31200.000000000004</v>
      </c>
      <c r="R254" s="25">
        <f t="shared" si="11"/>
        <v>48000</v>
      </c>
      <c r="S254" s="55">
        <f>YEARFRAC(H254,$R$3,0)</f>
        <v>32.475000000000001</v>
      </c>
    </row>
    <row r="255" spans="1:19" ht="33" customHeight="1">
      <c r="A255" s="8">
        <v>251</v>
      </c>
      <c r="B255" s="8" t="s">
        <v>3508</v>
      </c>
      <c r="C255" s="8" t="s">
        <v>753</v>
      </c>
      <c r="D255" s="12" t="s">
        <v>754</v>
      </c>
      <c r="E255" s="8" t="s">
        <v>5151</v>
      </c>
      <c r="F255" s="8" t="s">
        <v>6776</v>
      </c>
      <c r="G255" s="8" t="s">
        <v>10</v>
      </c>
      <c r="H255" s="10">
        <v>30295</v>
      </c>
      <c r="I255" s="11" t="s">
        <v>11</v>
      </c>
      <c r="J255" s="10">
        <v>41288</v>
      </c>
      <c r="K255" s="8" t="s">
        <v>212</v>
      </c>
      <c r="L255" s="8" t="s">
        <v>9</v>
      </c>
      <c r="M255" s="9">
        <v>432.92</v>
      </c>
      <c r="N255" s="8">
        <v>4062</v>
      </c>
      <c r="O255" s="13">
        <f>M255*N255</f>
        <v>1758521.04</v>
      </c>
      <c r="P255" s="25">
        <f t="shared" si="12"/>
        <v>9600</v>
      </c>
      <c r="Q255" s="25">
        <f t="shared" si="13"/>
        <v>31200.000000000004</v>
      </c>
      <c r="R255" s="25">
        <f t="shared" si="11"/>
        <v>48000</v>
      </c>
      <c r="S255" s="55">
        <f>YEARFRAC(H255,$R$3,0)</f>
        <v>41.805555555555557</v>
      </c>
    </row>
    <row r="256" spans="1:19" ht="33" customHeight="1">
      <c r="A256" s="8">
        <v>252</v>
      </c>
      <c r="B256" s="8" t="s">
        <v>3509</v>
      </c>
      <c r="C256" s="8" t="s">
        <v>755</v>
      </c>
      <c r="D256" s="12" t="s">
        <v>756</v>
      </c>
      <c r="E256" s="8" t="s">
        <v>5152</v>
      </c>
      <c r="F256" s="8" t="s">
        <v>6777</v>
      </c>
      <c r="G256" s="8" t="s">
        <v>10</v>
      </c>
      <c r="H256" s="10">
        <v>32265</v>
      </c>
      <c r="I256" s="11" t="s">
        <v>11</v>
      </c>
      <c r="J256" s="10">
        <v>41229</v>
      </c>
      <c r="K256" s="8" t="s">
        <v>213</v>
      </c>
      <c r="L256" s="8" t="s">
        <v>9</v>
      </c>
      <c r="M256" s="9">
        <v>431.65</v>
      </c>
      <c r="N256" s="8">
        <v>4062</v>
      </c>
      <c r="O256" s="13">
        <f>M256*N256</f>
        <v>1753362.2999999998</v>
      </c>
      <c r="P256" s="25">
        <f t="shared" si="12"/>
        <v>9600</v>
      </c>
      <c r="Q256" s="25">
        <f t="shared" si="13"/>
        <v>31200.000000000004</v>
      </c>
      <c r="R256" s="25">
        <f t="shared" si="11"/>
        <v>48000</v>
      </c>
      <c r="S256" s="55">
        <f>YEARFRAC(H256,$R$3,0)</f>
        <v>36.411111111111111</v>
      </c>
    </row>
    <row r="257" spans="1:19" ht="33" customHeight="1">
      <c r="A257" s="8">
        <v>253</v>
      </c>
      <c r="B257" s="8" t="s">
        <v>3510</v>
      </c>
      <c r="C257" s="8" t="s">
        <v>757</v>
      </c>
      <c r="D257" s="12" t="s">
        <v>758</v>
      </c>
      <c r="E257" s="8" t="s">
        <v>5153</v>
      </c>
      <c r="F257" s="8" t="s">
        <v>6778</v>
      </c>
      <c r="G257" s="8" t="s">
        <v>10</v>
      </c>
      <c r="H257" s="10">
        <v>30420</v>
      </c>
      <c r="I257" s="11" t="s">
        <v>11</v>
      </c>
      <c r="J257" s="10">
        <v>41349</v>
      </c>
      <c r="K257" s="8" t="s">
        <v>212</v>
      </c>
      <c r="L257" s="8" t="s">
        <v>9</v>
      </c>
      <c r="M257" s="9">
        <v>457.38</v>
      </c>
      <c r="N257" s="8">
        <v>4062</v>
      </c>
      <c r="O257" s="13">
        <f>M257*N257</f>
        <v>1857877.56</v>
      </c>
      <c r="P257" s="25">
        <f t="shared" si="12"/>
        <v>9600</v>
      </c>
      <c r="Q257" s="25">
        <f t="shared" si="13"/>
        <v>31200.000000000004</v>
      </c>
      <c r="R257" s="25">
        <f t="shared" si="11"/>
        <v>48000</v>
      </c>
      <c r="S257" s="55">
        <f>YEARFRAC(H257,$R$3,0)</f>
        <v>41.461111111111109</v>
      </c>
    </row>
    <row r="258" spans="1:19" ht="33" customHeight="1">
      <c r="A258" s="8">
        <v>254</v>
      </c>
      <c r="B258" s="8" t="s">
        <v>3511</v>
      </c>
      <c r="C258" s="8" t="s">
        <v>759</v>
      </c>
      <c r="D258" s="12" t="s">
        <v>760</v>
      </c>
      <c r="E258" s="8" t="s">
        <v>5154</v>
      </c>
      <c r="F258" s="8" t="s">
        <v>6779</v>
      </c>
      <c r="G258" s="8" t="s">
        <v>10</v>
      </c>
      <c r="H258" s="10">
        <v>30758</v>
      </c>
      <c r="I258" s="11" t="s">
        <v>11</v>
      </c>
      <c r="J258" s="10">
        <v>41813</v>
      </c>
      <c r="K258" s="8" t="s">
        <v>212</v>
      </c>
      <c r="L258" s="8" t="s">
        <v>9</v>
      </c>
      <c r="M258" s="9">
        <v>437.11</v>
      </c>
      <c r="N258" s="8">
        <v>4062</v>
      </c>
      <c r="O258" s="13">
        <f>M258*N258</f>
        <v>1775540.82</v>
      </c>
      <c r="P258" s="25">
        <f t="shared" si="12"/>
        <v>9600</v>
      </c>
      <c r="Q258" s="25">
        <f t="shared" si="13"/>
        <v>31200.000000000004</v>
      </c>
      <c r="R258" s="25">
        <f t="shared" si="11"/>
        <v>48000</v>
      </c>
      <c r="S258" s="55">
        <f>YEARFRAC(H258,$R$3,0)</f>
        <v>40.536111111111111</v>
      </c>
    </row>
    <row r="259" spans="1:19" ht="33" customHeight="1">
      <c r="A259" s="8">
        <v>255</v>
      </c>
      <c r="B259" s="8" t="s">
        <v>3512</v>
      </c>
      <c r="C259" s="8" t="s">
        <v>761</v>
      </c>
      <c r="D259" s="12">
        <v>51032145</v>
      </c>
      <c r="E259" s="8" t="s">
        <v>5155</v>
      </c>
      <c r="F259" s="8" t="s">
        <v>6780</v>
      </c>
      <c r="G259" s="8" t="s">
        <v>10</v>
      </c>
      <c r="H259" s="10">
        <v>33372</v>
      </c>
      <c r="I259" s="11" t="s">
        <v>11</v>
      </c>
      <c r="J259" s="10">
        <v>41233</v>
      </c>
      <c r="K259" s="8" t="s">
        <v>212</v>
      </c>
      <c r="L259" s="8" t="s">
        <v>9</v>
      </c>
      <c r="M259" s="9">
        <v>504.35</v>
      </c>
      <c r="N259" s="8">
        <v>4062</v>
      </c>
      <c r="O259" s="13">
        <f>M259*N259</f>
        <v>2048669.7000000002</v>
      </c>
      <c r="P259" s="25">
        <f t="shared" si="12"/>
        <v>9600</v>
      </c>
      <c r="Q259" s="25">
        <f t="shared" si="13"/>
        <v>31200.000000000004</v>
      </c>
      <c r="R259" s="25">
        <f t="shared" si="11"/>
        <v>48000</v>
      </c>
      <c r="S259" s="55">
        <f>YEARFRAC(H259,$R$3,0)</f>
        <v>33.37777777777778</v>
      </c>
    </row>
    <row r="260" spans="1:19" ht="33" customHeight="1">
      <c r="A260" s="8">
        <v>256</v>
      </c>
      <c r="B260" s="8" t="s">
        <v>3513</v>
      </c>
      <c r="C260" s="8" t="s">
        <v>762</v>
      </c>
      <c r="D260" s="12">
        <v>51401191</v>
      </c>
      <c r="E260" s="8" t="s">
        <v>5156</v>
      </c>
      <c r="F260" s="8" t="s">
        <v>6781</v>
      </c>
      <c r="G260" s="8" t="s">
        <v>10</v>
      </c>
      <c r="H260" s="10">
        <v>31142</v>
      </c>
      <c r="I260" s="11" t="s">
        <v>11</v>
      </c>
      <c r="J260" s="10">
        <v>41652</v>
      </c>
      <c r="K260" s="8" t="s">
        <v>212</v>
      </c>
      <c r="L260" s="8" t="s">
        <v>9</v>
      </c>
      <c r="M260" s="9">
        <v>442.44</v>
      </c>
      <c r="N260" s="8">
        <v>4062</v>
      </c>
      <c r="O260" s="13">
        <f>M260*N260</f>
        <v>1797191.28</v>
      </c>
      <c r="P260" s="25">
        <f t="shared" si="12"/>
        <v>9600</v>
      </c>
      <c r="Q260" s="25">
        <f t="shared" si="13"/>
        <v>31200.000000000004</v>
      </c>
      <c r="R260" s="25">
        <f t="shared" si="11"/>
        <v>48000</v>
      </c>
      <c r="S260" s="55">
        <f>YEARFRAC(H260,$R$3,0)</f>
        <v>39.486111111111114</v>
      </c>
    </row>
    <row r="261" spans="1:19" ht="33" customHeight="1">
      <c r="A261" s="8">
        <v>257</v>
      </c>
      <c r="B261" s="8" t="s">
        <v>3514</v>
      </c>
      <c r="C261" s="8" t="s">
        <v>763</v>
      </c>
      <c r="D261" s="12" t="s">
        <v>764</v>
      </c>
      <c r="E261" s="8" t="s">
        <v>5157</v>
      </c>
      <c r="F261" s="8" t="s">
        <v>6782</v>
      </c>
      <c r="G261" s="8" t="s">
        <v>8</v>
      </c>
      <c r="H261" s="10">
        <v>34393</v>
      </c>
      <c r="I261" s="11" t="s">
        <v>19</v>
      </c>
      <c r="J261" s="10">
        <v>44306</v>
      </c>
      <c r="K261" s="8" t="s">
        <v>214</v>
      </c>
      <c r="L261" s="8" t="s">
        <v>9</v>
      </c>
      <c r="M261" s="9">
        <v>387.77</v>
      </c>
      <c r="N261" s="8">
        <v>4062</v>
      </c>
      <c r="O261" s="13">
        <f>M261*N261</f>
        <v>1575121.74</v>
      </c>
      <c r="P261" s="25">
        <f t="shared" si="12"/>
        <v>9600</v>
      </c>
      <c r="Q261" s="25">
        <f t="shared" si="13"/>
        <v>31200.000000000004</v>
      </c>
      <c r="R261" s="25">
        <f t="shared" ref="R261:R324" si="14">IF(S261&gt;59.99,0,IF(O261&lt;400000,400000*4/100,IF(O261&gt;1200000,1200000*4/100,O261*4/100)))</f>
        <v>48000</v>
      </c>
      <c r="S261" s="55">
        <f>YEARFRAC(H261,$R$3,0)</f>
        <v>30.583333333333332</v>
      </c>
    </row>
    <row r="262" spans="1:19" ht="33" customHeight="1">
      <c r="A262" s="8">
        <v>258</v>
      </c>
      <c r="B262" s="8" t="s">
        <v>3515</v>
      </c>
      <c r="C262" s="8" t="s">
        <v>765</v>
      </c>
      <c r="D262" s="12" t="s">
        <v>766</v>
      </c>
      <c r="E262" s="8" t="s">
        <v>5158</v>
      </c>
      <c r="F262" s="8" t="s">
        <v>6783</v>
      </c>
      <c r="G262" s="8" t="s">
        <v>45</v>
      </c>
      <c r="H262" s="10">
        <v>32789</v>
      </c>
      <c r="I262" s="11" t="s">
        <v>41</v>
      </c>
      <c r="J262" s="10">
        <v>45383</v>
      </c>
      <c r="K262" s="8" t="s">
        <v>215</v>
      </c>
      <c r="L262" s="8" t="s">
        <v>9</v>
      </c>
      <c r="M262" s="9">
        <v>380.67</v>
      </c>
      <c r="N262" s="8">
        <v>4062</v>
      </c>
      <c r="O262" s="13">
        <f>M262*N262</f>
        <v>1546281.54</v>
      </c>
      <c r="P262" s="25">
        <f t="shared" si="12"/>
        <v>9600</v>
      </c>
      <c r="Q262" s="25">
        <f t="shared" si="13"/>
        <v>31200.000000000004</v>
      </c>
      <c r="R262" s="25">
        <f t="shared" si="14"/>
        <v>48000</v>
      </c>
      <c r="S262" s="55">
        <f>YEARFRAC(H262,$R$3,0)</f>
        <v>34.977777777777774</v>
      </c>
    </row>
    <row r="263" spans="1:19" ht="33" customHeight="1">
      <c r="A263" s="8">
        <v>259</v>
      </c>
      <c r="B263" s="8" t="s">
        <v>3516</v>
      </c>
      <c r="C263" s="8" t="s">
        <v>767</v>
      </c>
      <c r="D263" s="12" t="s">
        <v>768</v>
      </c>
      <c r="E263" s="8" t="s">
        <v>5159</v>
      </c>
      <c r="F263" s="8" t="s">
        <v>6784</v>
      </c>
      <c r="G263" s="8" t="s">
        <v>10</v>
      </c>
      <c r="H263" s="10">
        <v>28932</v>
      </c>
      <c r="I263" s="11" t="s">
        <v>11</v>
      </c>
      <c r="J263" s="10">
        <v>41648</v>
      </c>
      <c r="K263" s="8" t="s">
        <v>216</v>
      </c>
      <c r="L263" s="8" t="s">
        <v>9</v>
      </c>
      <c r="M263" s="9">
        <v>392.28</v>
      </c>
      <c r="N263" s="8">
        <v>4062</v>
      </c>
      <c r="O263" s="13">
        <f>M263*N263</f>
        <v>1593441.3599999999</v>
      </c>
      <c r="P263" s="25">
        <f t="shared" si="12"/>
        <v>9600</v>
      </c>
      <c r="Q263" s="25">
        <f t="shared" si="13"/>
        <v>31200.000000000004</v>
      </c>
      <c r="R263" s="25">
        <f t="shared" si="14"/>
        <v>48000</v>
      </c>
      <c r="S263" s="55">
        <f>YEARFRAC(H263,$R$3,0)</f>
        <v>45.533333333333331</v>
      </c>
    </row>
    <row r="264" spans="1:19" ht="33" customHeight="1">
      <c r="A264" s="8">
        <v>260</v>
      </c>
      <c r="B264" s="8" t="s">
        <v>3517</v>
      </c>
      <c r="C264" s="8" t="s">
        <v>769</v>
      </c>
      <c r="D264" s="12">
        <v>51634039</v>
      </c>
      <c r="E264" s="8" t="s">
        <v>5160</v>
      </c>
      <c r="F264" s="8" t="s">
        <v>6785</v>
      </c>
      <c r="G264" s="8" t="s">
        <v>8</v>
      </c>
      <c r="H264" s="10">
        <v>32692</v>
      </c>
      <c r="I264" s="11" t="s">
        <v>11</v>
      </c>
      <c r="J264" s="10">
        <v>42844</v>
      </c>
      <c r="K264" s="8" t="s">
        <v>215</v>
      </c>
      <c r="L264" s="8" t="s">
        <v>9</v>
      </c>
      <c r="M264" s="9">
        <v>359.34</v>
      </c>
      <c r="N264" s="8">
        <v>4062</v>
      </c>
      <c r="O264" s="13">
        <f>M264*N264</f>
        <v>1459639.0799999998</v>
      </c>
      <c r="P264" s="25">
        <f t="shared" si="12"/>
        <v>9600</v>
      </c>
      <c r="Q264" s="25">
        <f t="shared" si="13"/>
        <v>31200.000000000004</v>
      </c>
      <c r="R264" s="25">
        <f t="shared" si="14"/>
        <v>48000</v>
      </c>
      <c r="S264" s="55">
        <f>YEARFRAC(H264,$R$3,0)</f>
        <v>35.241666666666667</v>
      </c>
    </row>
    <row r="265" spans="1:19" ht="33" customHeight="1">
      <c r="A265" s="8">
        <v>261</v>
      </c>
      <c r="B265" s="8" t="s">
        <v>3518</v>
      </c>
      <c r="C265" s="8" t="s">
        <v>770</v>
      </c>
      <c r="D265" s="12" t="s">
        <v>771</v>
      </c>
      <c r="E265" s="8" t="s">
        <v>5161</v>
      </c>
      <c r="F265" s="8" t="s">
        <v>6786</v>
      </c>
      <c r="G265" s="8" t="s">
        <v>10</v>
      </c>
      <c r="H265" s="10">
        <v>29589</v>
      </c>
      <c r="I265" s="11" t="s">
        <v>11</v>
      </c>
      <c r="J265" s="10">
        <v>41652</v>
      </c>
      <c r="K265" s="8" t="s">
        <v>216</v>
      </c>
      <c r="L265" s="8" t="s">
        <v>9</v>
      </c>
      <c r="M265" s="9">
        <v>379.81</v>
      </c>
      <c r="N265" s="8">
        <v>4062</v>
      </c>
      <c r="O265" s="13">
        <f>M265*N265</f>
        <v>1542788.22</v>
      </c>
      <c r="P265" s="25">
        <f t="shared" si="12"/>
        <v>9600</v>
      </c>
      <c r="Q265" s="25">
        <f t="shared" si="13"/>
        <v>31200.000000000004</v>
      </c>
      <c r="R265" s="25">
        <f t="shared" si="14"/>
        <v>48000</v>
      </c>
      <c r="S265" s="55">
        <f>YEARFRAC(H265,$R$3,0)</f>
        <v>43.741666666666667</v>
      </c>
    </row>
    <row r="266" spans="1:19" ht="33" customHeight="1">
      <c r="A266" s="8">
        <v>262</v>
      </c>
      <c r="B266" s="8" t="s">
        <v>3519</v>
      </c>
      <c r="C266" s="8" t="s">
        <v>772</v>
      </c>
      <c r="D266" s="12" t="s">
        <v>773</v>
      </c>
      <c r="E266" s="8" t="s">
        <v>5162</v>
      </c>
      <c r="F266" s="8" t="s">
        <v>6787</v>
      </c>
      <c r="G266" s="8" t="s">
        <v>8</v>
      </c>
      <c r="H266" s="10">
        <v>33850</v>
      </c>
      <c r="I266" s="11" t="s">
        <v>11</v>
      </c>
      <c r="J266" s="10">
        <v>41603</v>
      </c>
      <c r="K266" s="8" t="s">
        <v>215</v>
      </c>
      <c r="L266" s="8" t="s">
        <v>9</v>
      </c>
      <c r="M266" s="9">
        <v>367.13</v>
      </c>
      <c r="N266" s="8">
        <v>4062</v>
      </c>
      <c r="O266" s="13">
        <f>M266*N266</f>
        <v>1491282.06</v>
      </c>
      <c r="P266" s="25">
        <f t="shared" si="12"/>
        <v>9600</v>
      </c>
      <c r="Q266" s="25">
        <f t="shared" si="13"/>
        <v>31200.000000000004</v>
      </c>
      <c r="R266" s="25">
        <f t="shared" si="14"/>
        <v>48000</v>
      </c>
      <c r="S266" s="55">
        <f>YEARFRAC(H266,$R$3,0)</f>
        <v>32.075000000000003</v>
      </c>
    </row>
    <row r="267" spans="1:19" ht="33" customHeight="1">
      <c r="A267" s="8">
        <v>263</v>
      </c>
      <c r="B267" s="8" t="s">
        <v>3520</v>
      </c>
      <c r="C267" s="8" t="s">
        <v>774</v>
      </c>
      <c r="D267" s="12" t="s">
        <v>775</v>
      </c>
      <c r="E267" s="8" t="s">
        <v>5163</v>
      </c>
      <c r="F267" s="8" t="s">
        <v>6788</v>
      </c>
      <c r="G267" s="8" t="s">
        <v>10</v>
      </c>
      <c r="H267" s="10">
        <v>35743</v>
      </c>
      <c r="I267" s="11" t="s">
        <v>11</v>
      </c>
      <c r="J267" s="10">
        <v>42690</v>
      </c>
      <c r="K267" s="8" t="s">
        <v>215</v>
      </c>
      <c r="L267" s="8" t="s">
        <v>9</v>
      </c>
      <c r="M267" s="9">
        <v>387.95</v>
      </c>
      <c r="N267" s="8">
        <v>4062</v>
      </c>
      <c r="O267" s="13">
        <f>M267*N267</f>
        <v>1575852.9</v>
      </c>
      <c r="P267" s="25">
        <f t="shared" si="12"/>
        <v>9600</v>
      </c>
      <c r="Q267" s="25">
        <f t="shared" si="13"/>
        <v>31200.000000000004</v>
      </c>
      <c r="R267" s="25">
        <f t="shared" si="14"/>
        <v>48000</v>
      </c>
      <c r="S267" s="55">
        <f>YEARFRAC(H267,$R$3,0)</f>
        <v>26.891666666666666</v>
      </c>
    </row>
    <row r="268" spans="1:19" ht="33" customHeight="1">
      <c r="A268" s="8">
        <v>264</v>
      </c>
      <c r="B268" s="8" t="s">
        <v>3521</v>
      </c>
      <c r="C268" s="8" t="s">
        <v>776</v>
      </c>
      <c r="D268" s="12" t="s">
        <v>777</v>
      </c>
      <c r="E268" s="8" t="s">
        <v>5164</v>
      </c>
      <c r="F268" s="8" t="s">
        <v>6789</v>
      </c>
      <c r="G268" s="8" t="s">
        <v>10</v>
      </c>
      <c r="H268" s="10">
        <v>35864</v>
      </c>
      <c r="I268" s="11" t="s">
        <v>11</v>
      </c>
      <c r="J268" s="10">
        <v>42863</v>
      </c>
      <c r="K268" s="8" t="s">
        <v>217</v>
      </c>
      <c r="L268" s="8" t="s">
        <v>9</v>
      </c>
      <c r="M268" s="9">
        <v>387.95</v>
      </c>
      <c r="N268" s="8">
        <v>4062</v>
      </c>
      <c r="O268" s="13">
        <f>M268*N268</f>
        <v>1575852.9</v>
      </c>
      <c r="P268" s="25">
        <f t="shared" si="12"/>
        <v>9600</v>
      </c>
      <c r="Q268" s="25">
        <f t="shared" si="13"/>
        <v>31200.000000000004</v>
      </c>
      <c r="R268" s="25">
        <f t="shared" si="14"/>
        <v>48000</v>
      </c>
      <c r="S268" s="55">
        <f>YEARFRAC(H268,$R$3,0)</f>
        <v>26.555555555555557</v>
      </c>
    </row>
    <row r="269" spans="1:19" s="14" customFormat="1" ht="33" customHeight="1">
      <c r="A269" s="8">
        <v>265</v>
      </c>
      <c r="B269" s="8" t="s">
        <v>3522</v>
      </c>
      <c r="C269" s="8" t="s">
        <v>778</v>
      </c>
      <c r="D269" s="12" t="s">
        <v>779</v>
      </c>
      <c r="E269" s="8" t="s">
        <v>5165</v>
      </c>
      <c r="F269" s="8" t="s">
        <v>6790</v>
      </c>
      <c r="G269" s="8" t="s">
        <v>10</v>
      </c>
      <c r="H269" s="10">
        <v>28878</v>
      </c>
      <c r="I269" s="11" t="s">
        <v>11</v>
      </c>
      <c r="J269" s="10">
        <v>41778</v>
      </c>
      <c r="K269" s="8" t="s">
        <v>218</v>
      </c>
      <c r="L269" s="8" t="s">
        <v>9</v>
      </c>
      <c r="M269" s="9">
        <v>388.6</v>
      </c>
      <c r="N269" s="8">
        <v>4062</v>
      </c>
      <c r="O269" s="13">
        <f>M269*N269</f>
        <v>1578493.2000000002</v>
      </c>
      <c r="P269" s="25">
        <f t="shared" si="12"/>
        <v>9600</v>
      </c>
      <c r="Q269" s="25">
        <f t="shared" si="13"/>
        <v>31200.000000000004</v>
      </c>
      <c r="R269" s="25">
        <f t="shared" si="14"/>
        <v>48000</v>
      </c>
      <c r="S269" s="55">
        <f>YEARFRAC(H269,$R$3,0)</f>
        <v>45.68611111111111</v>
      </c>
    </row>
    <row r="270" spans="1:19" ht="33" customHeight="1">
      <c r="A270" s="8">
        <v>266</v>
      </c>
      <c r="B270" s="8" t="s">
        <v>3523</v>
      </c>
      <c r="C270" s="8" t="s">
        <v>780</v>
      </c>
      <c r="D270" s="12" t="s">
        <v>781</v>
      </c>
      <c r="E270" s="8" t="s">
        <v>5166</v>
      </c>
      <c r="F270" s="8" t="s">
        <v>6791</v>
      </c>
      <c r="G270" s="8" t="s">
        <v>10</v>
      </c>
      <c r="H270" s="10">
        <v>29348</v>
      </c>
      <c r="I270" s="11" t="s">
        <v>11</v>
      </c>
      <c r="J270" s="10">
        <v>41457</v>
      </c>
      <c r="K270" s="8" t="s">
        <v>219</v>
      </c>
      <c r="L270" s="8" t="s">
        <v>9</v>
      </c>
      <c r="M270" s="9">
        <v>388.6</v>
      </c>
      <c r="N270" s="8">
        <v>4062</v>
      </c>
      <c r="O270" s="13">
        <f>M270*N270</f>
        <v>1578493.2000000002</v>
      </c>
      <c r="P270" s="25">
        <f t="shared" si="12"/>
        <v>9600</v>
      </c>
      <c r="Q270" s="25">
        <f t="shared" si="13"/>
        <v>31200.000000000004</v>
      </c>
      <c r="R270" s="25">
        <f t="shared" si="14"/>
        <v>48000</v>
      </c>
      <c r="S270" s="55">
        <f>YEARFRAC(H270,$R$3,0)</f>
        <v>44.397222222222226</v>
      </c>
    </row>
    <row r="271" spans="1:19" ht="33" customHeight="1">
      <c r="A271" s="8">
        <v>267</v>
      </c>
      <c r="B271" s="8" t="s">
        <v>3524</v>
      </c>
      <c r="C271" s="8" t="s">
        <v>782</v>
      </c>
      <c r="D271" s="12" t="s">
        <v>783</v>
      </c>
      <c r="E271" s="8" t="s">
        <v>5167</v>
      </c>
      <c r="F271" s="8" t="s">
        <v>6792</v>
      </c>
      <c r="G271" s="8" t="s">
        <v>10</v>
      </c>
      <c r="H271" s="10">
        <v>35191</v>
      </c>
      <c r="I271" s="11" t="s">
        <v>11</v>
      </c>
      <c r="J271" s="10">
        <v>42648</v>
      </c>
      <c r="K271" s="8" t="s">
        <v>220</v>
      </c>
      <c r="L271" s="8" t="s">
        <v>9</v>
      </c>
      <c r="M271" s="9">
        <v>403.92</v>
      </c>
      <c r="N271" s="8">
        <v>4062</v>
      </c>
      <c r="O271" s="13">
        <f>M271*N271</f>
        <v>1640723.04</v>
      </c>
      <c r="P271" s="25">
        <f t="shared" si="12"/>
        <v>9600</v>
      </c>
      <c r="Q271" s="25">
        <f t="shared" si="13"/>
        <v>31200.000000000004</v>
      </c>
      <c r="R271" s="25">
        <f t="shared" si="14"/>
        <v>48000</v>
      </c>
      <c r="S271" s="55">
        <f>YEARFRAC(H271,$R$3,0)</f>
        <v>28.4</v>
      </c>
    </row>
    <row r="272" spans="1:19" ht="33" customHeight="1">
      <c r="A272" s="8">
        <v>268</v>
      </c>
      <c r="B272" s="8" t="s">
        <v>3525</v>
      </c>
      <c r="C272" s="8" t="s">
        <v>784</v>
      </c>
      <c r="D272" s="12" t="s">
        <v>785</v>
      </c>
      <c r="E272" s="8" t="s">
        <v>5168</v>
      </c>
      <c r="F272" s="8" t="s">
        <v>6793</v>
      </c>
      <c r="G272" s="8" t="s">
        <v>10</v>
      </c>
      <c r="H272" s="10">
        <v>35977</v>
      </c>
      <c r="I272" s="11" t="s">
        <v>11</v>
      </c>
      <c r="J272" s="10">
        <v>42863</v>
      </c>
      <c r="K272" s="8" t="s">
        <v>219</v>
      </c>
      <c r="L272" s="8" t="s">
        <v>9</v>
      </c>
      <c r="M272" s="9">
        <v>379.71</v>
      </c>
      <c r="N272" s="8">
        <v>4062</v>
      </c>
      <c r="O272" s="13">
        <f>M272*N272</f>
        <v>1542382.02</v>
      </c>
      <c r="P272" s="25">
        <f t="shared" si="12"/>
        <v>9600</v>
      </c>
      <c r="Q272" s="25">
        <f t="shared" si="13"/>
        <v>31200.000000000004</v>
      </c>
      <c r="R272" s="25">
        <f t="shared" si="14"/>
        <v>48000</v>
      </c>
      <c r="S272" s="55">
        <f>YEARFRAC(H272,$R$3,0)</f>
        <v>26.247222222222224</v>
      </c>
    </row>
    <row r="273" spans="1:19" ht="33" customHeight="1">
      <c r="A273" s="8">
        <v>269</v>
      </c>
      <c r="B273" s="8" t="s">
        <v>3526</v>
      </c>
      <c r="C273" s="8" t="s">
        <v>786</v>
      </c>
      <c r="D273" s="12" t="s">
        <v>787</v>
      </c>
      <c r="E273" s="8" t="s">
        <v>5169</v>
      </c>
      <c r="F273" s="8" t="s">
        <v>6794</v>
      </c>
      <c r="G273" s="8" t="s">
        <v>10</v>
      </c>
      <c r="H273" s="10">
        <v>35545</v>
      </c>
      <c r="I273" s="11" t="s">
        <v>11</v>
      </c>
      <c r="J273" s="10">
        <v>41813</v>
      </c>
      <c r="K273" s="8" t="s">
        <v>219</v>
      </c>
      <c r="L273" s="8" t="s">
        <v>9</v>
      </c>
      <c r="M273" s="9">
        <v>384.41</v>
      </c>
      <c r="N273" s="8">
        <v>4062</v>
      </c>
      <c r="O273" s="13">
        <f>M273*N273</f>
        <v>1561473.4200000002</v>
      </c>
      <c r="P273" s="25">
        <f t="shared" si="12"/>
        <v>9600</v>
      </c>
      <c r="Q273" s="25">
        <f t="shared" si="13"/>
        <v>31200.000000000004</v>
      </c>
      <c r="R273" s="25">
        <f t="shared" si="14"/>
        <v>48000</v>
      </c>
      <c r="S273" s="55">
        <f>YEARFRAC(H273,$R$3,0)</f>
        <v>27.430555555555557</v>
      </c>
    </row>
    <row r="274" spans="1:19" ht="33" customHeight="1">
      <c r="A274" s="8">
        <v>270</v>
      </c>
      <c r="B274" s="8" t="s">
        <v>3527</v>
      </c>
      <c r="C274" s="8" t="s">
        <v>788</v>
      </c>
      <c r="D274" s="12" t="s">
        <v>789</v>
      </c>
      <c r="E274" s="8" t="s">
        <v>5170</v>
      </c>
      <c r="F274" s="8" t="s">
        <v>6795</v>
      </c>
      <c r="G274" s="8" t="s">
        <v>8</v>
      </c>
      <c r="H274" s="10">
        <v>31906</v>
      </c>
      <c r="I274" s="11" t="s">
        <v>11</v>
      </c>
      <c r="J274" s="10">
        <v>41571</v>
      </c>
      <c r="K274" s="8" t="s">
        <v>221</v>
      </c>
      <c r="L274" s="8" t="s">
        <v>9</v>
      </c>
      <c r="M274" s="9">
        <v>381.25</v>
      </c>
      <c r="N274" s="8">
        <v>4062</v>
      </c>
      <c r="O274" s="13">
        <f>M274*N274</f>
        <v>1548637.5</v>
      </c>
      <c r="P274" s="25">
        <f t="shared" si="12"/>
        <v>9600</v>
      </c>
      <c r="Q274" s="25">
        <f t="shared" si="13"/>
        <v>31200.000000000004</v>
      </c>
      <c r="R274" s="25">
        <f t="shared" si="14"/>
        <v>48000</v>
      </c>
      <c r="S274" s="55">
        <f>YEARFRAC(H274,$R$3,0)</f>
        <v>37.391666666666666</v>
      </c>
    </row>
    <row r="275" spans="1:19" ht="33" customHeight="1">
      <c r="A275" s="8">
        <v>271</v>
      </c>
      <c r="B275" s="8" t="s">
        <v>3528</v>
      </c>
      <c r="C275" s="8" t="s">
        <v>790</v>
      </c>
      <c r="D275" s="12" t="s">
        <v>791</v>
      </c>
      <c r="E275" s="8" t="s">
        <v>5171</v>
      </c>
      <c r="F275" s="8" t="s">
        <v>6796</v>
      </c>
      <c r="G275" s="8" t="s">
        <v>8</v>
      </c>
      <c r="H275" s="10">
        <v>35071</v>
      </c>
      <c r="I275" s="11" t="s">
        <v>11</v>
      </c>
      <c r="J275" s="10">
        <v>41783</v>
      </c>
      <c r="K275" s="8" t="s">
        <v>221</v>
      </c>
      <c r="L275" s="8" t="s">
        <v>9</v>
      </c>
      <c r="M275" s="9">
        <v>377.58</v>
      </c>
      <c r="N275" s="8">
        <v>4062</v>
      </c>
      <c r="O275" s="13">
        <f>M275*N275</f>
        <v>1533729.96</v>
      </c>
      <c r="P275" s="25">
        <f t="shared" si="12"/>
        <v>9600</v>
      </c>
      <c r="Q275" s="25">
        <f t="shared" si="13"/>
        <v>31200.000000000004</v>
      </c>
      <c r="R275" s="25">
        <f t="shared" si="14"/>
        <v>48000</v>
      </c>
      <c r="S275" s="55">
        <f>YEARFRAC(H275,$R$3,0)</f>
        <v>28.730555555555554</v>
      </c>
    </row>
    <row r="276" spans="1:19" ht="33" customHeight="1">
      <c r="A276" s="8">
        <v>272</v>
      </c>
      <c r="B276" s="8" t="s">
        <v>3529</v>
      </c>
      <c r="C276" s="8" t="s">
        <v>792</v>
      </c>
      <c r="D276" s="12" t="s">
        <v>793</v>
      </c>
      <c r="E276" s="8" t="s">
        <v>5172</v>
      </c>
      <c r="F276" s="8" t="s">
        <v>6797</v>
      </c>
      <c r="G276" s="8" t="s">
        <v>10</v>
      </c>
      <c r="H276" s="10">
        <v>28377</v>
      </c>
      <c r="I276" s="11" t="s">
        <v>11</v>
      </c>
      <c r="J276" s="10">
        <v>41382</v>
      </c>
      <c r="K276" s="8" t="s">
        <v>221</v>
      </c>
      <c r="L276" s="8" t="s">
        <v>9</v>
      </c>
      <c r="M276" s="9">
        <v>378.54</v>
      </c>
      <c r="N276" s="8">
        <v>4062</v>
      </c>
      <c r="O276" s="13">
        <f>M276*N276</f>
        <v>1537629.48</v>
      </c>
      <c r="P276" s="25">
        <f t="shared" si="12"/>
        <v>9600</v>
      </c>
      <c r="Q276" s="25">
        <f t="shared" si="13"/>
        <v>31200.000000000004</v>
      </c>
      <c r="R276" s="25">
        <f t="shared" si="14"/>
        <v>48000</v>
      </c>
      <c r="S276" s="55">
        <f>YEARFRAC(H276,$R$3,0)</f>
        <v>47.05833333333333</v>
      </c>
    </row>
    <row r="277" spans="1:19" ht="33" customHeight="1">
      <c r="A277" s="8">
        <v>273</v>
      </c>
      <c r="B277" s="8" t="s">
        <v>3530</v>
      </c>
      <c r="C277" s="8" t="s">
        <v>794</v>
      </c>
      <c r="D277" s="12" t="s">
        <v>795</v>
      </c>
      <c r="E277" s="8" t="s">
        <v>5173</v>
      </c>
      <c r="F277" s="8" t="s">
        <v>6798</v>
      </c>
      <c r="G277" s="8" t="s">
        <v>8</v>
      </c>
      <c r="H277" s="10">
        <v>29901</v>
      </c>
      <c r="I277" s="11" t="s">
        <v>11</v>
      </c>
      <c r="J277" s="10">
        <v>41750</v>
      </c>
      <c r="K277" s="8" t="s">
        <v>221</v>
      </c>
      <c r="L277" s="8" t="s">
        <v>9</v>
      </c>
      <c r="M277" s="9">
        <v>392.28</v>
      </c>
      <c r="N277" s="8">
        <v>4062</v>
      </c>
      <c r="O277" s="13">
        <f>M277*N277</f>
        <v>1593441.3599999999</v>
      </c>
      <c r="P277" s="25">
        <f t="shared" si="12"/>
        <v>9600</v>
      </c>
      <c r="Q277" s="25">
        <f t="shared" si="13"/>
        <v>31200.000000000004</v>
      </c>
      <c r="R277" s="25">
        <f t="shared" si="14"/>
        <v>48000</v>
      </c>
      <c r="S277" s="55">
        <f>YEARFRAC(H277,$R$3,0)</f>
        <v>42.886111111111113</v>
      </c>
    </row>
    <row r="278" spans="1:19" ht="33" customHeight="1">
      <c r="A278" s="8">
        <v>274</v>
      </c>
      <c r="B278" s="8" t="s">
        <v>3531</v>
      </c>
      <c r="C278" s="8" t="s">
        <v>796</v>
      </c>
      <c r="D278" s="12">
        <v>51162559</v>
      </c>
      <c r="E278" s="8" t="s">
        <v>5174</v>
      </c>
      <c r="F278" s="8" t="s">
        <v>6799</v>
      </c>
      <c r="G278" s="8" t="s">
        <v>8</v>
      </c>
      <c r="H278" s="10">
        <v>26860</v>
      </c>
      <c r="I278" s="11" t="s">
        <v>11</v>
      </c>
      <c r="J278" s="10">
        <v>42202</v>
      </c>
      <c r="K278" s="8" t="s">
        <v>215</v>
      </c>
      <c r="L278" s="8" t="s">
        <v>9</v>
      </c>
      <c r="M278" s="9">
        <v>311.06</v>
      </c>
      <c r="N278" s="8">
        <v>4062</v>
      </c>
      <c r="O278" s="13">
        <f>M278*N278</f>
        <v>1263525.72</v>
      </c>
      <c r="P278" s="25">
        <f t="shared" si="12"/>
        <v>9600</v>
      </c>
      <c r="Q278" s="25">
        <f t="shared" si="13"/>
        <v>31200.000000000004</v>
      </c>
      <c r="R278" s="25">
        <f t="shared" si="14"/>
        <v>48000</v>
      </c>
      <c r="S278" s="55">
        <f>YEARFRAC(H278,$R$3,0)</f>
        <v>51.208333333333336</v>
      </c>
    </row>
    <row r="279" spans="1:19" ht="33" customHeight="1">
      <c r="A279" s="8">
        <v>275</v>
      </c>
      <c r="B279" s="8" t="s">
        <v>3532</v>
      </c>
      <c r="C279" s="8" t="s">
        <v>797</v>
      </c>
      <c r="D279" s="12" t="s">
        <v>798</v>
      </c>
      <c r="E279" s="8" t="s">
        <v>5175</v>
      </c>
      <c r="F279" s="8" t="s">
        <v>6800</v>
      </c>
      <c r="G279" s="8" t="s">
        <v>10</v>
      </c>
      <c r="H279" s="10">
        <v>35867</v>
      </c>
      <c r="I279" s="11" t="s">
        <v>11</v>
      </c>
      <c r="J279" s="10">
        <v>42447</v>
      </c>
      <c r="K279" s="8" t="s">
        <v>3141</v>
      </c>
      <c r="L279" s="8" t="s">
        <v>9</v>
      </c>
      <c r="M279" s="9">
        <v>372.77</v>
      </c>
      <c r="N279" s="8">
        <v>4062</v>
      </c>
      <c r="O279" s="13">
        <f>M279*N279</f>
        <v>1514191.74</v>
      </c>
      <c r="P279" s="25">
        <f t="shared" si="12"/>
        <v>9600</v>
      </c>
      <c r="Q279" s="25">
        <f t="shared" si="13"/>
        <v>31200.000000000004</v>
      </c>
      <c r="R279" s="25">
        <f t="shared" si="14"/>
        <v>48000</v>
      </c>
      <c r="S279" s="55">
        <f>YEARFRAC(H279,$R$3,0)</f>
        <v>26.547222222222221</v>
      </c>
    </row>
    <row r="280" spans="1:19" ht="33" customHeight="1">
      <c r="A280" s="8">
        <v>276</v>
      </c>
      <c r="B280" s="8" t="s">
        <v>3533</v>
      </c>
      <c r="C280" s="8" t="s">
        <v>799</v>
      </c>
      <c r="D280" s="12">
        <v>50822800</v>
      </c>
      <c r="E280" s="8" t="s">
        <v>5176</v>
      </c>
      <c r="F280" s="8" t="s">
        <v>6801</v>
      </c>
      <c r="G280" s="8" t="s">
        <v>10</v>
      </c>
      <c r="H280" s="10">
        <v>34702</v>
      </c>
      <c r="I280" s="11" t="s">
        <v>41</v>
      </c>
      <c r="J280" s="10">
        <v>45383</v>
      </c>
      <c r="K280" s="8" t="s">
        <v>3141</v>
      </c>
      <c r="L280" s="8" t="s">
        <v>9</v>
      </c>
      <c r="M280" s="9">
        <v>620.67999999999995</v>
      </c>
      <c r="N280" s="8">
        <v>4062</v>
      </c>
      <c r="O280" s="13">
        <f>M280*N280</f>
        <v>2521202.1599999997</v>
      </c>
      <c r="P280" s="25">
        <f t="shared" si="12"/>
        <v>9600</v>
      </c>
      <c r="Q280" s="25">
        <f t="shared" si="13"/>
        <v>31200.000000000004</v>
      </c>
      <c r="R280" s="25">
        <f t="shared" si="14"/>
        <v>48000</v>
      </c>
      <c r="S280" s="55">
        <f>YEARFRAC(H280,$R$3,0)</f>
        <v>29.741666666666667</v>
      </c>
    </row>
    <row r="281" spans="1:19" ht="33" customHeight="1">
      <c r="A281" s="8">
        <v>277</v>
      </c>
      <c r="B281" s="8" t="s">
        <v>3534</v>
      </c>
      <c r="C281" s="8" t="s">
        <v>800</v>
      </c>
      <c r="D281" s="12" t="s">
        <v>801</v>
      </c>
      <c r="E281" s="8" t="s">
        <v>5177</v>
      </c>
      <c r="F281" s="8" t="s">
        <v>6802</v>
      </c>
      <c r="G281" s="8" t="s">
        <v>10</v>
      </c>
      <c r="H281" s="10">
        <v>31057</v>
      </c>
      <c r="I281" s="11" t="s">
        <v>11</v>
      </c>
      <c r="J281" s="10">
        <v>42774</v>
      </c>
      <c r="K281" s="8" t="s">
        <v>3141</v>
      </c>
      <c r="L281" s="8" t="s">
        <v>9</v>
      </c>
      <c r="M281" s="9">
        <v>375.87</v>
      </c>
      <c r="N281" s="8">
        <v>4062</v>
      </c>
      <c r="O281" s="13">
        <f>M281*N281</f>
        <v>1526783.94</v>
      </c>
      <c r="P281" s="25">
        <f t="shared" si="12"/>
        <v>9600</v>
      </c>
      <c r="Q281" s="25">
        <f t="shared" si="13"/>
        <v>31200.000000000004</v>
      </c>
      <c r="R281" s="25">
        <f t="shared" si="14"/>
        <v>48000</v>
      </c>
      <c r="S281" s="55">
        <f>YEARFRAC(H281,$R$3,0)</f>
        <v>39.722222222222221</v>
      </c>
    </row>
    <row r="282" spans="1:19" ht="33" customHeight="1">
      <c r="A282" s="8">
        <v>278</v>
      </c>
      <c r="B282" s="8" t="s">
        <v>3535</v>
      </c>
      <c r="C282" s="8" t="s">
        <v>802</v>
      </c>
      <c r="D282" s="12">
        <v>51302817</v>
      </c>
      <c r="E282" s="8" t="s">
        <v>5178</v>
      </c>
      <c r="F282" s="8" t="s">
        <v>6803</v>
      </c>
      <c r="G282" s="8" t="s">
        <v>10</v>
      </c>
      <c r="H282" s="10">
        <v>30656</v>
      </c>
      <c r="I282" s="11" t="s">
        <v>41</v>
      </c>
      <c r="J282" s="10">
        <v>45383</v>
      </c>
      <c r="K282" s="8" t="s">
        <v>3141</v>
      </c>
      <c r="L282" s="8" t="s">
        <v>9</v>
      </c>
      <c r="M282" s="9">
        <v>452.33</v>
      </c>
      <c r="N282" s="8">
        <v>4062</v>
      </c>
      <c r="O282" s="13">
        <f>M282*N282</f>
        <v>1837364.46</v>
      </c>
      <c r="P282" s="25">
        <f t="shared" si="12"/>
        <v>9600</v>
      </c>
      <c r="Q282" s="25">
        <f t="shared" si="13"/>
        <v>31200.000000000004</v>
      </c>
      <c r="R282" s="25">
        <f t="shared" si="14"/>
        <v>48000</v>
      </c>
      <c r="S282" s="55">
        <f>YEARFRAC(H282,$R$3,0)</f>
        <v>40.81666666666667</v>
      </c>
    </row>
    <row r="283" spans="1:19" ht="33" customHeight="1">
      <c r="A283" s="8">
        <v>279</v>
      </c>
      <c r="B283" s="8" t="s">
        <v>3536</v>
      </c>
      <c r="C283" s="8" t="s">
        <v>803</v>
      </c>
      <c r="D283" s="12" t="s">
        <v>804</v>
      </c>
      <c r="E283" s="8" t="s">
        <v>5179</v>
      </c>
      <c r="F283" s="8" t="s">
        <v>6804</v>
      </c>
      <c r="G283" s="8" t="s">
        <v>44</v>
      </c>
      <c r="H283" s="10">
        <v>32876</v>
      </c>
      <c r="I283" s="11" t="s">
        <v>41</v>
      </c>
      <c r="J283" s="10">
        <v>45383</v>
      </c>
      <c r="K283" s="8" t="s">
        <v>3141</v>
      </c>
      <c r="L283" s="8" t="s">
        <v>9</v>
      </c>
      <c r="M283" s="9">
        <v>356.29</v>
      </c>
      <c r="N283" s="8">
        <v>4062</v>
      </c>
      <c r="O283" s="13">
        <f>M283*N283</f>
        <v>1447249.98</v>
      </c>
      <c r="P283" s="25">
        <f t="shared" si="12"/>
        <v>9600</v>
      </c>
      <c r="Q283" s="25">
        <f t="shared" si="13"/>
        <v>31200.000000000004</v>
      </c>
      <c r="R283" s="25">
        <f t="shared" si="14"/>
        <v>48000</v>
      </c>
      <c r="S283" s="55">
        <f>YEARFRAC(H283,$R$3,0)</f>
        <v>34.741666666666667</v>
      </c>
    </row>
    <row r="284" spans="1:19" ht="33" customHeight="1">
      <c r="A284" s="8">
        <v>280</v>
      </c>
      <c r="B284" s="8" t="s">
        <v>3537</v>
      </c>
      <c r="C284" s="8" t="s">
        <v>805</v>
      </c>
      <c r="D284" s="12">
        <v>90533782</v>
      </c>
      <c r="E284" s="8" t="s">
        <v>5180</v>
      </c>
      <c r="F284" s="8" t="s">
        <v>6805</v>
      </c>
      <c r="G284" s="8" t="s">
        <v>10</v>
      </c>
      <c r="H284" s="10">
        <v>35559</v>
      </c>
      <c r="I284" s="11" t="s">
        <v>41</v>
      </c>
      <c r="J284" s="10">
        <v>45383</v>
      </c>
      <c r="K284" s="8" t="s">
        <v>3141</v>
      </c>
      <c r="L284" s="8" t="s">
        <v>9</v>
      </c>
      <c r="M284" s="9">
        <v>363.44</v>
      </c>
      <c r="N284" s="8">
        <v>4062</v>
      </c>
      <c r="O284" s="13">
        <f>M284*N284</f>
        <v>1476293.28</v>
      </c>
      <c r="P284" s="25">
        <f t="shared" si="12"/>
        <v>9600</v>
      </c>
      <c r="Q284" s="25">
        <f t="shared" si="13"/>
        <v>31200.000000000004</v>
      </c>
      <c r="R284" s="25">
        <f t="shared" si="14"/>
        <v>48000</v>
      </c>
      <c r="S284" s="55">
        <f>YEARFRAC(H284,$R$3,0)</f>
        <v>27.391666666666666</v>
      </c>
    </row>
    <row r="285" spans="1:19" ht="33" customHeight="1">
      <c r="A285" s="8">
        <v>281</v>
      </c>
      <c r="B285" s="8" t="s">
        <v>3538</v>
      </c>
      <c r="C285" s="8" t="s">
        <v>806</v>
      </c>
      <c r="D285" s="12" t="s">
        <v>807</v>
      </c>
      <c r="E285" s="8" t="s">
        <v>5181</v>
      </c>
      <c r="F285" s="8" t="s">
        <v>6806</v>
      </c>
      <c r="G285" s="8" t="s">
        <v>10</v>
      </c>
      <c r="H285" s="10">
        <v>35551</v>
      </c>
      <c r="I285" s="11" t="s">
        <v>41</v>
      </c>
      <c r="J285" s="10">
        <v>45383</v>
      </c>
      <c r="K285" s="8" t="s">
        <v>3141</v>
      </c>
      <c r="L285" s="8" t="s">
        <v>9</v>
      </c>
      <c r="M285" s="9">
        <v>447.85</v>
      </c>
      <c r="N285" s="8">
        <v>4062</v>
      </c>
      <c r="O285" s="13">
        <f>M285*N285</f>
        <v>1819166.7000000002</v>
      </c>
      <c r="P285" s="25">
        <f t="shared" si="12"/>
        <v>9600</v>
      </c>
      <c r="Q285" s="25">
        <f t="shared" si="13"/>
        <v>31200.000000000004</v>
      </c>
      <c r="R285" s="25">
        <f t="shared" si="14"/>
        <v>48000</v>
      </c>
      <c r="S285" s="55">
        <f>YEARFRAC(H285,$R$3,0)</f>
        <v>27.413888888888888</v>
      </c>
    </row>
    <row r="286" spans="1:19" ht="33" customHeight="1">
      <c r="A286" s="8">
        <v>282</v>
      </c>
      <c r="B286" s="8" t="s">
        <v>3539</v>
      </c>
      <c r="C286" s="8" t="s">
        <v>808</v>
      </c>
      <c r="D286" s="12" t="s">
        <v>809</v>
      </c>
      <c r="E286" s="8" t="s">
        <v>5182</v>
      </c>
      <c r="F286" s="8" t="s">
        <v>6807</v>
      </c>
      <c r="G286" s="8" t="s">
        <v>10</v>
      </c>
      <c r="H286" s="10">
        <v>35362</v>
      </c>
      <c r="I286" s="11" t="s">
        <v>42</v>
      </c>
      <c r="J286" s="10">
        <v>45383</v>
      </c>
      <c r="K286" s="8" t="s">
        <v>3141</v>
      </c>
      <c r="L286" s="8" t="s">
        <v>9</v>
      </c>
      <c r="M286" s="9">
        <v>398.28</v>
      </c>
      <c r="N286" s="8">
        <v>4062</v>
      </c>
      <c r="O286" s="13">
        <f>M286*N286</f>
        <v>1617813.3599999999</v>
      </c>
      <c r="P286" s="25">
        <f t="shared" si="12"/>
        <v>9600</v>
      </c>
      <c r="Q286" s="25">
        <f t="shared" si="13"/>
        <v>31200.000000000004</v>
      </c>
      <c r="R286" s="25">
        <f t="shared" si="14"/>
        <v>48000</v>
      </c>
      <c r="S286" s="55">
        <f>YEARFRAC(H286,$R$3,0)</f>
        <v>27.933333333333334</v>
      </c>
    </row>
    <row r="287" spans="1:19" ht="33" customHeight="1">
      <c r="A287" s="8">
        <v>283</v>
      </c>
      <c r="B287" s="8" t="s">
        <v>3540</v>
      </c>
      <c r="C287" s="8" t="s">
        <v>810</v>
      </c>
      <c r="D287" s="12">
        <v>50808286</v>
      </c>
      <c r="E287" s="8" t="s">
        <v>5183</v>
      </c>
      <c r="F287" s="8" t="s">
        <v>6808</v>
      </c>
      <c r="G287" s="8" t="s">
        <v>10</v>
      </c>
      <c r="H287" s="10">
        <v>33821</v>
      </c>
      <c r="I287" s="11" t="s">
        <v>43</v>
      </c>
      <c r="J287" s="10">
        <v>45383</v>
      </c>
      <c r="K287" s="8" t="s">
        <v>3141</v>
      </c>
      <c r="L287" s="8" t="s">
        <v>9</v>
      </c>
      <c r="M287" s="9">
        <v>397.93</v>
      </c>
      <c r="N287" s="8">
        <v>4062</v>
      </c>
      <c r="O287" s="13">
        <f>M287*N287</f>
        <v>1616391.66</v>
      </c>
      <c r="P287" s="25">
        <f t="shared" si="12"/>
        <v>9600</v>
      </c>
      <c r="Q287" s="25">
        <f t="shared" si="13"/>
        <v>31200.000000000004</v>
      </c>
      <c r="R287" s="25">
        <f t="shared" si="14"/>
        <v>48000</v>
      </c>
      <c r="S287" s="55">
        <f>YEARFRAC(H287,$R$3,0)</f>
        <v>32.152777777777779</v>
      </c>
    </row>
    <row r="288" spans="1:19" ht="33" customHeight="1">
      <c r="A288" s="8">
        <v>284</v>
      </c>
      <c r="B288" s="8" t="s">
        <v>3541</v>
      </c>
      <c r="C288" s="8" t="s">
        <v>811</v>
      </c>
      <c r="D288" s="12">
        <v>50890417</v>
      </c>
      <c r="E288" s="8" t="s">
        <v>5184</v>
      </c>
      <c r="F288" s="8" t="s">
        <v>6809</v>
      </c>
      <c r="G288" s="8" t="s">
        <v>10</v>
      </c>
      <c r="H288" s="10">
        <v>35693</v>
      </c>
      <c r="I288" s="11" t="s">
        <v>41</v>
      </c>
      <c r="J288" s="10">
        <v>45383</v>
      </c>
      <c r="K288" s="8" t="s">
        <v>3141</v>
      </c>
      <c r="L288" s="8" t="s">
        <v>9</v>
      </c>
      <c r="M288" s="9">
        <v>321</v>
      </c>
      <c r="N288" s="8">
        <v>4062</v>
      </c>
      <c r="O288" s="13">
        <f>M288*N288</f>
        <v>1303902</v>
      </c>
      <c r="P288" s="25">
        <f t="shared" si="12"/>
        <v>9600</v>
      </c>
      <c r="Q288" s="25">
        <f t="shared" si="13"/>
        <v>31200.000000000004</v>
      </c>
      <c r="R288" s="25">
        <f t="shared" si="14"/>
        <v>48000</v>
      </c>
      <c r="S288" s="55">
        <f>YEARFRAC(H288,$R$3,0)</f>
        <v>27.027777777777779</v>
      </c>
    </row>
    <row r="289" spans="1:19" ht="33" customHeight="1">
      <c r="A289" s="8">
        <v>285</v>
      </c>
      <c r="B289" s="8" t="s">
        <v>3542</v>
      </c>
      <c r="C289" s="8" t="s">
        <v>812</v>
      </c>
      <c r="D289" s="12" t="s">
        <v>813</v>
      </c>
      <c r="E289" s="8" t="s">
        <v>5185</v>
      </c>
      <c r="F289" s="8" t="s">
        <v>6810</v>
      </c>
      <c r="G289" s="8" t="s">
        <v>10</v>
      </c>
      <c r="H289" s="10">
        <v>34653</v>
      </c>
      <c r="I289" s="11" t="s">
        <v>11</v>
      </c>
      <c r="J289" s="10">
        <v>41324</v>
      </c>
      <c r="K289" s="8" t="s">
        <v>3141</v>
      </c>
      <c r="L289" s="8" t="s">
        <v>9</v>
      </c>
      <c r="M289" s="9">
        <v>408.35</v>
      </c>
      <c r="N289" s="8">
        <v>4062</v>
      </c>
      <c r="O289" s="13">
        <f>M289*N289</f>
        <v>1658717.7000000002</v>
      </c>
      <c r="P289" s="25">
        <f t="shared" si="12"/>
        <v>9600</v>
      </c>
      <c r="Q289" s="25">
        <f t="shared" si="13"/>
        <v>31200.000000000004</v>
      </c>
      <c r="R289" s="25">
        <f t="shared" si="14"/>
        <v>48000</v>
      </c>
      <c r="S289" s="55">
        <f>YEARFRAC(H289,$R$3,0)</f>
        <v>29.875</v>
      </c>
    </row>
    <row r="290" spans="1:19" ht="33" customHeight="1">
      <c r="A290" s="8">
        <v>286</v>
      </c>
      <c r="B290" s="8" t="s">
        <v>3543</v>
      </c>
      <c r="C290" s="8" t="s">
        <v>814</v>
      </c>
      <c r="D290" s="12" t="s">
        <v>815</v>
      </c>
      <c r="E290" s="8" t="s">
        <v>5186</v>
      </c>
      <c r="F290" s="8" t="s">
        <v>6811</v>
      </c>
      <c r="G290" s="8" t="s">
        <v>10</v>
      </c>
      <c r="H290" s="10">
        <v>32172</v>
      </c>
      <c r="I290" s="11" t="s">
        <v>11</v>
      </c>
      <c r="J290" s="10">
        <v>42507</v>
      </c>
      <c r="K290" s="8" t="s">
        <v>3141</v>
      </c>
      <c r="L290" s="8" t="s">
        <v>9</v>
      </c>
      <c r="M290" s="9">
        <v>565.99</v>
      </c>
      <c r="N290" s="8">
        <v>4062</v>
      </c>
      <c r="O290" s="13">
        <f>M290*N290</f>
        <v>2299051.38</v>
      </c>
      <c r="P290" s="25">
        <f t="shared" si="12"/>
        <v>9600</v>
      </c>
      <c r="Q290" s="25">
        <f t="shared" si="13"/>
        <v>31200.000000000004</v>
      </c>
      <c r="R290" s="25">
        <f t="shared" si="14"/>
        <v>48000</v>
      </c>
      <c r="S290" s="55">
        <f>YEARFRAC(H290,$R$3,0)</f>
        <v>36.666666666666664</v>
      </c>
    </row>
    <row r="291" spans="1:19" ht="33" customHeight="1">
      <c r="A291" s="8">
        <v>287</v>
      </c>
      <c r="B291" s="8" t="s">
        <v>3544</v>
      </c>
      <c r="C291" s="8" t="s">
        <v>816</v>
      </c>
      <c r="D291" s="12">
        <v>51045991</v>
      </c>
      <c r="E291" s="8" t="s">
        <v>5187</v>
      </c>
      <c r="F291" s="8" t="s">
        <v>6812</v>
      </c>
      <c r="G291" s="8" t="s">
        <v>10</v>
      </c>
      <c r="H291" s="10">
        <v>36109</v>
      </c>
      <c r="I291" s="11" t="s">
        <v>41</v>
      </c>
      <c r="J291" s="10">
        <v>45383</v>
      </c>
      <c r="K291" s="8" t="s">
        <v>3141</v>
      </c>
      <c r="L291" s="8" t="s">
        <v>9</v>
      </c>
      <c r="M291" s="9">
        <v>319.13</v>
      </c>
      <c r="N291" s="8">
        <v>4062</v>
      </c>
      <c r="O291" s="13">
        <f>M291*N291</f>
        <v>1296306.06</v>
      </c>
      <c r="P291" s="25">
        <f t="shared" si="12"/>
        <v>9600</v>
      </c>
      <c r="Q291" s="25">
        <f t="shared" si="13"/>
        <v>31200.000000000004</v>
      </c>
      <c r="R291" s="25">
        <f t="shared" si="14"/>
        <v>48000</v>
      </c>
      <c r="S291" s="55">
        <f>YEARFRAC(H291,$R$3,0)</f>
        <v>25.888888888888889</v>
      </c>
    </row>
    <row r="292" spans="1:19" ht="33" customHeight="1">
      <c r="A292" s="8">
        <v>288</v>
      </c>
      <c r="B292" s="8" t="s">
        <v>3545</v>
      </c>
      <c r="C292" s="8" t="s">
        <v>817</v>
      </c>
      <c r="D292" s="12" t="s">
        <v>818</v>
      </c>
      <c r="E292" s="8" t="s">
        <v>5188</v>
      </c>
      <c r="F292" s="8" t="s">
        <v>6813</v>
      </c>
      <c r="G292" s="8" t="s">
        <v>10</v>
      </c>
      <c r="H292" s="10">
        <v>35958</v>
      </c>
      <c r="I292" s="11" t="s">
        <v>11</v>
      </c>
      <c r="J292" s="10">
        <v>45383</v>
      </c>
      <c r="K292" s="8" t="s">
        <v>3141</v>
      </c>
      <c r="L292" s="8" t="s">
        <v>9</v>
      </c>
      <c r="M292" s="9">
        <v>367.35</v>
      </c>
      <c r="N292" s="8">
        <v>4062</v>
      </c>
      <c r="O292" s="13">
        <f>M292*N292</f>
        <v>1492175.7000000002</v>
      </c>
      <c r="P292" s="25">
        <f t="shared" si="12"/>
        <v>9600</v>
      </c>
      <c r="Q292" s="25">
        <f t="shared" si="13"/>
        <v>31200.000000000004</v>
      </c>
      <c r="R292" s="25">
        <f t="shared" si="14"/>
        <v>48000</v>
      </c>
      <c r="S292" s="55">
        <f>YEARFRAC(H292,$R$3,0)</f>
        <v>26.3</v>
      </c>
    </row>
    <row r="293" spans="1:19" ht="33" customHeight="1">
      <c r="A293" s="8">
        <v>289</v>
      </c>
      <c r="B293" s="8" t="s">
        <v>3546</v>
      </c>
      <c r="C293" s="8" t="s">
        <v>819</v>
      </c>
      <c r="D293" s="12" t="s">
        <v>820</v>
      </c>
      <c r="E293" s="8" t="s">
        <v>5189</v>
      </c>
      <c r="F293" s="8" t="s">
        <v>6814</v>
      </c>
      <c r="G293" s="8" t="s">
        <v>44</v>
      </c>
      <c r="H293" s="10">
        <v>34761</v>
      </c>
      <c r="I293" s="11" t="s">
        <v>41</v>
      </c>
      <c r="J293" s="10">
        <v>45383</v>
      </c>
      <c r="K293" s="8" t="s">
        <v>3141</v>
      </c>
      <c r="L293" s="8" t="s">
        <v>9</v>
      </c>
      <c r="M293" s="9">
        <v>450.48</v>
      </c>
      <c r="N293" s="8">
        <v>4062</v>
      </c>
      <c r="O293" s="13">
        <f>M293*N293</f>
        <v>1829849.76</v>
      </c>
      <c r="P293" s="25">
        <f t="shared" si="12"/>
        <v>9600</v>
      </c>
      <c r="Q293" s="25">
        <f t="shared" si="13"/>
        <v>31200.000000000004</v>
      </c>
      <c r="R293" s="25">
        <f t="shared" si="14"/>
        <v>48000</v>
      </c>
      <c r="S293" s="55">
        <f>YEARFRAC(H293,$R$3,0)</f>
        <v>29.574999999999999</v>
      </c>
    </row>
    <row r="294" spans="1:19" ht="33" customHeight="1">
      <c r="A294" s="8">
        <v>290</v>
      </c>
      <c r="B294" s="8" t="s">
        <v>3547</v>
      </c>
      <c r="C294" s="8" t="s">
        <v>821</v>
      </c>
      <c r="D294" s="12" t="s">
        <v>822</v>
      </c>
      <c r="E294" s="8" t="s">
        <v>5190</v>
      </c>
      <c r="F294" s="8" t="s">
        <v>6815</v>
      </c>
      <c r="G294" s="8" t="s">
        <v>10</v>
      </c>
      <c r="H294" s="10">
        <v>33700</v>
      </c>
      <c r="I294" s="11" t="s">
        <v>11</v>
      </c>
      <c r="J294" s="10">
        <v>45383</v>
      </c>
      <c r="K294" s="8" t="s">
        <v>3141</v>
      </c>
      <c r="L294" s="8" t="s">
        <v>9</v>
      </c>
      <c r="M294" s="9">
        <v>569.63</v>
      </c>
      <c r="N294" s="8">
        <v>4062</v>
      </c>
      <c r="O294" s="13">
        <f>M294*N294</f>
        <v>2313837.06</v>
      </c>
      <c r="P294" s="25">
        <f t="shared" si="12"/>
        <v>9600</v>
      </c>
      <c r="Q294" s="25">
        <f t="shared" si="13"/>
        <v>31200.000000000004</v>
      </c>
      <c r="R294" s="25">
        <f t="shared" si="14"/>
        <v>48000</v>
      </c>
      <c r="S294" s="55">
        <f>YEARFRAC(H294,$R$3,0)</f>
        <v>32.483333333333334</v>
      </c>
    </row>
    <row r="295" spans="1:19" ht="33" customHeight="1">
      <c r="A295" s="8">
        <v>291</v>
      </c>
      <c r="B295" s="8" t="s">
        <v>3548</v>
      </c>
      <c r="C295" s="8" t="s">
        <v>823</v>
      </c>
      <c r="D295" s="12">
        <v>51060285</v>
      </c>
      <c r="E295" s="8" t="s">
        <v>5191</v>
      </c>
      <c r="F295" s="8" t="s">
        <v>6816</v>
      </c>
      <c r="G295" s="8" t="s">
        <v>10</v>
      </c>
      <c r="H295" s="10">
        <v>36355</v>
      </c>
      <c r="I295" s="11" t="s">
        <v>41</v>
      </c>
      <c r="J295" s="10">
        <v>45383</v>
      </c>
      <c r="K295" s="8" t="s">
        <v>3141</v>
      </c>
      <c r="L295" s="8" t="s">
        <v>9</v>
      </c>
      <c r="M295" s="9">
        <v>509.01</v>
      </c>
      <c r="N295" s="8">
        <v>4062</v>
      </c>
      <c r="O295" s="13">
        <f>M295*N295</f>
        <v>2067598.6199999999</v>
      </c>
      <c r="P295" s="25">
        <f t="shared" si="12"/>
        <v>9600</v>
      </c>
      <c r="Q295" s="25">
        <f t="shared" si="13"/>
        <v>31200.000000000004</v>
      </c>
      <c r="R295" s="25">
        <f t="shared" si="14"/>
        <v>48000</v>
      </c>
      <c r="S295" s="55">
        <f>YEARFRAC(H295,$R$3,0)</f>
        <v>25.211111111111112</v>
      </c>
    </row>
    <row r="296" spans="1:19" ht="33" customHeight="1">
      <c r="A296" s="8">
        <v>292</v>
      </c>
      <c r="B296" s="8" t="s">
        <v>3549</v>
      </c>
      <c r="C296" s="8" t="s">
        <v>824</v>
      </c>
      <c r="D296" s="12" t="s">
        <v>825</v>
      </c>
      <c r="E296" s="8" t="s">
        <v>5192</v>
      </c>
      <c r="F296" s="8" t="s">
        <v>6817</v>
      </c>
      <c r="G296" s="8" t="s">
        <v>10</v>
      </c>
      <c r="H296" s="10">
        <v>36687</v>
      </c>
      <c r="I296" s="11" t="s">
        <v>11</v>
      </c>
      <c r="J296" s="10">
        <v>45383</v>
      </c>
      <c r="K296" s="8" t="s">
        <v>3141</v>
      </c>
      <c r="L296" s="8" t="s">
        <v>9</v>
      </c>
      <c r="M296" s="9">
        <v>624.02</v>
      </c>
      <c r="N296" s="8">
        <v>4062</v>
      </c>
      <c r="O296" s="13">
        <f>M296*N296</f>
        <v>2534769.2399999998</v>
      </c>
      <c r="P296" s="25">
        <f t="shared" si="12"/>
        <v>9600</v>
      </c>
      <c r="Q296" s="25">
        <f t="shared" si="13"/>
        <v>31200.000000000004</v>
      </c>
      <c r="R296" s="25">
        <f t="shared" si="14"/>
        <v>48000</v>
      </c>
      <c r="S296" s="55">
        <f>YEARFRAC(H296,$R$3,0)</f>
        <v>24.305555555555557</v>
      </c>
    </row>
    <row r="297" spans="1:19" ht="33" customHeight="1">
      <c r="A297" s="8">
        <v>293</v>
      </c>
      <c r="B297" s="8" t="s">
        <v>3550</v>
      </c>
      <c r="C297" s="8" t="s">
        <v>826</v>
      </c>
      <c r="D297" s="12" t="s">
        <v>827</v>
      </c>
      <c r="E297" s="8" t="s">
        <v>5193</v>
      </c>
      <c r="F297" s="8" t="s">
        <v>6818</v>
      </c>
      <c r="G297" s="8" t="s">
        <v>15</v>
      </c>
      <c r="H297" s="10">
        <v>35167</v>
      </c>
      <c r="I297" s="11" t="s">
        <v>11</v>
      </c>
      <c r="J297" s="10">
        <v>45428</v>
      </c>
      <c r="K297" s="8" t="s">
        <v>3141</v>
      </c>
      <c r="L297" s="8" t="s">
        <v>9</v>
      </c>
      <c r="M297" s="9">
        <v>502.86</v>
      </c>
      <c r="N297" s="8">
        <v>4062</v>
      </c>
      <c r="O297" s="13">
        <f>M297*N297</f>
        <v>2042617.32</v>
      </c>
      <c r="P297" s="25">
        <f t="shared" si="12"/>
        <v>9600</v>
      </c>
      <c r="Q297" s="25">
        <f t="shared" si="13"/>
        <v>31200.000000000004</v>
      </c>
      <c r="R297" s="25">
        <f t="shared" si="14"/>
        <v>48000</v>
      </c>
      <c r="S297" s="55">
        <f>YEARFRAC(H297,$R$3,0)</f>
        <v>28.466666666666665</v>
      </c>
    </row>
    <row r="298" spans="1:19" ht="33" customHeight="1">
      <c r="A298" s="8">
        <v>294</v>
      </c>
      <c r="B298" s="8" t="s">
        <v>3551</v>
      </c>
      <c r="C298" s="8" t="s">
        <v>828</v>
      </c>
      <c r="D298" s="12">
        <v>51146275</v>
      </c>
      <c r="E298" s="8" t="s">
        <v>5194</v>
      </c>
      <c r="F298" s="8" t="s">
        <v>6819</v>
      </c>
      <c r="G298" s="8" t="s">
        <v>65</v>
      </c>
      <c r="H298" s="10">
        <v>36361</v>
      </c>
      <c r="I298" s="11" t="s">
        <v>59</v>
      </c>
      <c r="J298" s="10">
        <v>45400</v>
      </c>
      <c r="K298" s="8" t="s">
        <v>3141</v>
      </c>
      <c r="L298" s="8" t="s">
        <v>9</v>
      </c>
      <c r="M298" s="9">
        <v>457.85</v>
      </c>
      <c r="N298" s="8">
        <v>4062</v>
      </c>
      <c r="O298" s="13">
        <f>M298*N298</f>
        <v>1859786.7000000002</v>
      </c>
      <c r="P298" s="25">
        <f t="shared" si="12"/>
        <v>9600</v>
      </c>
      <c r="Q298" s="25">
        <f t="shared" si="13"/>
        <v>31200.000000000004</v>
      </c>
      <c r="R298" s="25">
        <f t="shared" si="14"/>
        <v>48000</v>
      </c>
      <c r="S298" s="55">
        <f>YEARFRAC(H298,$R$3,0)</f>
        <v>25.194444444444443</v>
      </c>
    </row>
    <row r="299" spans="1:19" ht="33" customHeight="1">
      <c r="A299" s="8">
        <v>295</v>
      </c>
      <c r="B299" s="8" t="s">
        <v>3552</v>
      </c>
      <c r="C299" s="8" t="s">
        <v>829</v>
      </c>
      <c r="D299" s="12" t="s">
        <v>830</v>
      </c>
      <c r="E299" s="8" t="s">
        <v>5195</v>
      </c>
      <c r="F299" s="8" t="s">
        <v>6820</v>
      </c>
      <c r="G299" s="8" t="s">
        <v>10</v>
      </c>
      <c r="H299" s="10">
        <v>30109</v>
      </c>
      <c r="I299" s="11" t="s">
        <v>11</v>
      </c>
      <c r="J299" s="10">
        <v>45399</v>
      </c>
      <c r="K299" s="8" t="s">
        <v>3141</v>
      </c>
      <c r="L299" s="8" t="s">
        <v>9</v>
      </c>
      <c r="M299" s="9">
        <v>370.87</v>
      </c>
      <c r="N299" s="8">
        <v>4062</v>
      </c>
      <c r="O299" s="13">
        <f>M299*N299</f>
        <v>1506473.94</v>
      </c>
      <c r="P299" s="25">
        <f t="shared" si="12"/>
        <v>9600</v>
      </c>
      <c r="Q299" s="25">
        <f t="shared" si="13"/>
        <v>31200.000000000004</v>
      </c>
      <c r="R299" s="25">
        <f t="shared" si="14"/>
        <v>48000</v>
      </c>
      <c r="S299" s="55">
        <f>YEARFRAC(H299,$R$3,0)</f>
        <v>42.31388888888889</v>
      </c>
    </row>
    <row r="300" spans="1:19" ht="33" customHeight="1">
      <c r="A300" s="8">
        <v>296</v>
      </c>
      <c r="B300" s="8" t="s">
        <v>3553</v>
      </c>
      <c r="C300" s="8" t="s">
        <v>831</v>
      </c>
      <c r="D300" s="12" t="s">
        <v>832</v>
      </c>
      <c r="E300" s="8" t="s">
        <v>5196</v>
      </c>
      <c r="F300" s="8" t="s">
        <v>6821</v>
      </c>
      <c r="G300" s="8" t="s">
        <v>10</v>
      </c>
      <c r="H300" s="10">
        <v>33972</v>
      </c>
      <c r="I300" s="11" t="s">
        <v>11</v>
      </c>
      <c r="J300" s="10">
        <v>41395</v>
      </c>
      <c r="K300" s="8" t="s">
        <v>3141</v>
      </c>
      <c r="L300" s="8" t="s">
        <v>9</v>
      </c>
      <c r="M300" s="9">
        <v>584.47</v>
      </c>
      <c r="N300" s="8">
        <v>4062</v>
      </c>
      <c r="O300" s="13">
        <f>M300*N300</f>
        <v>2374117.14</v>
      </c>
      <c r="P300" s="25">
        <f t="shared" si="12"/>
        <v>9600</v>
      </c>
      <c r="Q300" s="25">
        <f t="shared" si="13"/>
        <v>31200.000000000004</v>
      </c>
      <c r="R300" s="25">
        <f t="shared" si="14"/>
        <v>48000</v>
      </c>
      <c r="S300" s="55">
        <f>YEARFRAC(H300,$R$3,0)</f>
        <v>31.741666666666667</v>
      </c>
    </row>
    <row r="301" spans="1:19" ht="33" customHeight="1">
      <c r="A301" s="8">
        <v>297</v>
      </c>
      <c r="B301" s="8" t="s">
        <v>3554</v>
      </c>
      <c r="C301" s="8" t="s">
        <v>3200</v>
      </c>
      <c r="D301" s="12" t="s">
        <v>3201</v>
      </c>
      <c r="E301" s="8" t="s">
        <v>5197</v>
      </c>
      <c r="F301" s="8" t="s">
        <v>6822</v>
      </c>
      <c r="G301" s="8" t="s">
        <v>10</v>
      </c>
      <c r="H301" s="10">
        <v>31448</v>
      </c>
      <c r="I301" s="11" t="s">
        <v>11</v>
      </c>
      <c r="J301" s="10">
        <v>45451</v>
      </c>
      <c r="K301" s="8" t="s">
        <v>3202</v>
      </c>
      <c r="L301" s="8" t="s">
        <v>9</v>
      </c>
      <c r="M301" s="9">
        <v>477.21</v>
      </c>
      <c r="N301" s="8">
        <v>4062</v>
      </c>
      <c r="O301" s="13">
        <f>M301*N301</f>
        <v>1938427.02</v>
      </c>
      <c r="P301" s="25">
        <f t="shared" si="12"/>
        <v>9600</v>
      </c>
      <c r="Q301" s="25">
        <f t="shared" si="13"/>
        <v>31200.000000000004</v>
      </c>
      <c r="R301" s="25">
        <f t="shared" si="14"/>
        <v>48000</v>
      </c>
      <c r="S301" s="55">
        <f>YEARFRAC(H301,$R$3,0)</f>
        <v>38.652777777777779</v>
      </c>
    </row>
    <row r="302" spans="1:19" ht="33" customHeight="1">
      <c r="A302" s="8">
        <v>298</v>
      </c>
      <c r="B302" s="8" t="s">
        <v>3555</v>
      </c>
      <c r="C302" s="8" t="s">
        <v>833</v>
      </c>
      <c r="D302" s="12" t="s">
        <v>834</v>
      </c>
      <c r="E302" s="8" t="s">
        <v>5198</v>
      </c>
      <c r="F302" s="8" t="s">
        <v>6823</v>
      </c>
      <c r="G302" s="8" t="s">
        <v>10</v>
      </c>
      <c r="H302" s="10">
        <v>36621</v>
      </c>
      <c r="I302" s="11" t="s">
        <v>11</v>
      </c>
      <c r="J302" s="10">
        <v>45083</v>
      </c>
      <c r="K302" s="8" t="s">
        <v>3141</v>
      </c>
      <c r="L302" s="8" t="s">
        <v>9</v>
      </c>
      <c r="M302" s="9">
        <v>416.05</v>
      </c>
      <c r="N302" s="8">
        <v>4062</v>
      </c>
      <c r="O302" s="13">
        <f>M302*N302</f>
        <v>1689995.1</v>
      </c>
      <c r="P302" s="25">
        <f t="shared" si="12"/>
        <v>9600</v>
      </c>
      <c r="Q302" s="25">
        <f t="shared" si="13"/>
        <v>31200.000000000004</v>
      </c>
      <c r="R302" s="25">
        <f t="shared" si="14"/>
        <v>48000</v>
      </c>
      <c r="S302" s="55">
        <f>YEARFRAC(H302,$R$3,0)</f>
        <v>24.486111111111111</v>
      </c>
    </row>
    <row r="303" spans="1:19" ht="33" customHeight="1">
      <c r="A303" s="8">
        <v>299</v>
      </c>
      <c r="B303" s="8" t="s">
        <v>835</v>
      </c>
      <c r="C303" s="8" t="s">
        <v>836</v>
      </c>
      <c r="D303" s="12" t="s">
        <v>837</v>
      </c>
      <c r="E303" s="8" t="s">
        <v>5199</v>
      </c>
      <c r="F303" s="8" t="s">
        <v>6824</v>
      </c>
      <c r="G303" s="8" t="s">
        <v>10</v>
      </c>
      <c r="H303" s="10">
        <v>36412</v>
      </c>
      <c r="I303" s="11" t="s">
        <v>11</v>
      </c>
      <c r="J303" s="10">
        <v>43010</v>
      </c>
      <c r="K303" s="8" t="s">
        <v>3141</v>
      </c>
      <c r="L303" s="8" t="s">
        <v>9</v>
      </c>
      <c r="M303" s="9">
        <v>532.87</v>
      </c>
      <c r="N303" s="8">
        <v>4062</v>
      </c>
      <c r="O303" s="13">
        <f>M303*N303</f>
        <v>2164517.94</v>
      </c>
      <c r="P303" s="25">
        <f t="shared" si="12"/>
        <v>9600</v>
      </c>
      <c r="Q303" s="25">
        <f t="shared" si="13"/>
        <v>31200.000000000004</v>
      </c>
      <c r="R303" s="25">
        <f t="shared" si="14"/>
        <v>48000</v>
      </c>
      <c r="S303" s="55">
        <f>YEARFRAC(H303,$R$3,0)</f>
        <v>25.058333333333334</v>
      </c>
    </row>
    <row r="304" spans="1:19" ht="33" customHeight="1">
      <c r="A304" s="8">
        <v>300</v>
      </c>
      <c r="B304" s="8" t="s">
        <v>3556</v>
      </c>
      <c r="C304" s="8" t="s">
        <v>838</v>
      </c>
      <c r="D304" s="12" t="s">
        <v>839</v>
      </c>
      <c r="E304" s="8" t="s">
        <v>5200</v>
      </c>
      <c r="F304" s="8" t="s">
        <v>6825</v>
      </c>
      <c r="G304" s="8" t="s">
        <v>10</v>
      </c>
      <c r="H304" s="10">
        <v>34970</v>
      </c>
      <c r="I304" s="11" t="s">
        <v>19</v>
      </c>
      <c r="J304" s="10">
        <v>45415</v>
      </c>
      <c r="K304" s="8" t="s">
        <v>3141</v>
      </c>
      <c r="L304" s="8" t="s">
        <v>9</v>
      </c>
      <c r="M304" s="9">
        <v>361.01</v>
      </c>
      <c r="N304" s="8">
        <v>4062</v>
      </c>
      <c r="O304" s="13">
        <f>M304*N304</f>
        <v>1466422.6199999999</v>
      </c>
      <c r="P304" s="25">
        <f t="shared" ref="P304:P366" si="15">IF(O304&lt;400000,400000*0.8%,IF(O304&gt;1200000,1200000*0.8%,O304*0.8%))</f>
        <v>9600</v>
      </c>
      <c r="Q304" s="25">
        <f t="shared" ref="Q304:Q366" si="16">IF(O304&lt;400000,400000*2.6%,IF(O304&gt;1200000,1200000*2.6%,O304*2.6%))</f>
        <v>31200.000000000004</v>
      </c>
      <c r="R304" s="25">
        <f t="shared" si="14"/>
        <v>48000</v>
      </c>
      <c r="S304" s="55">
        <f>YEARFRAC(H304,$R$3,0)</f>
        <v>29.005555555555556</v>
      </c>
    </row>
    <row r="305" spans="1:19" ht="33" customHeight="1">
      <c r="A305" s="8">
        <v>301</v>
      </c>
      <c r="B305" s="8" t="s">
        <v>3557</v>
      </c>
      <c r="C305" s="8" t="s">
        <v>840</v>
      </c>
      <c r="D305" s="12" t="s">
        <v>841</v>
      </c>
      <c r="E305" s="8" t="s">
        <v>5201</v>
      </c>
      <c r="F305" s="8" t="s">
        <v>6826</v>
      </c>
      <c r="G305" s="8" t="s">
        <v>10</v>
      </c>
      <c r="H305" s="10">
        <v>33063</v>
      </c>
      <c r="I305" s="11" t="s">
        <v>11</v>
      </c>
      <c r="J305" s="10">
        <v>45418</v>
      </c>
      <c r="K305" s="8" t="s">
        <v>3141</v>
      </c>
      <c r="L305" s="8" t="s">
        <v>9</v>
      </c>
      <c r="M305" s="9">
        <v>435.26</v>
      </c>
      <c r="N305" s="8">
        <v>4062</v>
      </c>
      <c r="O305" s="13">
        <f>M305*N305</f>
        <v>1768026.1199999999</v>
      </c>
      <c r="P305" s="25">
        <f t="shared" si="15"/>
        <v>9600</v>
      </c>
      <c r="Q305" s="25">
        <f t="shared" si="16"/>
        <v>31200.000000000004</v>
      </c>
      <c r="R305" s="25">
        <f t="shared" si="14"/>
        <v>48000</v>
      </c>
      <c r="S305" s="55">
        <f>YEARFRAC(H305,$R$3,0)</f>
        <v>34.225000000000001</v>
      </c>
    </row>
    <row r="306" spans="1:19" ht="33" customHeight="1">
      <c r="A306" s="8">
        <v>302</v>
      </c>
      <c r="B306" s="8" t="s">
        <v>3558</v>
      </c>
      <c r="C306" s="8" t="s">
        <v>3204</v>
      </c>
      <c r="D306" s="12">
        <v>90700889</v>
      </c>
      <c r="E306" s="8" t="s">
        <v>5202</v>
      </c>
      <c r="F306" s="8" t="s">
        <v>6827</v>
      </c>
      <c r="G306" s="8" t="s">
        <v>10</v>
      </c>
      <c r="H306" s="10">
        <v>35065</v>
      </c>
      <c r="I306" s="11" t="s">
        <v>19</v>
      </c>
      <c r="J306" s="10">
        <v>45460</v>
      </c>
      <c r="K306" s="8" t="s">
        <v>3141</v>
      </c>
      <c r="L306" s="8" t="s">
        <v>9</v>
      </c>
      <c r="M306" s="9">
        <v>446.64</v>
      </c>
      <c r="N306" s="8">
        <v>4062</v>
      </c>
      <c r="O306" s="13">
        <f>M306*N306</f>
        <v>1814251.68</v>
      </c>
      <c r="P306" s="25">
        <f t="shared" si="15"/>
        <v>9600</v>
      </c>
      <c r="Q306" s="25">
        <f t="shared" si="16"/>
        <v>31200.000000000004</v>
      </c>
      <c r="R306" s="25">
        <f t="shared" si="14"/>
        <v>48000</v>
      </c>
      <c r="S306" s="55">
        <f>YEARFRAC(H306,$R$3,0)</f>
        <v>28.747222222222224</v>
      </c>
    </row>
    <row r="307" spans="1:19" ht="33" customHeight="1">
      <c r="A307" s="8">
        <v>303</v>
      </c>
      <c r="B307" s="8" t="s">
        <v>3269</v>
      </c>
      <c r="C307" s="8" t="s">
        <v>3250</v>
      </c>
      <c r="D307" s="12" t="s">
        <v>3251</v>
      </c>
      <c r="E307" s="8" t="s">
        <v>5203</v>
      </c>
      <c r="F307" s="8" t="s">
        <v>6828</v>
      </c>
      <c r="G307" s="8" t="s">
        <v>10</v>
      </c>
      <c r="H307" s="10">
        <v>35501</v>
      </c>
      <c r="I307" s="11" t="s">
        <v>3252</v>
      </c>
      <c r="J307" s="10">
        <v>45481</v>
      </c>
      <c r="K307" s="8" t="s">
        <v>3141</v>
      </c>
      <c r="L307" s="8" t="s">
        <v>9</v>
      </c>
      <c r="M307" s="9">
        <v>365.62</v>
      </c>
      <c r="N307" s="8">
        <v>4062</v>
      </c>
      <c r="O307" s="13">
        <f>M307*N307</f>
        <v>1485148.44</v>
      </c>
      <c r="P307" s="25">
        <f t="shared" si="15"/>
        <v>9600</v>
      </c>
      <c r="Q307" s="25">
        <f t="shared" si="16"/>
        <v>31200.000000000004</v>
      </c>
      <c r="R307" s="25">
        <f t="shared" si="14"/>
        <v>48000</v>
      </c>
      <c r="S307" s="55">
        <f>YEARFRAC(H307,$R$3,0)</f>
        <v>27.55</v>
      </c>
    </row>
    <row r="308" spans="1:19" ht="33" customHeight="1">
      <c r="A308" s="8">
        <v>304</v>
      </c>
      <c r="B308" s="8" t="s">
        <v>4875</v>
      </c>
      <c r="C308" s="8" t="s">
        <v>4876</v>
      </c>
      <c r="D308" s="12">
        <v>50830740</v>
      </c>
      <c r="E308" s="8" t="s">
        <v>5204</v>
      </c>
      <c r="F308" s="8" t="s">
        <v>6829</v>
      </c>
      <c r="G308" s="8" t="s">
        <v>10</v>
      </c>
      <c r="H308" s="10">
        <v>34917</v>
      </c>
      <c r="I308" s="11" t="s">
        <v>19</v>
      </c>
      <c r="J308" s="10">
        <v>45512</v>
      </c>
      <c r="K308" s="8" t="s">
        <v>4872</v>
      </c>
      <c r="L308" s="8" t="s">
        <v>9</v>
      </c>
      <c r="M308" s="9">
        <v>493.98</v>
      </c>
      <c r="N308" s="8">
        <v>4062</v>
      </c>
      <c r="O308" s="13">
        <f>M308*N308</f>
        <v>2006546.76</v>
      </c>
      <c r="P308" s="25">
        <f t="shared" si="15"/>
        <v>9600</v>
      </c>
      <c r="Q308" s="25">
        <f t="shared" si="16"/>
        <v>31200.000000000004</v>
      </c>
      <c r="R308" s="25">
        <f t="shared" si="14"/>
        <v>48000</v>
      </c>
      <c r="S308" s="55">
        <f>YEARFRAC(H308,$R$3,0)</f>
        <v>29.15</v>
      </c>
    </row>
    <row r="309" spans="1:19" ht="33" customHeight="1">
      <c r="A309" s="8">
        <v>305</v>
      </c>
      <c r="B309" s="8" t="s">
        <v>3559</v>
      </c>
      <c r="C309" s="8" t="s">
        <v>842</v>
      </c>
      <c r="D309" s="12">
        <v>51310589</v>
      </c>
      <c r="E309" s="8" t="s">
        <v>5205</v>
      </c>
      <c r="F309" s="8" t="s">
        <v>6830</v>
      </c>
      <c r="G309" s="8" t="s">
        <v>10</v>
      </c>
      <c r="H309" s="10">
        <v>31778</v>
      </c>
      <c r="I309" s="11" t="s">
        <v>11</v>
      </c>
      <c r="J309" s="10">
        <v>41472</v>
      </c>
      <c r="K309" s="8" t="s">
        <v>3141</v>
      </c>
      <c r="L309" s="8" t="s">
        <v>9</v>
      </c>
      <c r="M309" s="9">
        <v>347.15</v>
      </c>
      <c r="N309" s="8">
        <v>4062</v>
      </c>
      <c r="O309" s="13">
        <f>M309*N309</f>
        <v>1410123.2999999998</v>
      </c>
      <c r="P309" s="25">
        <f t="shared" si="15"/>
        <v>9600</v>
      </c>
      <c r="Q309" s="25">
        <f t="shared" si="16"/>
        <v>31200.000000000004</v>
      </c>
      <c r="R309" s="25">
        <f t="shared" si="14"/>
        <v>48000</v>
      </c>
      <c r="S309" s="55">
        <f>YEARFRAC(H309,$R$3,0)</f>
        <v>37.74722222222222</v>
      </c>
    </row>
    <row r="310" spans="1:19" ht="33" customHeight="1">
      <c r="A310" s="8">
        <v>306</v>
      </c>
      <c r="B310" s="8" t="s">
        <v>3560</v>
      </c>
      <c r="C310" s="8" t="s">
        <v>843</v>
      </c>
      <c r="D310" s="12" t="s">
        <v>844</v>
      </c>
      <c r="E310" s="8" t="s">
        <v>5206</v>
      </c>
      <c r="F310" s="8" t="s">
        <v>6831</v>
      </c>
      <c r="G310" s="8" t="s">
        <v>10</v>
      </c>
      <c r="H310" s="10">
        <v>30421</v>
      </c>
      <c r="I310" s="11" t="s">
        <v>11</v>
      </c>
      <c r="J310" s="10">
        <v>42170</v>
      </c>
      <c r="K310" s="8" t="s">
        <v>3141</v>
      </c>
      <c r="L310" s="8" t="s">
        <v>9</v>
      </c>
      <c r="M310" s="9">
        <v>371.8</v>
      </c>
      <c r="N310" s="8">
        <v>4062</v>
      </c>
      <c r="O310" s="13">
        <f>M310*N310</f>
        <v>1510251.6</v>
      </c>
      <c r="P310" s="25">
        <f t="shared" si="15"/>
        <v>9600</v>
      </c>
      <c r="Q310" s="25">
        <f t="shared" si="16"/>
        <v>31200.000000000004</v>
      </c>
      <c r="R310" s="25">
        <f t="shared" si="14"/>
        <v>48000</v>
      </c>
      <c r="S310" s="55">
        <f>YEARFRAC(H310,$R$3,0)</f>
        <v>41.458333333333336</v>
      </c>
    </row>
    <row r="311" spans="1:19" ht="33" customHeight="1">
      <c r="A311" s="8">
        <v>307</v>
      </c>
      <c r="B311" s="8" t="s">
        <v>3561</v>
      </c>
      <c r="C311" s="8" t="s">
        <v>845</v>
      </c>
      <c r="D311" s="12" t="s">
        <v>846</v>
      </c>
      <c r="E311" s="8" t="s">
        <v>5207</v>
      </c>
      <c r="F311" s="8" t="s">
        <v>6832</v>
      </c>
      <c r="G311" s="8" t="s">
        <v>10</v>
      </c>
      <c r="H311" s="10">
        <v>34104</v>
      </c>
      <c r="I311" s="11" t="s">
        <v>19</v>
      </c>
      <c r="J311" s="10">
        <v>42499</v>
      </c>
      <c r="K311" s="8" t="s">
        <v>3141</v>
      </c>
      <c r="L311" s="8" t="s">
        <v>9</v>
      </c>
      <c r="M311" s="9">
        <v>467.81</v>
      </c>
      <c r="N311" s="8">
        <v>4062</v>
      </c>
      <c r="O311" s="13">
        <f>M311*N311</f>
        <v>1900244.22</v>
      </c>
      <c r="P311" s="25">
        <f t="shared" si="15"/>
        <v>9600</v>
      </c>
      <c r="Q311" s="25">
        <f t="shared" si="16"/>
        <v>31200.000000000004</v>
      </c>
      <c r="R311" s="25">
        <f t="shared" si="14"/>
        <v>48000</v>
      </c>
      <c r="S311" s="55">
        <f>YEARFRAC(H311,$R$3,0)</f>
        <v>31.375</v>
      </c>
    </row>
    <row r="312" spans="1:19" ht="33" customHeight="1">
      <c r="A312" s="8">
        <v>308</v>
      </c>
      <c r="B312" s="8" t="s">
        <v>3270</v>
      </c>
      <c r="C312" s="8" t="s">
        <v>3246</v>
      </c>
      <c r="D312" s="12">
        <v>51369017</v>
      </c>
      <c r="E312" s="8" t="s">
        <v>5208</v>
      </c>
      <c r="F312" s="8" t="s">
        <v>6833</v>
      </c>
      <c r="G312" s="8" t="s">
        <v>10</v>
      </c>
      <c r="H312" s="10">
        <v>29679</v>
      </c>
      <c r="I312" s="11" t="s">
        <v>19</v>
      </c>
      <c r="J312" s="10">
        <v>45476</v>
      </c>
      <c r="K312" s="8" t="s">
        <v>3141</v>
      </c>
      <c r="L312" s="8" t="s">
        <v>9</v>
      </c>
      <c r="M312" s="9">
        <v>215.99</v>
      </c>
      <c r="N312" s="8">
        <v>4062</v>
      </c>
      <c r="O312" s="13">
        <f>M312*N312</f>
        <v>877351.38</v>
      </c>
      <c r="P312" s="25">
        <f t="shared" si="15"/>
        <v>7018.8110400000005</v>
      </c>
      <c r="Q312" s="25">
        <f t="shared" si="16"/>
        <v>22811.135880000002</v>
      </c>
      <c r="R312" s="25">
        <f t="shared" si="14"/>
        <v>35094.055200000003</v>
      </c>
      <c r="S312" s="55">
        <f>YEARFRAC(H312,$R$3,0)</f>
        <v>43.491666666666667</v>
      </c>
    </row>
    <row r="313" spans="1:19" ht="33" customHeight="1">
      <c r="A313" s="8">
        <v>309</v>
      </c>
      <c r="B313" s="8" t="s">
        <v>3562</v>
      </c>
      <c r="C313" s="8" t="s">
        <v>847</v>
      </c>
      <c r="D313" s="12" t="s">
        <v>848</v>
      </c>
      <c r="E313" s="8" t="s">
        <v>5209</v>
      </c>
      <c r="F313" s="8" t="s">
        <v>6834</v>
      </c>
      <c r="G313" s="8" t="s">
        <v>10</v>
      </c>
      <c r="H313" s="10">
        <v>30012</v>
      </c>
      <c r="I313" s="11" t="s">
        <v>11</v>
      </c>
      <c r="J313" s="10">
        <v>41410</v>
      </c>
      <c r="K313" s="8" t="s">
        <v>3141</v>
      </c>
      <c r="L313" s="8" t="s">
        <v>9</v>
      </c>
      <c r="M313" s="9">
        <v>414.33</v>
      </c>
      <c r="N313" s="8">
        <v>4062</v>
      </c>
      <c r="O313" s="13">
        <f>M313*N313</f>
        <v>1683008.46</v>
      </c>
      <c r="P313" s="25">
        <f t="shared" si="15"/>
        <v>9600</v>
      </c>
      <c r="Q313" s="25">
        <f t="shared" si="16"/>
        <v>31200.000000000004</v>
      </c>
      <c r="R313" s="25">
        <f t="shared" si="14"/>
        <v>48000</v>
      </c>
      <c r="S313" s="55">
        <f>YEARFRAC(H313,$R$3,0)</f>
        <v>42.577777777777776</v>
      </c>
    </row>
    <row r="314" spans="1:19" ht="33" customHeight="1">
      <c r="A314" s="8">
        <v>310</v>
      </c>
      <c r="B314" s="8" t="s">
        <v>3563</v>
      </c>
      <c r="C314" s="8" t="s">
        <v>849</v>
      </c>
      <c r="D314" s="12" t="s">
        <v>850</v>
      </c>
      <c r="E314" s="8" t="s">
        <v>5210</v>
      </c>
      <c r="F314" s="8" t="s">
        <v>6835</v>
      </c>
      <c r="G314" s="8" t="s">
        <v>10</v>
      </c>
      <c r="H314" s="10">
        <v>35626</v>
      </c>
      <c r="I314" s="11" t="s">
        <v>11</v>
      </c>
      <c r="J314" s="10">
        <v>42416</v>
      </c>
      <c r="K314" s="8" t="s">
        <v>3141</v>
      </c>
      <c r="L314" s="8" t="s">
        <v>9</v>
      </c>
      <c r="M314" s="9">
        <v>461.92</v>
      </c>
      <c r="N314" s="8">
        <v>4062</v>
      </c>
      <c r="O314" s="13">
        <f>M314*N314</f>
        <v>1876319.04</v>
      </c>
      <c r="P314" s="25">
        <f t="shared" si="15"/>
        <v>9600</v>
      </c>
      <c r="Q314" s="25">
        <f t="shared" si="16"/>
        <v>31200.000000000004</v>
      </c>
      <c r="R314" s="25">
        <f t="shared" si="14"/>
        <v>48000</v>
      </c>
      <c r="S314" s="55">
        <f>YEARFRAC(H314,$R$3,0)</f>
        <v>27.208333333333332</v>
      </c>
    </row>
    <row r="315" spans="1:19" ht="33" customHeight="1">
      <c r="A315" s="8">
        <v>311</v>
      </c>
      <c r="B315" s="8" t="s">
        <v>3564</v>
      </c>
      <c r="C315" s="8" t="s">
        <v>851</v>
      </c>
      <c r="D315" s="12" t="s">
        <v>852</v>
      </c>
      <c r="E315" s="8" t="s">
        <v>5211</v>
      </c>
      <c r="F315" s="8" t="s">
        <v>6836</v>
      </c>
      <c r="G315" s="8" t="s">
        <v>10</v>
      </c>
      <c r="H315" s="10">
        <v>35947</v>
      </c>
      <c r="I315" s="11" t="s">
        <v>19</v>
      </c>
      <c r="J315" s="10">
        <v>45384</v>
      </c>
      <c r="K315" s="8" t="s">
        <v>3141</v>
      </c>
      <c r="L315" s="8" t="s">
        <v>9</v>
      </c>
      <c r="M315" s="9">
        <v>348.13</v>
      </c>
      <c r="N315" s="8">
        <v>4062</v>
      </c>
      <c r="O315" s="13">
        <f>M315*N315</f>
        <v>1414104.06</v>
      </c>
      <c r="P315" s="25">
        <f t="shared" si="15"/>
        <v>9600</v>
      </c>
      <c r="Q315" s="25">
        <f t="shared" si="16"/>
        <v>31200.000000000004</v>
      </c>
      <c r="R315" s="25">
        <f t="shared" si="14"/>
        <v>48000</v>
      </c>
      <c r="S315" s="55">
        <f>YEARFRAC(H315,$R$3,0)</f>
        <v>26.330555555555556</v>
      </c>
    </row>
    <row r="316" spans="1:19" ht="33" customHeight="1">
      <c r="A316" s="8">
        <v>312</v>
      </c>
      <c r="B316" s="8" t="s">
        <v>3565</v>
      </c>
      <c r="C316" s="8" t="s">
        <v>853</v>
      </c>
      <c r="D316" s="12" t="s">
        <v>854</v>
      </c>
      <c r="E316" s="8" t="s">
        <v>5212</v>
      </c>
      <c r="F316" s="8" t="s">
        <v>6837</v>
      </c>
      <c r="G316" s="8" t="s">
        <v>10</v>
      </c>
      <c r="H316" s="10">
        <v>29264</v>
      </c>
      <c r="I316" s="11" t="s">
        <v>11</v>
      </c>
      <c r="J316" s="10">
        <v>45383</v>
      </c>
      <c r="K316" s="8" t="s">
        <v>3141</v>
      </c>
      <c r="L316" s="8" t="s">
        <v>9</v>
      </c>
      <c r="M316" s="9">
        <v>286.48</v>
      </c>
      <c r="N316" s="8">
        <v>4062</v>
      </c>
      <c r="O316" s="13">
        <f>M316*N316</f>
        <v>1163681.76</v>
      </c>
      <c r="P316" s="25">
        <f t="shared" si="15"/>
        <v>9309.4540799999995</v>
      </c>
      <c r="Q316" s="25">
        <f t="shared" si="16"/>
        <v>30255.725760000001</v>
      </c>
      <c r="R316" s="25">
        <f t="shared" si="14"/>
        <v>46547.270400000001</v>
      </c>
      <c r="S316" s="55">
        <f>YEARFRAC(H316,$R$3,0)</f>
        <v>44.630555555555553</v>
      </c>
    </row>
    <row r="317" spans="1:19" ht="33" customHeight="1">
      <c r="A317" s="8">
        <v>313</v>
      </c>
      <c r="B317" s="8" t="s">
        <v>3566</v>
      </c>
      <c r="C317" s="8" t="s">
        <v>855</v>
      </c>
      <c r="D317" s="12" t="s">
        <v>856</v>
      </c>
      <c r="E317" s="8" t="s">
        <v>5213</v>
      </c>
      <c r="F317" s="8" t="s">
        <v>6838</v>
      </c>
      <c r="G317" s="8" t="s">
        <v>10</v>
      </c>
      <c r="H317" s="10">
        <v>32691</v>
      </c>
      <c r="I317" s="11" t="s">
        <v>11</v>
      </c>
      <c r="J317" s="10">
        <v>41436</v>
      </c>
      <c r="K317" s="8" t="s">
        <v>3141</v>
      </c>
      <c r="L317" s="8" t="s">
        <v>9</v>
      </c>
      <c r="M317" s="9">
        <v>485.37</v>
      </c>
      <c r="N317" s="8">
        <v>4062</v>
      </c>
      <c r="O317" s="13">
        <f>M317*N317</f>
        <v>1971572.94</v>
      </c>
      <c r="P317" s="25">
        <f t="shared" si="15"/>
        <v>9600</v>
      </c>
      <c r="Q317" s="25">
        <f t="shared" si="16"/>
        <v>31200.000000000004</v>
      </c>
      <c r="R317" s="25">
        <f t="shared" si="14"/>
        <v>48000</v>
      </c>
      <c r="S317" s="55">
        <f>YEARFRAC(H317,$R$3,0)</f>
        <v>35.244444444444447</v>
      </c>
    </row>
    <row r="318" spans="1:19" ht="33" customHeight="1">
      <c r="A318" s="8">
        <v>314</v>
      </c>
      <c r="B318" s="8" t="s">
        <v>3567</v>
      </c>
      <c r="C318" s="8" t="s">
        <v>857</v>
      </c>
      <c r="D318" s="12" t="s">
        <v>858</v>
      </c>
      <c r="E318" s="8" t="s">
        <v>5214</v>
      </c>
      <c r="F318" s="8" t="s">
        <v>6839</v>
      </c>
      <c r="G318" s="8" t="s">
        <v>10</v>
      </c>
      <c r="H318" s="10">
        <v>34853</v>
      </c>
      <c r="I318" s="11" t="s">
        <v>66</v>
      </c>
      <c r="J318" s="10">
        <v>45399</v>
      </c>
      <c r="K318" s="8" t="s">
        <v>3141</v>
      </c>
      <c r="L318" s="8" t="s">
        <v>9</v>
      </c>
      <c r="M318" s="9">
        <v>420.8</v>
      </c>
      <c r="N318" s="8">
        <v>4062</v>
      </c>
      <c r="O318" s="13">
        <f>M318*N318</f>
        <v>1709289.6</v>
      </c>
      <c r="P318" s="25">
        <f t="shared" si="15"/>
        <v>9600</v>
      </c>
      <c r="Q318" s="25">
        <f t="shared" si="16"/>
        <v>31200.000000000004</v>
      </c>
      <c r="R318" s="25">
        <f t="shared" si="14"/>
        <v>48000</v>
      </c>
      <c r="S318" s="55">
        <f>YEARFRAC(H318,$R$3,0)</f>
        <v>29.324999999999999</v>
      </c>
    </row>
    <row r="319" spans="1:19" ht="33" customHeight="1">
      <c r="A319" s="8">
        <v>315</v>
      </c>
      <c r="B319" s="8" t="s">
        <v>3568</v>
      </c>
      <c r="C319" s="8" t="s">
        <v>859</v>
      </c>
      <c r="D319" s="12" t="s">
        <v>860</v>
      </c>
      <c r="E319" s="8" t="s">
        <v>5215</v>
      </c>
      <c r="F319" s="8" t="s">
        <v>6840</v>
      </c>
      <c r="G319" s="8" t="s">
        <v>10</v>
      </c>
      <c r="H319" s="10">
        <v>30336</v>
      </c>
      <c r="I319" s="11" t="s">
        <v>11</v>
      </c>
      <c r="J319" s="10">
        <v>42751</v>
      </c>
      <c r="K319" s="8" t="s">
        <v>3141</v>
      </c>
      <c r="L319" s="8" t="s">
        <v>9</v>
      </c>
      <c r="M319" s="9">
        <v>300.54000000000002</v>
      </c>
      <c r="N319" s="8">
        <v>4062</v>
      </c>
      <c r="O319" s="13">
        <f>M319*N319</f>
        <v>1220793.48</v>
      </c>
      <c r="P319" s="25">
        <f t="shared" si="15"/>
        <v>9600</v>
      </c>
      <c r="Q319" s="25">
        <f t="shared" si="16"/>
        <v>31200.000000000004</v>
      </c>
      <c r="R319" s="25">
        <f t="shared" si="14"/>
        <v>48000</v>
      </c>
      <c r="S319" s="55">
        <f>YEARFRAC(H319,$R$3,0)</f>
        <v>41.694444444444443</v>
      </c>
    </row>
    <row r="320" spans="1:19" ht="33" customHeight="1">
      <c r="A320" s="8">
        <v>316</v>
      </c>
      <c r="B320" s="8" t="s">
        <v>3569</v>
      </c>
      <c r="C320" s="8" t="s">
        <v>3098</v>
      </c>
      <c r="D320" s="12" t="s">
        <v>3099</v>
      </c>
      <c r="E320" s="8" t="s">
        <v>5216</v>
      </c>
      <c r="F320" s="8" t="s">
        <v>6841</v>
      </c>
      <c r="G320" s="8" t="s">
        <v>10</v>
      </c>
      <c r="H320" s="10">
        <v>36670</v>
      </c>
      <c r="I320" s="11" t="s">
        <v>19</v>
      </c>
      <c r="J320" s="10">
        <v>45037</v>
      </c>
      <c r="K320" s="8" t="s">
        <v>275</v>
      </c>
      <c r="L320" s="8" t="s">
        <v>9</v>
      </c>
      <c r="M320" s="9">
        <v>435.42</v>
      </c>
      <c r="N320" s="8">
        <v>4062</v>
      </c>
      <c r="O320" s="13">
        <f>M320*N320</f>
        <v>1768676.04</v>
      </c>
      <c r="P320" s="25">
        <f t="shared" si="15"/>
        <v>9600</v>
      </c>
      <c r="Q320" s="25">
        <f t="shared" si="16"/>
        <v>31200.000000000004</v>
      </c>
      <c r="R320" s="25">
        <f t="shared" si="14"/>
        <v>48000</v>
      </c>
      <c r="S320" s="55">
        <f>YEARFRAC(H320,$R$3,0)</f>
        <v>24.35</v>
      </c>
    </row>
    <row r="321" spans="1:19" ht="33" customHeight="1">
      <c r="A321" s="8">
        <v>317</v>
      </c>
      <c r="B321" s="8" t="s">
        <v>3570</v>
      </c>
      <c r="C321" s="8" t="s">
        <v>861</v>
      </c>
      <c r="D321" s="12" t="s">
        <v>862</v>
      </c>
      <c r="E321" s="8" t="s">
        <v>5217</v>
      </c>
      <c r="F321" s="8" t="s">
        <v>6842</v>
      </c>
      <c r="G321" s="8" t="s">
        <v>10</v>
      </c>
      <c r="H321" s="10">
        <v>35101</v>
      </c>
      <c r="I321" s="11" t="s">
        <v>11</v>
      </c>
      <c r="J321" s="10">
        <v>45383</v>
      </c>
      <c r="K321" s="8" t="s">
        <v>3141</v>
      </c>
      <c r="L321" s="8" t="s">
        <v>9</v>
      </c>
      <c r="M321" s="9">
        <v>422.11</v>
      </c>
      <c r="N321" s="8">
        <v>4062</v>
      </c>
      <c r="O321" s="13">
        <f>M321*N321</f>
        <v>1714610.82</v>
      </c>
      <c r="P321" s="25">
        <f t="shared" si="15"/>
        <v>9600</v>
      </c>
      <c r="Q321" s="25">
        <f t="shared" si="16"/>
        <v>31200.000000000004</v>
      </c>
      <c r="R321" s="25">
        <f t="shared" si="14"/>
        <v>48000</v>
      </c>
      <c r="S321" s="55">
        <f>YEARFRAC(H321,$R$3,0)</f>
        <v>28.65</v>
      </c>
    </row>
    <row r="322" spans="1:19" ht="33" customHeight="1">
      <c r="A322" s="8">
        <v>318</v>
      </c>
      <c r="B322" s="8" t="s">
        <v>3571</v>
      </c>
      <c r="C322" s="8" t="s">
        <v>3144</v>
      </c>
      <c r="D322" s="12" t="s">
        <v>3145</v>
      </c>
      <c r="E322" s="8" t="s">
        <v>5218</v>
      </c>
      <c r="F322" s="8" t="s">
        <v>6843</v>
      </c>
      <c r="G322" s="8" t="s">
        <v>10</v>
      </c>
      <c r="H322" s="10">
        <v>36440</v>
      </c>
      <c r="I322" s="11" t="s">
        <v>11</v>
      </c>
      <c r="J322" s="10">
        <v>45429</v>
      </c>
      <c r="K322" s="8" t="s">
        <v>3141</v>
      </c>
      <c r="L322" s="8" t="s">
        <v>9</v>
      </c>
      <c r="M322" s="9">
        <v>416.27</v>
      </c>
      <c r="N322" s="8">
        <v>4062</v>
      </c>
      <c r="O322" s="13">
        <f>M322*N322</f>
        <v>1690888.74</v>
      </c>
      <c r="P322" s="25">
        <f t="shared" si="15"/>
        <v>9600</v>
      </c>
      <c r="Q322" s="25">
        <f t="shared" si="16"/>
        <v>31200.000000000004</v>
      </c>
      <c r="R322" s="25">
        <f t="shared" si="14"/>
        <v>48000</v>
      </c>
      <c r="S322" s="55">
        <f>YEARFRAC(H322,$R$3,0)</f>
        <v>24.980555555555554</v>
      </c>
    </row>
    <row r="323" spans="1:19" ht="33" customHeight="1">
      <c r="A323" s="8">
        <v>319</v>
      </c>
      <c r="B323" s="8" t="s">
        <v>3572</v>
      </c>
      <c r="C323" s="8" t="s">
        <v>863</v>
      </c>
      <c r="D323" s="12" t="s">
        <v>864</v>
      </c>
      <c r="E323" s="8" t="s">
        <v>5219</v>
      </c>
      <c r="F323" s="8" t="s">
        <v>6844</v>
      </c>
      <c r="G323" s="8" t="s">
        <v>10</v>
      </c>
      <c r="H323" s="10">
        <v>33730</v>
      </c>
      <c r="I323" s="11" t="s">
        <v>11</v>
      </c>
      <c r="J323" s="10">
        <v>45383</v>
      </c>
      <c r="K323" s="8" t="s">
        <v>3141</v>
      </c>
      <c r="L323" s="8" t="s">
        <v>9</v>
      </c>
      <c r="M323" s="9">
        <v>306.76</v>
      </c>
      <c r="N323" s="8">
        <v>4062</v>
      </c>
      <c r="O323" s="13">
        <f>M323*N323</f>
        <v>1246059.1199999999</v>
      </c>
      <c r="P323" s="25">
        <f t="shared" si="15"/>
        <v>9600</v>
      </c>
      <c r="Q323" s="25">
        <f t="shared" si="16"/>
        <v>31200.000000000004</v>
      </c>
      <c r="R323" s="25">
        <f t="shared" si="14"/>
        <v>48000</v>
      </c>
      <c r="S323" s="55">
        <f>YEARFRAC(H323,$R$3,0)</f>
        <v>32.4</v>
      </c>
    </row>
    <row r="324" spans="1:19" ht="33" customHeight="1">
      <c r="A324" s="8">
        <v>320</v>
      </c>
      <c r="B324" s="8" t="s">
        <v>4877</v>
      </c>
      <c r="C324" s="8" t="s">
        <v>4878</v>
      </c>
      <c r="D324" s="12">
        <v>50808351</v>
      </c>
      <c r="E324" s="8" t="s">
        <v>5220</v>
      </c>
      <c r="F324" s="8" t="s">
        <v>6845</v>
      </c>
      <c r="G324" s="8" t="s">
        <v>10</v>
      </c>
      <c r="H324" s="10">
        <v>35067</v>
      </c>
      <c r="I324" s="11" t="s">
        <v>19</v>
      </c>
      <c r="J324" s="10">
        <v>45506</v>
      </c>
      <c r="K324" s="8" t="s">
        <v>4872</v>
      </c>
      <c r="L324" s="8" t="s">
        <v>9</v>
      </c>
      <c r="M324" s="9">
        <v>311</v>
      </c>
      <c r="N324" s="8">
        <v>4062</v>
      </c>
      <c r="O324" s="13">
        <f>M324*N324</f>
        <v>1263282</v>
      </c>
      <c r="P324" s="25">
        <f t="shared" si="15"/>
        <v>9600</v>
      </c>
      <c r="Q324" s="25">
        <f t="shared" si="16"/>
        <v>31200.000000000004</v>
      </c>
      <c r="R324" s="25">
        <f t="shared" si="14"/>
        <v>48000</v>
      </c>
      <c r="S324" s="55">
        <f>YEARFRAC(H324,$R$3,0)</f>
        <v>28.741666666666667</v>
      </c>
    </row>
    <row r="325" spans="1:19" ht="33" customHeight="1">
      <c r="A325" s="8">
        <v>321</v>
      </c>
      <c r="B325" s="8" t="s">
        <v>3573</v>
      </c>
      <c r="C325" s="8" t="s">
        <v>865</v>
      </c>
      <c r="D325" s="12" t="s">
        <v>866</v>
      </c>
      <c r="E325" s="8" t="s">
        <v>5221</v>
      </c>
      <c r="F325" s="8" t="s">
        <v>6846</v>
      </c>
      <c r="G325" s="8" t="s">
        <v>10</v>
      </c>
      <c r="H325" s="10">
        <v>35895</v>
      </c>
      <c r="I325" s="11" t="s">
        <v>19</v>
      </c>
      <c r="J325" s="10">
        <v>45388</v>
      </c>
      <c r="K325" s="8" t="s">
        <v>3141</v>
      </c>
      <c r="L325" s="8" t="s">
        <v>9</v>
      </c>
      <c r="M325" s="9">
        <v>459.59</v>
      </c>
      <c r="N325" s="8">
        <v>4062</v>
      </c>
      <c r="O325" s="13">
        <f>M325*N325</f>
        <v>1866854.5799999998</v>
      </c>
      <c r="P325" s="25">
        <f t="shared" si="15"/>
        <v>9600</v>
      </c>
      <c r="Q325" s="25">
        <f t="shared" si="16"/>
        <v>31200.000000000004</v>
      </c>
      <c r="R325" s="25">
        <f t="shared" ref="R325:R388" si="17">IF(S325&gt;59.99,0,IF(O325&lt;400000,400000*4/100,IF(O325&gt;1200000,1200000*4/100,O325*4/100)))</f>
        <v>48000</v>
      </c>
      <c r="S325" s="55">
        <f>YEARFRAC(H325,$R$3,0)</f>
        <v>26.472222222222221</v>
      </c>
    </row>
    <row r="326" spans="1:19" ht="33" customHeight="1">
      <c r="A326" s="8">
        <v>322</v>
      </c>
      <c r="B326" s="8" t="s">
        <v>3574</v>
      </c>
      <c r="C326" s="8" t="s">
        <v>867</v>
      </c>
      <c r="D326" s="12" t="s">
        <v>868</v>
      </c>
      <c r="E326" s="8" t="s">
        <v>5222</v>
      </c>
      <c r="F326" s="8" t="s">
        <v>6847</v>
      </c>
      <c r="G326" s="8" t="s">
        <v>10</v>
      </c>
      <c r="H326" s="10">
        <v>31115</v>
      </c>
      <c r="I326" s="11" t="s">
        <v>19</v>
      </c>
      <c r="J326" s="10">
        <v>45383</v>
      </c>
      <c r="K326" s="8" t="s">
        <v>3141</v>
      </c>
      <c r="L326" s="8" t="s">
        <v>9</v>
      </c>
      <c r="M326" s="9">
        <v>554.03</v>
      </c>
      <c r="N326" s="8">
        <v>4062</v>
      </c>
      <c r="O326" s="13">
        <f>M326*N326</f>
        <v>2250469.86</v>
      </c>
      <c r="P326" s="25">
        <f t="shared" si="15"/>
        <v>9600</v>
      </c>
      <c r="Q326" s="25">
        <f t="shared" si="16"/>
        <v>31200.000000000004</v>
      </c>
      <c r="R326" s="25">
        <f t="shared" si="17"/>
        <v>48000</v>
      </c>
      <c r="S326" s="55">
        <f>YEARFRAC(H326,$R$3,0)</f>
        <v>39.55833333333333</v>
      </c>
    </row>
    <row r="327" spans="1:19" ht="33" customHeight="1">
      <c r="A327" s="8">
        <v>323</v>
      </c>
      <c r="B327" s="8" t="s">
        <v>3575</v>
      </c>
      <c r="C327" s="8" t="s">
        <v>869</v>
      </c>
      <c r="D327" s="12" t="s">
        <v>870</v>
      </c>
      <c r="E327" s="8" t="s">
        <v>5223</v>
      </c>
      <c r="F327" s="8" t="s">
        <v>6848</v>
      </c>
      <c r="G327" s="8" t="s">
        <v>10</v>
      </c>
      <c r="H327" s="10">
        <v>34792</v>
      </c>
      <c r="I327" s="11" t="s">
        <v>19</v>
      </c>
      <c r="J327" s="10">
        <v>45139</v>
      </c>
      <c r="K327" s="8" t="s">
        <v>3141</v>
      </c>
      <c r="L327" s="8" t="s">
        <v>9</v>
      </c>
      <c r="M327" s="9">
        <v>317.73</v>
      </c>
      <c r="N327" s="8">
        <v>4062</v>
      </c>
      <c r="O327" s="13">
        <f>M327*N327</f>
        <v>1290619.26</v>
      </c>
      <c r="P327" s="25">
        <f t="shared" si="15"/>
        <v>9600</v>
      </c>
      <c r="Q327" s="25">
        <f t="shared" si="16"/>
        <v>31200.000000000004</v>
      </c>
      <c r="R327" s="25">
        <f t="shared" si="17"/>
        <v>48000</v>
      </c>
      <c r="S327" s="55">
        <f>YEARFRAC(H327,$R$3,0)</f>
        <v>29.491666666666667</v>
      </c>
    </row>
    <row r="328" spans="1:19" ht="33" customHeight="1">
      <c r="A328" s="8">
        <v>324</v>
      </c>
      <c r="B328" s="8" t="s">
        <v>3576</v>
      </c>
      <c r="C328" s="8" t="s">
        <v>871</v>
      </c>
      <c r="D328" s="12" t="s">
        <v>872</v>
      </c>
      <c r="E328" s="8" t="s">
        <v>5224</v>
      </c>
      <c r="F328" s="8" t="s">
        <v>6849</v>
      </c>
      <c r="G328" s="8" t="s">
        <v>10</v>
      </c>
      <c r="H328" s="10">
        <v>35588</v>
      </c>
      <c r="I328" s="11" t="s">
        <v>11</v>
      </c>
      <c r="J328" s="10">
        <v>45383</v>
      </c>
      <c r="K328" s="8" t="s">
        <v>3141</v>
      </c>
      <c r="L328" s="8" t="s">
        <v>9</v>
      </c>
      <c r="M328" s="9">
        <v>341.39</v>
      </c>
      <c r="N328" s="8">
        <v>4062</v>
      </c>
      <c r="O328" s="13">
        <f>M328*N328</f>
        <v>1386726.18</v>
      </c>
      <c r="P328" s="25">
        <f t="shared" si="15"/>
        <v>9600</v>
      </c>
      <c r="Q328" s="25">
        <f t="shared" si="16"/>
        <v>31200.000000000004</v>
      </c>
      <c r="R328" s="25">
        <f t="shared" si="17"/>
        <v>48000</v>
      </c>
      <c r="S328" s="55">
        <f>YEARFRAC(H328,$R$3,0)</f>
        <v>27.31388888888889</v>
      </c>
    </row>
    <row r="329" spans="1:19" ht="33" customHeight="1">
      <c r="A329" s="8">
        <v>325</v>
      </c>
      <c r="B329" s="8" t="s">
        <v>3577</v>
      </c>
      <c r="C329" s="8" t="s">
        <v>873</v>
      </c>
      <c r="D329" s="12" t="s">
        <v>874</v>
      </c>
      <c r="E329" s="8" t="s">
        <v>5225</v>
      </c>
      <c r="F329" s="8" t="s">
        <v>6850</v>
      </c>
      <c r="G329" s="8" t="s">
        <v>50</v>
      </c>
      <c r="H329" s="10">
        <v>35858</v>
      </c>
      <c r="I329" s="11" t="s">
        <v>51</v>
      </c>
      <c r="J329" s="10">
        <v>45383</v>
      </c>
      <c r="K329" s="8" t="s">
        <v>3141</v>
      </c>
      <c r="L329" s="8" t="s">
        <v>9</v>
      </c>
      <c r="M329" s="9">
        <v>365.24</v>
      </c>
      <c r="N329" s="8">
        <v>4062</v>
      </c>
      <c r="O329" s="13">
        <f>M329*N329</f>
        <v>1483604.8800000001</v>
      </c>
      <c r="P329" s="25">
        <f t="shared" si="15"/>
        <v>9600</v>
      </c>
      <c r="Q329" s="25">
        <f t="shared" si="16"/>
        <v>31200.000000000004</v>
      </c>
      <c r="R329" s="25">
        <f t="shared" si="17"/>
        <v>48000</v>
      </c>
      <c r="S329" s="55">
        <f>YEARFRAC(H329,$R$3,0)</f>
        <v>26.572222222222223</v>
      </c>
    </row>
    <row r="330" spans="1:19" ht="33" customHeight="1">
      <c r="A330" s="8">
        <v>326</v>
      </c>
      <c r="B330" s="8" t="s">
        <v>3578</v>
      </c>
      <c r="C330" s="8" t="s">
        <v>875</v>
      </c>
      <c r="D330" s="12">
        <v>51105086</v>
      </c>
      <c r="E330" s="8" t="s">
        <v>5226</v>
      </c>
      <c r="F330" s="8" t="s">
        <v>6851</v>
      </c>
      <c r="G330" s="8" t="s">
        <v>10</v>
      </c>
      <c r="H330" s="10">
        <v>34426</v>
      </c>
      <c r="I330" s="11" t="s">
        <v>49</v>
      </c>
      <c r="J330" s="10">
        <v>45383</v>
      </c>
      <c r="K330" s="8" t="s">
        <v>3141</v>
      </c>
      <c r="L330" s="8" t="s">
        <v>9</v>
      </c>
      <c r="M330" s="9">
        <v>300.92</v>
      </c>
      <c r="N330" s="8">
        <v>4062</v>
      </c>
      <c r="O330" s="13">
        <f>M330*N330</f>
        <v>1222337.04</v>
      </c>
      <c r="P330" s="25">
        <f t="shared" si="15"/>
        <v>9600</v>
      </c>
      <c r="Q330" s="25">
        <f t="shared" si="16"/>
        <v>31200.000000000004</v>
      </c>
      <c r="R330" s="25">
        <f t="shared" si="17"/>
        <v>48000</v>
      </c>
      <c r="S330" s="55">
        <f>YEARFRAC(H330,$R$3,0)</f>
        <v>30.494444444444444</v>
      </c>
    </row>
    <row r="331" spans="1:19" ht="33" customHeight="1">
      <c r="A331" s="8">
        <v>327</v>
      </c>
      <c r="B331" s="8" t="s">
        <v>3579</v>
      </c>
      <c r="C331" s="8" t="s">
        <v>876</v>
      </c>
      <c r="D331" s="12" t="s">
        <v>877</v>
      </c>
      <c r="E331" s="8" t="s">
        <v>5227</v>
      </c>
      <c r="F331" s="8" t="s">
        <v>6852</v>
      </c>
      <c r="G331" s="8" t="s">
        <v>10</v>
      </c>
      <c r="H331" s="10">
        <v>35741</v>
      </c>
      <c r="I331" s="11" t="s">
        <v>19</v>
      </c>
      <c r="J331" s="10">
        <v>45386</v>
      </c>
      <c r="K331" s="8" t="s">
        <v>3141</v>
      </c>
      <c r="L331" s="8" t="s">
        <v>9</v>
      </c>
      <c r="M331" s="9">
        <v>361.53</v>
      </c>
      <c r="N331" s="8">
        <v>4062</v>
      </c>
      <c r="O331" s="13">
        <f>M331*N331</f>
        <v>1468534.8599999999</v>
      </c>
      <c r="P331" s="25">
        <f t="shared" si="15"/>
        <v>9600</v>
      </c>
      <c r="Q331" s="25">
        <f t="shared" si="16"/>
        <v>31200.000000000004</v>
      </c>
      <c r="R331" s="25">
        <f t="shared" si="17"/>
        <v>48000</v>
      </c>
      <c r="S331" s="55">
        <f>YEARFRAC(H331,$R$3,0)</f>
        <v>26.897222222222222</v>
      </c>
    </row>
    <row r="332" spans="1:19" ht="33" customHeight="1">
      <c r="A332" s="8">
        <v>328</v>
      </c>
      <c r="B332" s="8" t="s">
        <v>3580</v>
      </c>
      <c r="C332" s="8" t="s">
        <v>878</v>
      </c>
      <c r="D332" s="12" t="s">
        <v>879</v>
      </c>
      <c r="E332" s="8" t="s">
        <v>5228</v>
      </c>
      <c r="F332" s="8" t="s">
        <v>6853</v>
      </c>
      <c r="G332" s="8" t="s">
        <v>10</v>
      </c>
      <c r="H332" s="10">
        <v>36071</v>
      </c>
      <c r="I332" s="11" t="s">
        <v>11</v>
      </c>
      <c r="J332" s="10">
        <v>45117</v>
      </c>
      <c r="K332" s="8" t="s">
        <v>3141</v>
      </c>
      <c r="L332" s="8" t="s">
        <v>9</v>
      </c>
      <c r="M332" s="9">
        <v>425.57</v>
      </c>
      <c r="N332" s="8">
        <v>4062</v>
      </c>
      <c r="O332" s="13">
        <f>M332*N332</f>
        <v>1728665.34</v>
      </c>
      <c r="P332" s="25">
        <f t="shared" si="15"/>
        <v>9600</v>
      </c>
      <c r="Q332" s="25">
        <f t="shared" si="16"/>
        <v>31200.000000000004</v>
      </c>
      <c r="R332" s="25">
        <f t="shared" si="17"/>
        <v>48000</v>
      </c>
      <c r="S332" s="55">
        <f>YEARFRAC(H332,$R$3,0)</f>
        <v>25.991666666666667</v>
      </c>
    </row>
    <row r="333" spans="1:19" ht="33" customHeight="1">
      <c r="A333" s="8">
        <v>329</v>
      </c>
      <c r="B333" s="8" t="s">
        <v>3581</v>
      </c>
      <c r="C333" s="8" t="s">
        <v>880</v>
      </c>
      <c r="D333" s="12" t="s">
        <v>881</v>
      </c>
      <c r="E333" s="8" t="s">
        <v>5229</v>
      </c>
      <c r="F333" s="8" t="s">
        <v>6854</v>
      </c>
      <c r="G333" s="8" t="s">
        <v>10</v>
      </c>
      <c r="H333" s="10">
        <v>36290</v>
      </c>
      <c r="I333" s="11" t="s">
        <v>11</v>
      </c>
      <c r="J333" s="10">
        <v>45399</v>
      </c>
      <c r="K333" s="8" t="s">
        <v>3141</v>
      </c>
      <c r="L333" s="8" t="s">
        <v>9</v>
      </c>
      <c r="M333" s="9">
        <v>53.03</v>
      </c>
      <c r="N333" s="8">
        <v>4062</v>
      </c>
      <c r="O333" s="13">
        <f>M333*N333</f>
        <v>215407.86000000002</v>
      </c>
      <c r="P333" s="25">
        <f t="shared" si="15"/>
        <v>3200</v>
      </c>
      <c r="Q333" s="25">
        <f t="shared" si="16"/>
        <v>10400.000000000002</v>
      </c>
      <c r="R333" s="25">
        <f t="shared" si="17"/>
        <v>16000</v>
      </c>
      <c r="S333" s="55">
        <f>YEARFRAC(H333,$R$3,0)</f>
        <v>25.388888888888889</v>
      </c>
    </row>
    <row r="334" spans="1:19" ht="33" customHeight="1">
      <c r="A334" s="8">
        <v>330</v>
      </c>
      <c r="B334" s="8" t="s">
        <v>3582</v>
      </c>
      <c r="C334" s="8" t="s">
        <v>882</v>
      </c>
      <c r="D334" s="12" t="s">
        <v>883</v>
      </c>
      <c r="E334" s="8" t="s">
        <v>5230</v>
      </c>
      <c r="F334" s="8" t="s">
        <v>6855</v>
      </c>
      <c r="G334" s="8" t="s">
        <v>10</v>
      </c>
      <c r="H334" s="10">
        <v>34654</v>
      </c>
      <c r="I334" s="11" t="s">
        <v>11</v>
      </c>
      <c r="J334" s="10">
        <v>45400</v>
      </c>
      <c r="K334" s="8" t="s">
        <v>3141</v>
      </c>
      <c r="L334" s="8" t="s">
        <v>9</v>
      </c>
      <c r="M334" s="9">
        <v>419.66</v>
      </c>
      <c r="N334" s="8">
        <v>4062</v>
      </c>
      <c r="O334" s="13">
        <f>M334*N334</f>
        <v>1704658.9200000002</v>
      </c>
      <c r="P334" s="25">
        <f t="shared" si="15"/>
        <v>9600</v>
      </c>
      <c r="Q334" s="25">
        <f t="shared" si="16"/>
        <v>31200.000000000004</v>
      </c>
      <c r="R334" s="25">
        <f t="shared" si="17"/>
        <v>48000</v>
      </c>
      <c r="S334" s="55">
        <f>YEARFRAC(H334,$R$3,0)</f>
        <v>29.872222222222224</v>
      </c>
    </row>
    <row r="335" spans="1:19" ht="33" customHeight="1">
      <c r="A335" s="8">
        <v>331</v>
      </c>
      <c r="B335" s="8" t="s">
        <v>3583</v>
      </c>
      <c r="C335" s="8" t="s">
        <v>884</v>
      </c>
      <c r="D335" s="12" t="s">
        <v>885</v>
      </c>
      <c r="E335" s="8" t="s">
        <v>5231</v>
      </c>
      <c r="F335" s="8" t="s">
        <v>6856</v>
      </c>
      <c r="G335" s="8" t="s">
        <v>188</v>
      </c>
      <c r="H335" s="10">
        <v>38834</v>
      </c>
      <c r="I335" s="11" t="s">
        <v>11</v>
      </c>
      <c r="J335" s="10">
        <v>45414</v>
      </c>
      <c r="K335" s="8" t="s">
        <v>3141</v>
      </c>
      <c r="L335" s="8" t="s">
        <v>9</v>
      </c>
      <c r="M335" s="9">
        <v>459.05</v>
      </c>
      <c r="N335" s="8">
        <v>4062</v>
      </c>
      <c r="O335" s="13">
        <f>M335*N335</f>
        <v>1864661.1</v>
      </c>
      <c r="P335" s="25">
        <f t="shared" si="15"/>
        <v>9600</v>
      </c>
      <c r="Q335" s="25">
        <f t="shared" si="16"/>
        <v>31200.000000000004</v>
      </c>
      <c r="R335" s="25">
        <f t="shared" si="17"/>
        <v>48000</v>
      </c>
      <c r="S335" s="55">
        <f>YEARFRAC(H335,$R$3,0)</f>
        <v>18.425000000000001</v>
      </c>
    </row>
    <row r="336" spans="1:19" ht="33" customHeight="1">
      <c r="A336" s="8">
        <v>332</v>
      </c>
      <c r="B336" s="8" t="s">
        <v>3584</v>
      </c>
      <c r="C336" s="8" t="s">
        <v>886</v>
      </c>
      <c r="D336" s="12" t="s">
        <v>887</v>
      </c>
      <c r="E336" s="8" t="s">
        <v>5232</v>
      </c>
      <c r="F336" s="8" t="s">
        <v>6857</v>
      </c>
      <c r="G336" s="8" t="s">
        <v>15</v>
      </c>
      <c r="H336" s="10">
        <v>31239</v>
      </c>
      <c r="I336" s="11" t="s">
        <v>11</v>
      </c>
      <c r="J336" s="10">
        <v>45425</v>
      </c>
      <c r="K336" s="8" t="s">
        <v>3141</v>
      </c>
      <c r="L336" s="8" t="s">
        <v>9</v>
      </c>
      <c r="M336" s="9">
        <v>446.85</v>
      </c>
      <c r="N336" s="8">
        <v>4062</v>
      </c>
      <c r="O336" s="13">
        <f>M336*N336</f>
        <v>1815104.7000000002</v>
      </c>
      <c r="P336" s="25">
        <f t="shared" si="15"/>
        <v>9600</v>
      </c>
      <c r="Q336" s="25">
        <f t="shared" si="16"/>
        <v>31200.000000000004</v>
      </c>
      <c r="R336" s="25">
        <f t="shared" si="17"/>
        <v>48000</v>
      </c>
      <c r="S336" s="55">
        <f>YEARFRAC(H336,$R$3,0)</f>
        <v>39.219444444444441</v>
      </c>
    </row>
    <row r="337" spans="1:19" ht="33" customHeight="1">
      <c r="A337" s="8">
        <v>333</v>
      </c>
      <c r="B337" s="8" t="s">
        <v>3585</v>
      </c>
      <c r="C337" s="8" t="s">
        <v>888</v>
      </c>
      <c r="D337" s="12" t="s">
        <v>889</v>
      </c>
      <c r="E337" s="8" t="s">
        <v>5233</v>
      </c>
      <c r="F337" s="8" t="s">
        <v>6858</v>
      </c>
      <c r="G337" s="8" t="s">
        <v>10</v>
      </c>
      <c r="H337" s="10">
        <v>34794</v>
      </c>
      <c r="I337" s="11" t="s">
        <v>11</v>
      </c>
      <c r="J337" s="10">
        <v>41395</v>
      </c>
      <c r="K337" s="8" t="s">
        <v>3141</v>
      </c>
      <c r="L337" s="8" t="s">
        <v>9</v>
      </c>
      <c r="M337" s="9">
        <v>362.94</v>
      </c>
      <c r="N337" s="8">
        <v>4062</v>
      </c>
      <c r="O337" s="13">
        <f>M337*N337</f>
        <v>1474262.28</v>
      </c>
      <c r="P337" s="25">
        <f t="shared" si="15"/>
        <v>9600</v>
      </c>
      <c r="Q337" s="25">
        <f t="shared" si="16"/>
        <v>31200.000000000004</v>
      </c>
      <c r="R337" s="25">
        <f t="shared" si="17"/>
        <v>48000</v>
      </c>
      <c r="S337" s="55">
        <f>YEARFRAC(H337,$R$3,0)</f>
        <v>29.486111111111111</v>
      </c>
    </row>
    <row r="338" spans="1:19" ht="33" customHeight="1">
      <c r="A338" s="8">
        <v>334</v>
      </c>
      <c r="B338" s="8" t="s">
        <v>3586</v>
      </c>
      <c r="C338" s="8" t="s">
        <v>890</v>
      </c>
      <c r="D338" s="12" t="s">
        <v>891</v>
      </c>
      <c r="E338" s="8" t="s">
        <v>5234</v>
      </c>
      <c r="F338" s="8" t="s">
        <v>6859</v>
      </c>
      <c r="G338" s="8" t="s">
        <v>10</v>
      </c>
      <c r="H338" s="10">
        <v>35509</v>
      </c>
      <c r="I338" s="11" t="s">
        <v>11</v>
      </c>
      <c r="J338" s="10">
        <v>42450</v>
      </c>
      <c r="K338" s="8" t="s">
        <v>3141</v>
      </c>
      <c r="L338" s="8" t="s">
        <v>9</v>
      </c>
      <c r="M338" s="9">
        <v>381.69</v>
      </c>
      <c r="N338" s="8">
        <v>4062</v>
      </c>
      <c r="O338" s="13">
        <f>M338*N338</f>
        <v>1550424.78</v>
      </c>
      <c r="P338" s="25">
        <f t="shared" si="15"/>
        <v>9600</v>
      </c>
      <c r="Q338" s="25">
        <f t="shared" si="16"/>
        <v>31200.000000000004</v>
      </c>
      <c r="R338" s="25">
        <f t="shared" si="17"/>
        <v>48000</v>
      </c>
      <c r="S338" s="55">
        <f>YEARFRAC(H338,$R$3,0)</f>
        <v>27.527777777777779</v>
      </c>
    </row>
    <row r="339" spans="1:19" ht="33" customHeight="1">
      <c r="A339" s="8">
        <v>335</v>
      </c>
      <c r="B339" s="8" t="s">
        <v>3587</v>
      </c>
      <c r="C339" s="8" t="s">
        <v>892</v>
      </c>
      <c r="D339" s="12" t="s">
        <v>893</v>
      </c>
      <c r="E339" s="8" t="s">
        <v>5235</v>
      </c>
      <c r="F339" s="8" t="s">
        <v>6860</v>
      </c>
      <c r="G339" s="8" t="s">
        <v>10</v>
      </c>
      <c r="H339" s="10">
        <v>34051</v>
      </c>
      <c r="I339" s="11" t="s">
        <v>11</v>
      </c>
      <c r="J339" s="10">
        <v>42387</v>
      </c>
      <c r="K339" s="8" t="s">
        <v>3141</v>
      </c>
      <c r="L339" s="8" t="s">
        <v>9</v>
      </c>
      <c r="M339" s="9">
        <v>427.52</v>
      </c>
      <c r="N339" s="8">
        <v>4062</v>
      </c>
      <c r="O339" s="13">
        <f>M339*N339</f>
        <v>1736586.24</v>
      </c>
      <c r="P339" s="25">
        <f t="shared" si="15"/>
        <v>9600</v>
      </c>
      <c r="Q339" s="25">
        <f t="shared" si="16"/>
        <v>31200.000000000004</v>
      </c>
      <c r="R339" s="25">
        <f t="shared" si="17"/>
        <v>48000</v>
      </c>
      <c r="S339" s="55">
        <f>YEARFRAC(H339,$R$3,0)</f>
        <v>31.519444444444446</v>
      </c>
    </row>
    <row r="340" spans="1:19" ht="33" customHeight="1">
      <c r="A340" s="8">
        <v>336</v>
      </c>
      <c r="B340" s="8" t="s">
        <v>3588</v>
      </c>
      <c r="C340" s="8" t="s">
        <v>894</v>
      </c>
      <c r="D340" s="12" t="s">
        <v>895</v>
      </c>
      <c r="E340" s="8" t="s">
        <v>5236</v>
      </c>
      <c r="F340" s="8" t="s">
        <v>6861</v>
      </c>
      <c r="G340" s="8" t="s">
        <v>10</v>
      </c>
      <c r="H340" s="10">
        <v>33674</v>
      </c>
      <c r="I340" s="11" t="s">
        <v>11</v>
      </c>
      <c r="J340" s="10">
        <v>42857</v>
      </c>
      <c r="K340" s="8" t="s">
        <v>3141</v>
      </c>
      <c r="L340" s="8" t="s">
        <v>9</v>
      </c>
      <c r="M340" s="9">
        <v>363.39</v>
      </c>
      <c r="N340" s="8">
        <v>4062</v>
      </c>
      <c r="O340" s="13">
        <f>M340*N340</f>
        <v>1476090.18</v>
      </c>
      <c r="P340" s="25">
        <f t="shared" si="15"/>
        <v>9600</v>
      </c>
      <c r="Q340" s="25">
        <f t="shared" si="16"/>
        <v>31200.000000000004</v>
      </c>
      <c r="R340" s="25">
        <f t="shared" si="17"/>
        <v>48000</v>
      </c>
      <c r="S340" s="55">
        <f>YEARFRAC(H340,$R$3,0)</f>
        <v>32.552777777777777</v>
      </c>
    </row>
    <row r="341" spans="1:19" ht="33" customHeight="1">
      <c r="A341" s="8">
        <v>337</v>
      </c>
      <c r="B341" s="8" t="s">
        <v>3589</v>
      </c>
      <c r="C341" s="8" t="s">
        <v>896</v>
      </c>
      <c r="D341" s="12" t="s">
        <v>897</v>
      </c>
      <c r="E341" s="8" t="s">
        <v>5237</v>
      </c>
      <c r="F341" s="8" t="s">
        <v>6862</v>
      </c>
      <c r="G341" s="8" t="s">
        <v>10</v>
      </c>
      <c r="H341" s="10">
        <v>35683</v>
      </c>
      <c r="I341" s="11" t="s">
        <v>11</v>
      </c>
      <c r="J341" s="10">
        <v>43010</v>
      </c>
      <c r="K341" s="8" t="s">
        <v>3141</v>
      </c>
      <c r="L341" s="8" t="s">
        <v>9</v>
      </c>
      <c r="M341" s="9">
        <v>331.09</v>
      </c>
      <c r="N341" s="8">
        <v>4062</v>
      </c>
      <c r="O341" s="13">
        <f>M341*N341</f>
        <v>1344887.5799999998</v>
      </c>
      <c r="P341" s="25">
        <f t="shared" si="15"/>
        <v>9600</v>
      </c>
      <c r="Q341" s="25">
        <f t="shared" si="16"/>
        <v>31200.000000000004</v>
      </c>
      <c r="R341" s="25">
        <f t="shared" si="17"/>
        <v>48000</v>
      </c>
      <c r="S341" s="55">
        <f>YEARFRAC(H341,$R$3,0)</f>
        <v>27.055555555555557</v>
      </c>
    </row>
    <row r="342" spans="1:19" ht="33" customHeight="1">
      <c r="A342" s="8">
        <v>338</v>
      </c>
      <c r="B342" s="8" t="s">
        <v>3590</v>
      </c>
      <c r="C342" s="8" t="s">
        <v>898</v>
      </c>
      <c r="D342" s="12">
        <v>51060253</v>
      </c>
      <c r="E342" s="8" t="s">
        <v>5238</v>
      </c>
      <c r="F342" s="8" t="s">
        <v>6863</v>
      </c>
      <c r="G342" s="8" t="s">
        <v>10</v>
      </c>
      <c r="H342" s="10">
        <v>36352</v>
      </c>
      <c r="I342" s="11" t="s">
        <v>19</v>
      </c>
      <c r="J342" s="10">
        <v>45383</v>
      </c>
      <c r="K342" s="8" t="s">
        <v>3141</v>
      </c>
      <c r="L342" s="8" t="s">
        <v>9</v>
      </c>
      <c r="M342" s="9">
        <v>438.13</v>
      </c>
      <c r="N342" s="8">
        <v>4062</v>
      </c>
      <c r="O342" s="13">
        <f>M342*N342</f>
        <v>1779684.06</v>
      </c>
      <c r="P342" s="25">
        <f t="shared" si="15"/>
        <v>9600</v>
      </c>
      <c r="Q342" s="25">
        <f t="shared" si="16"/>
        <v>31200.000000000004</v>
      </c>
      <c r="R342" s="25">
        <f t="shared" si="17"/>
        <v>48000</v>
      </c>
      <c r="S342" s="55">
        <f>YEARFRAC(H342,$R$3,0)</f>
        <v>25.219444444444445</v>
      </c>
    </row>
    <row r="343" spans="1:19" ht="33" customHeight="1">
      <c r="A343" s="8">
        <v>339</v>
      </c>
      <c r="B343" s="8" t="s">
        <v>3591</v>
      </c>
      <c r="C343" s="8" t="s">
        <v>899</v>
      </c>
      <c r="D343" s="12" t="s">
        <v>900</v>
      </c>
      <c r="E343" s="8" t="s">
        <v>5239</v>
      </c>
      <c r="F343" s="8" t="s">
        <v>6864</v>
      </c>
      <c r="G343" s="8" t="s">
        <v>10</v>
      </c>
      <c r="H343" s="10">
        <v>35616</v>
      </c>
      <c r="I343" s="11" t="s">
        <v>64</v>
      </c>
      <c r="J343" s="10">
        <v>45383</v>
      </c>
      <c r="K343" s="8" t="s">
        <v>3141</v>
      </c>
      <c r="L343" s="8" t="s">
        <v>9</v>
      </c>
      <c r="M343" s="9">
        <v>475.65</v>
      </c>
      <c r="N343" s="8">
        <v>4062</v>
      </c>
      <c r="O343" s="13">
        <f>M343*N343</f>
        <v>1932090.2999999998</v>
      </c>
      <c r="P343" s="25">
        <f t="shared" si="15"/>
        <v>9600</v>
      </c>
      <c r="Q343" s="25">
        <f t="shared" si="16"/>
        <v>31200.000000000004</v>
      </c>
      <c r="R343" s="25">
        <f t="shared" si="17"/>
        <v>48000</v>
      </c>
      <c r="S343" s="55">
        <f>YEARFRAC(H343,$R$3,0)</f>
        <v>27.236111111111111</v>
      </c>
    </row>
    <row r="344" spans="1:19" ht="33" customHeight="1">
      <c r="A344" s="8">
        <v>340</v>
      </c>
      <c r="B344" s="8" t="s">
        <v>3592</v>
      </c>
      <c r="C344" s="8" t="s">
        <v>901</v>
      </c>
      <c r="D344" s="12" t="s">
        <v>902</v>
      </c>
      <c r="E344" s="8" t="s">
        <v>5240</v>
      </c>
      <c r="F344" s="8" t="s">
        <v>6865</v>
      </c>
      <c r="G344" s="8" t="s">
        <v>10</v>
      </c>
      <c r="H344" s="10">
        <v>36232</v>
      </c>
      <c r="I344" s="11" t="s">
        <v>59</v>
      </c>
      <c r="J344" s="10">
        <v>45383</v>
      </c>
      <c r="K344" s="8" t="s">
        <v>3141</v>
      </c>
      <c r="L344" s="8" t="s">
        <v>9</v>
      </c>
      <c r="M344" s="9">
        <v>357.88</v>
      </c>
      <c r="N344" s="8">
        <v>4062</v>
      </c>
      <c r="O344" s="13">
        <f>M344*N344</f>
        <v>1453708.56</v>
      </c>
      <c r="P344" s="25">
        <f t="shared" si="15"/>
        <v>9600</v>
      </c>
      <c r="Q344" s="25">
        <f t="shared" si="16"/>
        <v>31200.000000000004</v>
      </c>
      <c r="R344" s="25">
        <f t="shared" si="17"/>
        <v>48000</v>
      </c>
      <c r="S344" s="55">
        <f>YEARFRAC(H344,$R$3,0)</f>
        <v>25.547222222222221</v>
      </c>
    </row>
    <row r="345" spans="1:19" ht="33" customHeight="1">
      <c r="A345" s="8">
        <v>341</v>
      </c>
      <c r="B345" s="8" t="s">
        <v>3593</v>
      </c>
      <c r="C345" s="8" t="s">
        <v>903</v>
      </c>
      <c r="D345" s="12" t="s">
        <v>904</v>
      </c>
      <c r="E345" s="8" t="s">
        <v>5241</v>
      </c>
      <c r="F345" s="8" t="s">
        <v>6866</v>
      </c>
      <c r="G345" s="8" t="s">
        <v>10</v>
      </c>
      <c r="H345" s="10">
        <v>35379</v>
      </c>
      <c r="I345" s="11" t="s">
        <v>11</v>
      </c>
      <c r="J345" s="10">
        <v>42481</v>
      </c>
      <c r="K345" s="8" t="s">
        <v>3141</v>
      </c>
      <c r="L345" s="8" t="s">
        <v>9</v>
      </c>
      <c r="M345" s="9">
        <v>391.19</v>
      </c>
      <c r="N345" s="8">
        <v>4062</v>
      </c>
      <c r="O345" s="13">
        <f>M345*N345</f>
        <v>1589013.78</v>
      </c>
      <c r="P345" s="25">
        <f t="shared" si="15"/>
        <v>9600</v>
      </c>
      <c r="Q345" s="25">
        <f t="shared" si="16"/>
        <v>31200.000000000004</v>
      </c>
      <c r="R345" s="25">
        <f t="shared" si="17"/>
        <v>48000</v>
      </c>
      <c r="S345" s="55">
        <f>YEARFRAC(H345,$R$3,0)</f>
        <v>27.888888888888889</v>
      </c>
    </row>
    <row r="346" spans="1:19" ht="33" customHeight="1">
      <c r="A346" s="8">
        <v>342</v>
      </c>
      <c r="B346" s="8" t="s">
        <v>3594</v>
      </c>
      <c r="C346" s="8" t="s">
        <v>905</v>
      </c>
      <c r="D346" s="12" t="s">
        <v>906</v>
      </c>
      <c r="E346" s="8" t="s">
        <v>5242</v>
      </c>
      <c r="F346" s="8" t="s">
        <v>6867</v>
      </c>
      <c r="G346" s="8" t="s">
        <v>10</v>
      </c>
      <c r="H346" s="10">
        <v>36375</v>
      </c>
      <c r="I346" s="11" t="s">
        <v>11</v>
      </c>
      <c r="J346" s="10">
        <v>45037</v>
      </c>
      <c r="K346" s="8" t="s">
        <v>3141</v>
      </c>
      <c r="L346" s="8" t="s">
        <v>9</v>
      </c>
      <c r="M346" s="9">
        <v>414.57</v>
      </c>
      <c r="N346" s="8">
        <v>4062</v>
      </c>
      <c r="O346" s="13">
        <f>M346*N346</f>
        <v>1683983.34</v>
      </c>
      <c r="P346" s="25">
        <f t="shared" si="15"/>
        <v>9600</v>
      </c>
      <c r="Q346" s="25">
        <f t="shared" si="16"/>
        <v>31200.000000000004</v>
      </c>
      <c r="R346" s="25">
        <f t="shared" si="17"/>
        <v>48000</v>
      </c>
      <c r="S346" s="55">
        <f>YEARFRAC(H346,$R$3,0)</f>
        <v>25.158333333333335</v>
      </c>
    </row>
    <row r="347" spans="1:19" ht="33" customHeight="1">
      <c r="A347" s="8">
        <v>343</v>
      </c>
      <c r="B347" s="8" t="s">
        <v>3595</v>
      </c>
      <c r="C347" s="8" t="s">
        <v>907</v>
      </c>
      <c r="D347" s="12" t="s">
        <v>908</v>
      </c>
      <c r="E347" s="8" t="s">
        <v>5243</v>
      </c>
      <c r="F347" s="8" t="s">
        <v>6868</v>
      </c>
      <c r="G347" s="8" t="s">
        <v>10</v>
      </c>
      <c r="H347" s="10">
        <v>35374</v>
      </c>
      <c r="I347" s="11" t="s">
        <v>11</v>
      </c>
      <c r="J347" s="10">
        <v>45037</v>
      </c>
      <c r="K347" s="8" t="s">
        <v>3141</v>
      </c>
      <c r="L347" s="8" t="s">
        <v>9</v>
      </c>
      <c r="M347" s="9">
        <v>384.74</v>
      </c>
      <c r="N347" s="8">
        <v>4062</v>
      </c>
      <c r="O347" s="13">
        <f>M347*N347</f>
        <v>1562813.8800000001</v>
      </c>
      <c r="P347" s="25">
        <f t="shared" si="15"/>
        <v>9600</v>
      </c>
      <c r="Q347" s="25">
        <f t="shared" si="16"/>
        <v>31200.000000000004</v>
      </c>
      <c r="R347" s="25">
        <f t="shared" si="17"/>
        <v>48000</v>
      </c>
      <c r="S347" s="55">
        <f>YEARFRAC(H347,$R$3,0)</f>
        <v>27.902777777777779</v>
      </c>
    </row>
    <row r="348" spans="1:19" ht="33" customHeight="1">
      <c r="A348" s="8">
        <v>344</v>
      </c>
      <c r="B348" s="8" t="s">
        <v>3596</v>
      </c>
      <c r="C348" s="8" t="s">
        <v>909</v>
      </c>
      <c r="D348" s="12" t="s">
        <v>910</v>
      </c>
      <c r="E348" s="8" t="s">
        <v>5244</v>
      </c>
      <c r="F348" s="8" t="s">
        <v>6869</v>
      </c>
      <c r="G348" s="8" t="s">
        <v>10</v>
      </c>
      <c r="H348" s="10">
        <v>34644</v>
      </c>
      <c r="I348" s="11" t="s">
        <v>19</v>
      </c>
      <c r="J348" s="10">
        <v>45401</v>
      </c>
      <c r="K348" s="8" t="s">
        <v>3141</v>
      </c>
      <c r="L348" s="8" t="s">
        <v>9</v>
      </c>
      <c r="M348" s="9">
        <v>352.94</v>
      </c>
      <c r="N348" s="8">
        <v>4062</v>
      </c>
      <c r="O348" s="13">
        <f>M348*N348</f>
        <v>1433642.28</v>
      </c>
      <c r="P348" s="25">
        <f t="shared" si="15"/>
        <v>9600</v>
      </c>
      <c r="Q348" s="25">
        <f t="shared" si="16"/>
        <v>31200.000000000004</v>
      </c>
      <c r="R348" s="25">
        <f t="shared" si="17"/>
        <v>48000</v>
      </c>
      <c r="S348" s="55">
        <f>YEARFRAC(H348,$R$3,0)</f>
        <v>29.9</v>
      </c>
    </row>
    <row r="349" spans="1:19" ht="33" customHeight="1">
      <c r="A349" s="8">
        <v>345</v>
      </c>
      <c r="B349" s="8" t="s">
        <v>3597</v>
      </c>
      <c r="C349" s="8" t="s">
        <v>911</v>
      </c>
      <c r="D349" s="12" t="s">
        <v>912</v>
      </c>
      <c r="E349" s="8" t="s">
        <v>5245</v>
      </c>
      <c r="F349" s="8" t="s">
        <v>6870</v>
      </c>
      <c r="G349" s="8" t="s">
        <v>10</v>
      </c>
      <c r="H349" s="10">
        <v>38027</v>
      </c>
      <c r="I349" s="11" t="s">
        <v>61</v>
      </c>
      <c r="J349" s="10">
        <v>45383</v>
      </c>
      <c r="K349" s="8" t="s">
        <v>3141</v>
      </c>
      <c r="L349" s="8" t="s">
        <v>9</v>
      </c>
      <c r="M349" s="9">
        <v>388.27</v>
      </c>
      <c r="N349" s="8">
        <v>4062</v>
      </c>
      <c r="O349" s="13">
        <f>M349*N349</f>
        <v>1577152.74</v>
      </c>
      <c r="P349" s="25">
        <f t="shared" si="15"/>
        <v>9600</v>
      </c>
      <c r="Q349" s="25">
        <f t="shared" si="16"/>
        <v>31200.000000000004</v>
      </c>
      <c r="R349" s="25">
        <f t="shared" si="17"/>
        <v>48000</v>
      </c>
      <c r="S349" s="55">
        <f>YEARFRAC(H349,$R$3,0)</f>
        <v>20.638888888888889</v>
      </c>
    </row>
    <row r="350" spans="1:19" ht="33" customHeight="1">
      <c r="A350" s="8">
        <v>346</v>
      </c>
      <c r="B350" s="8" t="s">
        <v>3598</v>
      </c>
      <c r="C350" s="8" t="s">
        <v>913</v>
      </c>
      <c r="D350" s="12">
        <v>51061866</v>
      </c>
      <c r="E350" s="8" t="s">
        <v>5246</v>
      </c>
      <c r="F350" s="8" t="s">
        <v>6871</v>
      </c>
      <c r="G350" s="8" t="s">
        <v>10</v>
      </c>
      <c r="H350" s="10">
        <v>36267</v>
      </c>
      <c r="I350" s="11" t="s">
        <v>59</v>
      </c>
      <c r="J350" s="10">
        <v>45383</v>
      </c>
      <c r="K350" s="8" t="s">
        <v>3141</v>
      </c>
      <c r="L350" s="8" t="s">
        <v>9</v>
      </c>
      <c r="M350" s="9">
        <v>325.83999999999997</v>
      </c>
      <c r="N350" s="8">
        <v>4062</v>
      </c>
      <c r="O350" s="13">
        <f>M350*N350</f>
        <v>1323562.0799999998</v>
      </c>
      <c r="P350" s="25">
        <f t="shared" si="15"/>
        <v>9600</v>
      </c>
      <c r="Q350" s="25">
        <f t="shared" si="16"/>
        <v>31200.000000000004</v>
      </c>
      <c r="R350" s="25">
        <f t="shared" si="17"/>
        <v>48000</v>
      </c>
      <c r="S350" s="55">
        <f>YEARFRAC(H350,$R$3,0)</f>
        <v>25.452777777777779</v>
      </c>
    </row>
    <row r="351" spans="1:19" ht="33" customHeight="1">
      <c r="A351" s="8">
        <v>347</v>
      </c>
      <c r="B351" s="8" t="s">
        <v>3599</v>
      </c>
      <c r="C351" s="8" t="s">
        <v>914</v>
      </c>
      <c r="D351" s="12" t="s">
        <v>915</v>
      </c>
      <c r="E351" s="8" t="s">
        <v>5247</v>
      </c>
      <c r="F351" s="8" t="s">
        <v>6872</v>
      </c>
      <c r="G351" s="8" t="s">
        <v>62</v>
      </c>
      <c r="H351" s="10">
        <v>33665</v>
      </c>
      <c r="I351" s="11" t="s">
        <v>63</v>
      </c>
      <c r="J351" s="10">
        <v>45383</v>
      </c>
      <c r="K351" s="8" t="s">
        <v>3141</v>
      </c>
      <c r="L351" s="8" t="s">
        <v>9</v>
      </c>
      <c r="M351" s="9">
        <v>335.69</v>
      </c>
      <c r="N351" s="8">
        <v>4062</v>
      </c>
      <c r="O351" s="13">
        <f>M351*N351</f>
        <v>1363572.78</v>
      </c>
      <c r="P351" s="25">
        <f t="shared" si="15"/>
        <v>9600</v>
      </c>
      <c r="Q351" s="25">
        <f t="shared" si="16"/>
        <v>31200.000000000004</v>
      </c>
      <c r="R351" s="25">
        <f t="shared" si="17"/>
        <v>48000</v>
      </c>
      <c r="S351" s="55">
        <f>YEARFRAC(H351,$R$3,0)</f>
        <v>32.577777777777776</v>
      </c>
    </row>
    <row r="352" spans="1:19" ht="33" customHeight="1">
      <c r="A352" s="8">
        <v>348</v>
      </c>
      <c r="B352" s="8" t="s">
        <v>3600</v>
      </c>
      <c r="C352" s="8" t="s">
        <v>916</v>
      </c>
      <c r="D352" s="12" t="s">
        <v>917</v>
      </c>
      <c r="E352" s="8" t="s">
        <v>5248</v>
      </c>
      <c r="F352" s="8" t="s">
        <v>6873</v>
      </c>
      <c r="G352" s="8" t="s">
        <v>10</v>
      </c>
      <c r="H352" s="10">
        <v>35138</v>
      </c>
      <c r="I352" s="11" t="s">
        <v>19</v>
      </c>
      <c r="J352" s="10">
        <v>45383</v>
      </c>
      <c r="K352" s="8" t="s">
        <v>3141</v>
      </c>
      <c r="L352" s="8" t="s">
        <v>9</v>
      </c>
      <c r="M352" s="9">
        <v>302.05</v>
      </c>
      <c r="N352" s="8">
        <v>4062</v>
      </c>
      <c r="O352" s="13">
        <f>M352*N352</f>
        <v>1226927.1000000001</v>
      </c>
      <c r="P352" s="25">
        <f t="shared" si="15"/>
        <v>9600</v>
      </c>
      <c r="Q352" s="25">
        <f t="shared" si="16"/>
        <v>31200.000000000004</v>
      </c>
      <c r="R352" s="25">
        <f t="shared" si="17"/>
        <v>48000</v>
      </c>
      <c r="S352" s="55">
        <f>YEARFRAC(H352,$R$3,0)</f>
        <v>28.544444444444444</v>
      </c>
    </row>
    <row r="353" spans="1:19" ht="33" customHeight="1">
      <c r="A353" s="8">
        <v>349</v>
      </c>
      <c r="B353" s="8" t="s">
        <v>3601</v>
      </c>
      <c r="C353" s="8" t="s">
        <v>918</v>
      </c>
      <c r="D353" s="12">
        <v>21229061</v>
      </c>
      <c r="E353" s="8" t="s">
        <v>5249</v>
      </c>
      <c r="F353" s="8" t="s">
        <v>6874</v>
      </c>
      <c r="G353" s="8" t="s">
        <v>10</v>
      </c>
      <c r="H353" s="10">
        <v>32331</v>
      </c>
      <c r="I353" s="11" t="s">
        <v>59</v>
      </c>
      <c r="J353" s="10">
        <v>45383</v>
      </c>
      <c r="K353" s="8" t="s">
        <v>3141</v>
      </c>
      <c r="L353" s="8" t="s">
        <v>9</v>
      </c>
      <c r="M353" s="9">
        <v>349.18</v>
      </c>
      <c r="N353" s="8">
        <v>4062</v>
      </c>
      <c r="O353" s="13">
        <f>M353*N353</f>
        <v>1418369.16</v>
      </c>
      <c r="P353" s="25">
        <f t="shared" si="15"/>
        <v>9600</v>
      </c>
      <c r="Q353" s="25">
        <f t="shared" si="16"/>
        <v>31200.000000000004</v>
      </c>
      <c r="R353" s="25">
        <f t="shared" si="17"/>
        <v>48000</v>
      </c>
      <c r="S353" s="55">
        <f>YEARFRAC(H353,$R$3,0)</f>
        <v>36.230555555555554</v>
      </c>
    </row>
    <row r="354" spans="1:19" ht="33" customHeight="1">
      <c r="A354" s="8">
        <v>350</v>
      </c>
      <c r="B354" s="8" t="s">
        <v>3602</v>
      </c>
      <c r="C354" s="8" t="s">
        <v>919</v>
      </c>
      <c r="D354" s="12" t="s">
        <v>920</v>
      </c>
      <c r="E354" s="8" t="s">
        <v>5250</v>
      </c>
      <c r="F354" s="8" t="s">
        <v>6875</v>
      </c>
      <c r="G354" s="8" t="s">
        <v>10</v>
      </c>
      <c r="H354" s="10">
        <v>29777</v>
      </c>
      <c r="I354" s="11" t="s">
        <v>11</v>
      </c>
      <c r="J354" s="10">
        <v>41310</v>
      </c>
      <c r="K354" s="8" t="s">
        <v>3141</v>
      </c>
      <c r="L354" s="8" t="s">
        <v>9</v>
      </c>
      <c r="M354" s="9">
        <v>392.28</v>
      </c>
      <c r="N354" s="8">
        <v>4062</v>
      </c>
      <c r="O354" s="13">
        <f>M354*N354</f>
        <v>1593441.3599999999</v>
      </c>
      <c r="P354" s="25">
        <f t="shared" si="15"/>
        <v>9600</v>
      </c>
      <c r="Q354" s="25">
        <f t="shared" si="16"/>
        <v>31200.000000000004</v>
      </c>
      <c r="R354" s="25">
        <f t="shared" si="17"/>
        <v>48000</v>
      </c>
      <c r="S354" s="55">
        <f>YEARFRAC(H354,$R$3,0)</f>
        <v>43.222222222222221</v>
      </c>
    </row>
    <row r="355" spans="1:19" ht="33" customHeight="1">
      <c r="A355" s="8">
        <v>351</v>
      </c>
      <c r="B355" s="8" t="s">
        <v>3603</v>
      </c>
      <c r="C355" s="8" t="s">
        <v>921</v>
      </c>
      <c r="D355" s="12" t="s">
        <v>922</v>
      </c>
      <c r="E355" s="8" t="s">
        <v>5251</v>
      </c>
      <c r="F355" s="8" t="s">
        <v>6876</v>
      </c>
      <c r="G355" s="8" t="s">
        <v>10</v>
      </c>
      <c r="H355" s="10">
        <v>36648</v>
      </c>
      <c r="I355" s="11" t="s">
        <v>59</v>
      </c>
      <c r="J355" s="10">
        <v>45383</v>
      </c>
      <c r="K355" s="8" t="s">
        <v>3141</v>
      </c>
      <c r="L355" s="8" t="s">
        <v>9</v>
      </c>
      <c r="M355" s="9">
        <v>407.39</v>
      </c>
      <c r="N355" s="8">
        <v>4062</v>
      </c>
      <c r="O355" s="13">
        <f>M355*N355</f>
        <v>1654818.18</v>
      </c>
      <c r="P355" s="25">
        <f t="shared" si="15"/>
        <v>9600</v>
      </c>
      <c r="Q355" s="25">
        <f t="shared" si="16"/>
        <v>31200.000000000004</v>
      </c>
      <c r="R355" s="25">
        <f t="shared" si="17"/>
        <v>48000</v>
      </c>
      <c r="S355" s="55">
        <f>YEARFRAC(H355,$R$3,0)</f>
        <v>24.411111111111111</v>
      </c>
    </row>
    <row r="356" spans="1:19" ht="33" customHeight="1">
      <c r="A356" s="8">
        <v>352</v>
      </c>
      <c r="B356" s="8" t="s">
        <v>3604</v>
      </c>
      <c r="C356" s="8" t="s">
        <v>923</v>
      </c>
      <c r="D356" s="12" t="s">
        <v>924</v>
      </c>
      <c r="E356" s="8" t="s">
        <v>5252</v>
      </c>
      <c r="F356" s="8" t="s">
        <v>6877</v>
      </c>
      <c r="G356" s="8" t="s">
        <v>10</v>
      </c>
      <c r="H356" s="10">
        <v>38789</v>
      </c>
      <c r="I356" s="11" t="s">
        <v>19</v>
      </c>
      <c r="J356" s="10">
        <v>45399</v>
      </c>
      <c r="K356" s="8" t="s">
        <v>3141</v>
      </c>
      <c r="L356" s="8" t="s">
        <v>9</v>
      </c>
      <c r="M356" s="9">
        <v>359.7</v>
      </c>
      <c r="N356" s="8">
        <v>4062</v>
      </c>
      <c r="O356" s="13">
        <f>M356*N356</f>
        <v>1461101.4</v>
      </c>
      <c r="P356" s="25">
        <f t="shared" si="15"/>
        <v>9600</v>
      </c>
      <c r="Q356" s="25">
        <f t="shared" si="16"/>
        <v>31200.000000000004</v>
      </c>
      <c r="R356" s="25">
        <f t="shared" si="17"/>
        <v>48000</v>
      </c>
      <c r="S356" s="55">
        <f>YEARFRAC(H356,$R$3,0)</f>
        <v>18.547222222222221</v>
      </c>
    </row>
    <row r="357" spans="1:19" ht="33" customHeight="1">
      <c r="A357" s="8">
        <v>353</v>
      </c>
      <c r="B357" s="8" t="s">
        <v>3605</v>
      </c>
      <c r="C357" s="8" t="s">
        <v>925</v>
      </c>
      <c r="D357" s="12" t="s">
        <v>926</v>
      </c>
      <c r="E357" s="8" t="s">
        <v>5253</v>
      </c>
      <c r="F357" s="8" t="s">
        <v>6878</v>
      </c>
      <c r="G357" s="8" t="s">
        <v>10</v>
      </c>
      <c r="H357" s="10">
        <v>36208</v>
      </c>
      <c r="I357" s="11" t="s">
        <v>11</v>
      </c>
      <c r="J357" s="10">
        <v>42798</v>
      </c>
      <c r="K357" s="8" t="s">
        <v>3141</v>
      </c>
      <c r="L357" s="8" t="s">
        <v>9</v>
      </c>
      <c r="M357" s="9">
        <v>408.65</v>
      </c>
      <c r="N357" s="8">
        <v>4062</v>
      </c>
      <c r="O357" s="13">
        <f>M357*N357</f>
        <v>1659936.2999999998</v>
      </c>
      <c r="P357" s="25">
        <f t="shared" si="15"/>
        <v>9600</v>
      </c>
      <c r="Q357" s="25">
        <f t="shared" si="16"/>
        <v>31200.000000000004</v>
      </c>
      <c r="R357" s="25">
        <f t="shared" si="17"/>
        <v>48000</v>
      </c>
      <c r="S357" s="55">
        <f>YEARFRAC(H357,$R$3,0)</f>
        <v>25.619444444444444</v>
      </c>
    </row>
    <row r="358" spans="1:19" ht="33" customHeight="1">
      <c r="A358" s="8">
        <v>354</v>
      </c>
      <c r="B358" s="8" t="s">
        <v>3606</v>
      </c>
      <c r="C358" s="8" t="s">
        <v>927</v>
      </c>
      <c r="D358" s="12" t="s">
        <v>928</v>
      </c>
      <c r="E358" s="8" t="s">
        <v>5254</v>
      </c>
      <c r="F358" s="8" t="s">
        <v>6879</v>
      </c>
      <c r="G358" s="8" t="s">
        <v>10</v>
      </c>
      <c r="H358" s="10">
        <v>36547</v>
      </c>
      <c r="I358" s="11" t="s">
        <v>60</v>
      </c>
      <c r="J358" s="10">
        <v>45383</v>
      </c>
      <c r="K358" s="8" t="s">
        <v>3141</v>
      </c>
      <c r="L358" s="8" t="s">
        <v>9</v>
      </c>
      <c r="M358" s="9">
        <v>424.48</v>
      </c>
      <c r="N358" s="8">
        <v>4062</v>
      </c>
      <c r="O358" s="13">
        <f>M358*N358</f>
        <v>1724237.76</v>
      </c>
      <c r="P358" s="25">
        <f t="shared" si="15"/>
        <v>9600</v>
      </c>
      <c r="Q358" s="25">
        <f t="shared" si="16"/>
        <v>31200.000000000004</v>
      </c>
      <c r="R358" s="25">
        <f t="shared" si="17"/>
        <v>48000</v>
      </c>
      <c r="S358" s="55">
        <f>YEARFRAC(H358,$R$3,0)</f>
        <v>24.68888888888889</v>
      </c>
    </row>
    <row r="359" spans="1:19" ht="33" customHeight="1">
      <c r="A359" s="8">
        <v>355</v>
      </c>
      <c r="B359" s="8" t="s">
        <v>3607</v>
      </c>
      <c r="C359" s="8" t="s">
        <v>929</v>
      </c>
      <c r="D359" s="12">
        <v>51700115</v>
      </c>
      <c r="E359" s="8" t="s">
        <v>5255</v>
      </c>
      <c r="F359" s="8" t="s">
        <v>6880</v>
      </c>
      <c r="G359" s="8" t="s">
        <v>10</v>
      </c>
      <c r="H359" s="10">
        <v>38341</v>
      </c>
      <c r="I359" s="11" t="s">
        <v>61</v>
      </c>
      <c r="J359" s="10">
        <v>45383</v>
      </c>
      <c r="K359" s="8" t="s">
        <v>3141</v>
      </c>
      <c r="L359" s="8" t="s">
        <v>9</v>
      </c>
      <c r="M359" s="9">
        <v>381.64</v>
      </c>
      <c r="N359" s="8">
        <v>4062</v>
      </c>
      <c r="O359" s="13">
        <f>M359*N359</f>
        <v>1550221.68</v>
      </c>
      <c r="P359" s="25">
        <f t="shared" si="15"/>
        <v>9600</v>
      </c>
      <c r="Q359" s="25">
        <f t="shared" si="16"/>
        <v>31200.000000000004</v>
      </c>
      <c r="R359" s="25">
        <f t="shared" si="17"/>
        <v>48000</v>
      </c>
      <c r="S359" s="55">
        <f>YEARFRAC(H359,$R$3,0)</f>
        <v>19.777777777777779</v>
      </c>
    </row>
    <row r="360" spans="1:19" ht="33" customHeight="1">
      <c r="A360" s="8">
        <v>356</v>
      </c>
      <c r="B360" s="8" t="s">
        <v>3608</v>
      </c>
      <c r="C360" s="8" t="s">
        <v>930</v>
      </c>
      <c r="D360" s="12">
        <v>51060669</v>
      </c>
      <c r="E360" s="8" t="s">
        <v>5256</v>
      </c>
      <c r="F360" s="8" t="s">
        <v>6881</v>
      </c>
      <c r="G360" s="8" t="s">
        <v>10</v>
      </c>
      <c r="H360" s="10">
        <v>35646</v>
      </c>
      <c r="I360" s="11" t="s">
        <v>19</v>
      </c>
      <c r="J360" s="10">
        <v>45041</v>
      </c>
      <c r="K360" s="8" t="s">
        <v>3141</v>
      </c>
      <c r="L360" s="8" t="s">
        <v>9</v>
      </c>
      <c r="M360" s="9">
        <v>283</v>
      </c>
      <c r="N360" s="8">
        <v>4062</v>
      </c>
      <c r="O360" s="13">
        <f>M360*N360</f>
        <v>1149546</v>
      </c>
      <c r="P360" s="25">
        <f t="shared" si="15"/>
        <v>9196.3680000000004</v>
      </c>
      <c r="Q360" s="25">
        <f t="shared" si="16"/>
        <v>29888.196000000004</v>
      </c>
      <c r="R360" s="25">
        <f t="shared" si="17"/>
        <v>45981.84</v>
      </c>
      <c r="S360" s="55">
        <f>YEARFRAC(H360,$R$3,0)</f>
        <v>27.155555555555555</v>
      </c>
    </row>
    <row r="361" spans="1:19" ht="33" customHeight="1">
      <c r="A361" s="8">
        <v>357</v>
      </c>
      <c r="B361" s="8" t="s">
        <v>3609</v>
      </c>
      <c r="C361" s="8" t="s">
        <v>931</v>
      </c>
      <c r="D361" s="12" t="s">
        <v>932</v>
      </c>
      <c r="E361" s="8" t="s">
        <v>5257</v>
      </c>
      <c r="F361" s="8" t="s">
        <v>6882</v>
      </c>
      <c r="G361" s="8" t="s">
        <v>10</v>
      </c>
      <c r="H361" s="10">
        <v>36652</v>
      </c>
      <c r="I361" s="11" t="s">
        <v>11</v>
      </c>
      <c r="J361" s="10">
        <v>45383</v>
      </c>
      <c r="K361" s="8" t="s">
        <v>3141</v>
      </c>
      <c r="L361" s="8" t="s">
        <v>9</v>
      </c>
      <c r="M361" s="9">
        <v>429.44</v>
      </c>
      <c r="N361" s="8">
        <v>4062</v>
      </c>
      <c r="O361" s="13">
        <f>M361*N361</f>
        <v>1744385.28</v>
      </c>
      <c r="P361" s="25">
        <f t="shared" si="15"/>
        <v>9600</v>
      </c>
      <c r="Q361" s="25">
        <f t="shared" si="16"/>
        <v>31200.000000000004</v>
      </c>
      <c r="R361" s="25">
        <f t="shared" si="17"/>
        <v>48000</v>
      </c>
      <c r="S361" s="55">
        <f>YEARFRAC(H361,$R$3,0)</f>
        <v>24.4</v>
      </c>
    </row>
    <row r="362" spans="1:19" ht="33" customHeight="1">
      <c r="A362" s="8">
        <v>358</v>
      </c>
      <c r="B362" s="8" t="s">
        <v>3610</v>
      </c>
      <c r="C362" s="8" t="s">
        <v>933</v>
      </c>
      <c r="D362" s="12" t="s">
        <v>934</v>
      </c>
      <c r="E362" s="8" t="s">
        <v>5258</v>
      </c>
      <c r="F362" s="8" t="s">
        <v>6883</v>
      </c>
      <c r="G362" s="8" t="s">
        <v>10</v>
      </c>
      <c r="H362" s="10">
        <v>34785</v>
      </c>
      <c r="I362" s="11" t="s">
        <v>59</v>
      </c>
      <c r="J362" s="10">
        <v>45383</v>
      </c>
      <c r="K362" s="8" t="s">
        <v>3141</v>
      </c>
      <c r="L362" s="8" t="s">
        <v>9</v>
      </c>
      <c r="M362" s="9">
        <v>179.39</v>
      </c>
      <c r="N362" s="8">
        <v>4062</v>
      </c>
      <c r="O362" s="13">
        <f>M362*N362</f>
        <v>728682.17999999993</v>
      </c>
      <c r="P362" s="25">
        <f t="shared" si="15"/>
        <v>5829.4574399999992</v>
      </c>
      <c r="Q362" s="25">
        <f t="shared" si="16"/>
        <v>18945.736679999998</v>
      </c>
      <c r="R362" s="25">
        <f t="shared" si="17"/>
        <v>29147.287199999999</v>
      </c>
      <c r="S362" s="55">
        <f>YEARFRAC(H362,$R$3,0)</f>
        <v>29.508333333333333</v>
      </c>
    </row>
    <row r="363" spans="1:19" ht="33" customHeight="1">
      <c r="A363" s="8">
        <v>359</v>
      </c>
      <c r="B363" s="8" t="s">
        <v>3611</v>
      </c>
      <c r="C363" s="8" t="s">
        <v>935</v>
      </c>
      <c r="D363" s="12" t="s">
        <v>936</v>
      </c>
      <c r="E363" s="8" t="s">
        <v>5259</v>
      </c>
      <c r="F363" s="8" t="s">
        <v>6884</v>
      </c>
      <c r="G363" s="8" t="s">
        <v>10</v>
      </c>
      <c r="H363" s="10">
        <v>35502</v>
      </c>
      <c r="I363" s="11" t="s">
        <v>11</v>
      </c>
      <c r="J363" s="10">
        <v>45383</v>
      </c>
      <c r="K363" s="8" t="s">
        <v>3141</v>
      </c>
      <c r="L363" s="8" t="s">
        <v>9</v>
      </c>
      <c r="M363" s="9">
        <v>385.99</v>
      </c>
      <c r="N363" s="8">
        <v>4062</v>
      </c>
      <c r="O363" s="13">
        <f>M363*N363</f>
        <v>1567891.3800000001</v>
      </c>
      <c r="P363" s="25">
        <f t="shared" si="15"/>
        <v>9600</v>
      </c>
      <c r="Q363" s="25">
        <f t="shared" si="16"/>
        <v>31200.000000000004</v>
      </c>
      <c r="R363" s="25">
        <f t="shared" si="17"/>
        <v>48000</v>
      </c>
      <c r="S363" s="55">
        <f>YEARFRAC(H363,$R$3,0)</f>
        <v>27.547222222222221</v>
      </c>
    </row>
    <row r="364" spans="1:19" ht="33" customHeight="1">
      <c r="A364" s="8">
        <v>360</v>
      </c>
      <c r="B364" s="8" t="s">
        <v>3612</v>
      </c>
      <c r="C364" s="8" t="s">
        <v>937</v>
      </c>
      <c r="D364" s="12">
        <v>51604325</v>
      </c>
      <c r="E364" s="8" t="s">
        <v>5260</v>
      </c>
      <c r="F364" s="8" t="s">
        <v>6885</v>
      </c>
      <c r="G364" s="8" t="s">
        <v>10</v>
      </c>
      <c r="H364" s="10">
        <v>36951</v>
      </c>
      <c r="I364" s="11" t="s">
        <v>59</v>
      </c>
      <c r="J364" s="10">
        <v>45383</v>
      </c>
      <c r="K364" s="8" t="s">
        <v>3141</v>
      </c>
      <c r="L364" s="8" t="s">
        <v>9</v>
      </c>
      <c r="M364" s="9">
        <v>373.46</v>
      </c>
      <c r="N364" s="8">
        <v>4062</v>
      </c>
      <c r="O364" s="13">
        <f>M364*N364</f>
        <v>1516994.52</v>
      </c>
      <c r="P364" s="25">
        <f t="shared" si="15"/>
        <v>9600</v>
      </c>
      <c r="Q364" s="25">
        <f t="shared" si="16"/>
        <v>31200.000000000004</v>
      </c>
      <c r="R364" s="25">
        <f t="shared" si="17"/>
        <v>48000</v>
      </c>
      <c r="S364" s="55">
        <f>YEARFRAC(H364,$R$3,0)</f>
        <v>23.580555555555556</v>
      </c>
    </row>
    <row r="365" spans="1:19" ht="33" customHeight="1">
      <c r="A365" s="8">
        <v>361</v>
      </c>
      <c r="B365" s="8" t="s">
        <v>3613</v>
      </c>
      <c r="C365" s="8" t="s">
        <v>938</v>
      </c>
      <c r="D365" s="12" t="s">
        <v>939</v>
      </c>
      <c r="E365" s="8" t="s">
        <v>5261</v>
      </c>
      <c r="F365" s="8" t="s">
        <v>6886</v>
      </c>
      <c r="G365" s="8" t="s">
        <v>10</v>
      </c>
      <c r="H365" s="10">
        <v>35127</v>
      </c>
      <c r="I365" s="11" t="s">
        <v>11</v>
      </c>
      <c r="J365" s="10">
        <v>42397</v>
      </c>
      <c r="K365" s="8" t="s">
        <v>3141</v>
      </c>
      <c r="L365" s="8" t="s">
        <v>9</v>
      </c>
      <c r="M365" s="9">
        <v>300.45</v>
      </c>
      <c r="N365" s="8">
        <v>4062</v>
      </c>
      <c r="O365" s="13">
        <f>M365*N365</f>
        <v>1220427.8999999999</v>
      </c>
      <c r="P365" s="25">
        <f t="shared" si="15"/>
        <v>9600</v>
      </c>
      <c r="Q365" s="25">
        <f t="shared" si="16"/>
        <v>31200.000000000004</v>
      </c>
      <c r="R365" s="25">
        <f t="shared" si="17"/>
        <v>48000</v>
      </c>
      <c r="S365" s="55">
        <f>YEARFRAC(H365,$R$3,0)</f>
        <v>28.574999999999999</v>
      </c>
    </row>
    <row r="366" spans="1:19" ht="33" customHeight="1">
      <c r="A366" s="8">
        <v>362</v>
      </c>
      <c r="B366" s="8" t="s">
        <v>3614</v>
      </c>
      <c r="C366" s="8" t="s">
        <v>940</v>
      </c>
      <c r="D366" s="12" t="s">
        <v>941</v>
      </c>
      <c r="E366" s="8" t="s">
        <v>5262</v>
      </c>
      <c r="F366" s="8" t="s">
        <v>6887</v>
      </c>
      <c r="G366" s="8" t="s">
        <v>10</v>
      </c>
      <c r="H366" s="10">
        <v>34918</v>
      </c>
      <c r="I366" s="11" t="s">
        <v>11</v>
      </c>
      <c r="J366" s="10">
        <v>45383</v>
      </c>
      <c r="K366" s="8" t="s">
        <v>3141</v>
      </c>
      <c r="L366" s="8" t="s">
        <v>9</v>
      </c>
      <c r="M366" s="9">
        <v>336.43</v>
      </c>
      <c r="N366" s="8">
        <v>4062</v>
      </c>
      <c r="O366" s="13">
        <f>M366*N366</f>
        <v>1366578.66</v>
      </c>
      <c r="P366" s="25">
        <f t="shared" si="15"/>
        <v>9600</v>
      </c>
      <c r="Q366" s="25">
        <f t="shared" si="16"/>
        <v>31200.000000000004</v>
      </c>
      <c r="R366" s="25">
        <f t="shared" si="17"/>
        <v>48000</v>
      </c>
      <c r="S366" s="55">
        <f>YEARFRAC(H366,$R$3,0)</f>
        <v>29.147222222222222</v>
      </c>
    </row>
    <row r="367" spans="1:19" ht="33" customHeight="1">
      <c r="A367" s="8">
        <v>363</v>
      </c>
      <c r="B367" s="8" t="s">
        <v>3615</v>
      </c>
      <c r="C367" s="8" t="s">
        <v>3190</v>
      </c>
      <c r="D367" s="12" t="s">
        <v>942</v>
      </c>
      <c r="E367" s="8" t="s">
        <v>5263</v>
      </c>
      <c r="F367" s="8" t="s">
        <v>6888</v>
      </c>
      <c r="G367" s="8" t="s">
        <v>15</v>
      </c>
      <c r="H367" s="10">
        <v>35102</v>
      </c>
      <c r="I367" s="11" t="s">
        <v>11</v>
      </c>
      <c r="J367" s="10">
        <v>45429</v>
      </c>
      <c r="K367" s="8" t="s">
        <v>3141</v>
      </c>
      <c r="L367" s="8" t="s">
        <v>9</v>
      </c>
      <c r="M367" s="9">
        <v>585.85</v>
      </c>
      <c r="N367" s="8">
        <v>4062</v>
      </c>
      <c r="O367" s="13">
        <f>M367*N367</f>
        <v>2379722.7000000002</v>
      </c>
      <c r="P367" s="25">
        <f t="shared" ref="P367:P429" si="18">IF(O367&lt;400000,400000*0.8%,IF(O367&gt;1200000,1200000*0.8%,O367*0.8%))</f>
        <v>9600</v>
      </c>
      <c r="Q367" s="25">
        <f t="shared" ref="Q367:Q429" si="19">IF(O367&lt;400000,400000*2.6%,IF(O367&gt;1200000,1200000*2.6%,O367*2.6%))</f>
        <v>31200.000000000004</v>
      </c>
      <c r="R367" s="25">
        <f t="shared" si="17"/>
        <v>48000</v>
      </c>
      <c r="S367" s="55">
        <f>YEARFRAC(H367,$R$3,0)</f>
        <v>28.647222222222222</v>
      </c>
    </row>
    <row r="368" spans="1:19" ht="33" customHeight="1">
      <c r="A368" s="8">
        <v>364</v>
      </c>
      <c r="B368" s="8" t="s">
        <v>3616</v>
      </c>
      <c r="C368" s="8" t="s">
        <v>3228</v>
      </c>
      <c r="D368" s="12">
        <v>51691570</v>
      </c>
      <c r="E368" s="8" t="s">
        <v>5264</v>
      </c>
      <c r="F368" s="8" t="s">
        <v>6889</v>
      </c>
      <c r="G368" s="8" t="s">
        <v>10</v>
      </c>
      <c r="H368" s="10">
        <v>38516</v>
      </c>
      <c r="I368" s="11" t="s">
        <v>11</v>
      </c>
      <c r="J368" s="10">
        <v>45467</v>
      </c>
      <c r="K368" s="8" t="s">
        <v>3227</v>
      </c>
      <c r="L368" s="8" t="s">
        <v>9</v>
      </c>
      <c r="M368" s="9">
        <v>301.66000000000003</v>
      </c>
      <c r="N368" s="8">
        <v>4062</v>
      </c>
      <c r="O368" s="13">
        <f>M368*N368</f>
        <v>1225342.9200000002</v>
      </c>
      <c r="P368" s="25">
        <f t="shared" si="18"/>
        <v>9600</v>
      </c>
      <c r="Q368" s="25">
        <f t="shared" si="19"/>
        <v>31200.000000000004</v>
      </c>
      <c r="R368" s="25">
        <f t="shared" si="17"/>
        <v>48000</v>
      </c>
      <c r="S368" s="55">
        <f>YEARFRAC(H368,$R$3,0)</f>
        <v>19.297222222222221</v>
      </c>
    </row>
    <row r="369" spans="1:19" ht="33" customHeight="1">
      <c r="A369" s="8">
        <v>365</v>
      </c>
      <c r="B369" s="8" t="s">
        <v>3617</v>
      </c>
      <c r="C369" s="8" t="s">
        <v>943</v>
      </c>
      <c r="D369" s="12" t="s">
        <v>944</v>
      </c>
      <c r="E369" s="8" t="s">
        <v>5265</v>
      </c>
      <c r="F369" s="8" t="s">
        <v>6890</v>
      </c>
      <c r="G369" s="8" t="s">
        <v>10</v>
      </c>
      <c r="H369" s="10">
        <v>34551</v>
      </c>
      <c r="I369" s="11" t="s">
        <v>11</v>
      </c>
      <c r="J369" s="10">
        <v>41522</v>
      </c>
      <c r="K369" s="8" t="s">
        <v>3141</v>
      </c>
      <c r="L369" s="8" t="s">
        <v>9</v>
      </c>
      <c r="M369" s="9">
        <v>516.04999999999995</v>
      </c>
      <c r="N369" s="8">
        <v>4062</v>
      </c>
      <c r="O369" s="13">
        <f>M369*N369</f>
        <v>2096195.0999999999</v>
      </c>
      <c r="P369" s="25">
        <f t="shared" si="18"/>
        <v>9600</v>
      </c>
      <c r="Q369" s="25">
        <f t="shared" si="19"/>
        <v>31200.000000000004</v>
      </c>
      <c r="R369" s="25">
        <f t="shared" si="17"/>
        <v>48000</v>
      </c>
      <c r="S369" s="55">
        <f>YEARFRAC(H369,$R$3,0)</f>
        <v>30.152777777777779</v>
      </c>
    </row>
    <row r="370" spans="1:19" ht="33" customHeight="1">
      <c r="A370" s="8">
        <v>366</v>
      </c>
      <c r="B370" s="8" t="s">
        <v>3618</v>
      </c>
      <c r="C370" s="8" t="s">
        <v>945</v>
      </c>
      <c r="D370" s="12" t="s">
        <v>946</v>
      </c>
      <c r="E370" s="8" t="s">
        <v>5266</v>
      </c>
      <c r="F370" s="8" t="s">
        <v>6891</v>
      </c>
      <c r="G370" s="8" t="s">
        <v>10</v>
      </c>
      <c r="H370" s="10">
        <v>35488</v>
      </c>
      <c r="I370" s="11" t="s">
        <v>11</v>
      </c>
      <c r="J370" s="10">
        <v>42115</v>
      </c>
      <c r="K370" s="8" t="s">
        <v>3141</v>
      </c>
      <c r="L370" s="8" t="s">
        <v>9</v>
      </c>
      <c r="M370" s="9">
        <v>359.49</v>
      </c>
      <c r="N370" s="8">
        <v>4062</v>
      </c>
      <c r="O370" s="13">
        <f>M370*N370</f>
        <v>1460248.3800000001</v>
      </c>
      <c r="P370" s="25">
        <f t="shared" si="18"/>
        <v>9600</v>
      </c>
      <c r="Q370" s="25">
        <f t="shared" si="19"/>
        <v>31200.000000000004</v>
      </c>
      <c r="R370" s="25">
        <f t="shared" si="17"/>
        <v>48000</v>
      </c>
      <c r="S370" s="55">
        <f>YEARFRAC(H370,$R$3,0)</f>
        <v>27.591666666666665</v>
      </c>
    </row>
    <row r="371" spans="1:19" ht="33" customHeight="1">
      <c r="A371" s="8">
        <v>367</v>
      </c>
      <c r="B371" s="8" t="s">
        <v>3619</v>
      </c>
      <c r="C371" s="8" t="s">
        <v>947</v>
      </c>
      <c r="D371" s="12" t="s">
        <v>948</v>
      </c>
      <c r="E371" s="8" t="s">
        <v>5267</v>
      </c>
      <c r="F371" s="8" t="s">
        <v>6892</v>
      </c>
      <c r="G371" s="8" t="s">
        <v>10</v>
      </c>
      <c r="H371" s="10">
        <v>30482</v>
      </c>
      <c r="I371" s="11" t="s">
        <v>11</v>
      </c>
      <c r="J371" s="10">
        <v>41386</v>
      </c>
      <c r="K371" s="8" t="s">
        <v>3141</v>
      </c>
      <c r="L371" s="8" t="s">
        <v>9</v>
      </c>
      <c r="M371" s="9">
        <v>574.96</v>
      </c>
      <c r="N371" s="8">
        <v>4062</v>
      </c>
      <c r="O371" s="13">
        <f>M371*N371</f>
        <v>2335487.52</v>
      </c>
      <c r="P371" s="25">
        <f t="shared" si="18"/>
        <v>9600</v>
      </c>
      <c r="Q371" s="25">
        <f t="shared" si="19"/>
        <v>31200.000000000004</v>
      </c>
      <c r="R371" s="25">
        <f t="shared" si="17"/>
        <v>48000</v>
      </c>
      <c r="S371" s="55">
        <f>YEARFRAC(H371,$R$3,0)</f>
        <v>41.291666666666664</v>
      </c>
    </row>
    <row r="372" spans="1:19" ht="33" customHeight="1">
      <c r="A372" s="8">
        <v>368</v>
      </c>
      <c r="B372" s="8" t="s">
        <v>3620</v>
      </c>
      <c r="C372" s="8" t="s">
        <v>949</v>
      </c>
      <c r="D372" s="12" t="s">
        <v>950</v>
      </c>
      <c r="E372" s="8" t="s">
        <v>5268</v>
      </c>
      <c r="F372" s="8" t="s">
        <v>6893</v>
      </c>
      <c r="G372" s="8" t="s">
        <v>10</v>
      </c>
      <c r="H372" s="10">
        <v>34427</v>
      </c>
      <c r="I372" s="11" t="s">
        <v>11</v>
      </c>
      <c r="J372" s="10">
        <v>41652</v>
      </c>
      <c r="K372" s="8" t="s">
        <v>3141</v>
      </c>
      <c r="L372" s="8" t="s">
        <v>9</v>
      </c>
      <c r="M372" s="9">
        <v>398.85</v>
      </c>
      <c r="N372" s="8">
        <v>4062</v>
      </c>
      <c r="O372" s="13">
        <f>M372*N372</f>
        <v>1620128.7000000002</v>
      </c>
      <c r="P372" s="25">
        <f t="shared" si="18"/>
        <v>9600</v>
      </c>
      <c r="Q372" s="25">
        <f t="shared" si="19"/>
        <v>31200.000000000004</v>
      </c>
      <c r="R372" s="25">
        <f t="shared" si="17"/>
        <v>48000</v>
      </c>
      <c r="S372" s="55">
        <f>YEARFRAC(H372,$R$3,0)</f>
        <v>30.491666666666667</v>
      </c>
    </row>
    <row r="373" spans="1:19" ht="33" customHeight="1">
      <c r="A373" s="8">
        <v>369</v>
      </c>
      <c r="B373" s="8" t="s">
        <v>3621</v>
      </c>
      <c r="C373" s="8" t="s">
        <v>951</v>
      </c>
      <c r="D373" s="12" t="s">
        <v>952</v>
      </c>
      <c r="E373" s="8" t="s">
        <v>5269</v>
      </c>
      <c r="F373" s="8" t="s">
        <v>6894</v>
      </c>
      <c r="G373" s="8" t="s">
        <v>10</v>
      </c>
      <c r="H373" s="10">
        <v>34262</v>
      </c>
      <c r="I373" s="11" t="s">
        <v>11</v>
      </c>
      <c r="J373" s="10">
        <v>42933</v>
      </c>
      <c r="K373" s="8" t="s">
        <v>3141</v>
      </c>
      <c r="L373" s="8" t="s">
        <v>9</v>
      </c>
      <c r="M373" s="9">
        <v>610.73</v>
      </c>
      <c r="N373" s="8">
        <v>4062</v>
      </c>
      <c r="O373" s="13">
        <f>M373*N373</f>
        <v>2480785.2600000002</v>
      </c>
      <c r="P373" s="25">
        <f t="shared" si="18"/>
        <v>9600</v>
      </c>
      <c r="Q373" s="25">
        <f t="shared" si="19"/>
        <v>31200.000000000004</v>
      </c>
      <c r="R373" s="25">
        <f t="shared" si="17"/>
        <v>48000</v>
      </c>
      <c r="S373" s="55">
        <f>YEARFRAC(H373,$R$3,0)</f>
        <v>30.944444444444443</v>
      </c>
    </row>
    <row r="374" spans="1:19" ht="33" customHeight="1">
      <c r="A374" s="8">
        <v>370</v>
      </c>
      <c r="B374" s="8" t="s">
        <v>3622</v>
      </c>
      <c r="C374" s="8" t="s">
        <v>953</v>
      </c>
      <c r="D374" s="12" t="s">
        <v>954</v>
      </c>
      <c r="E374" s="8" t="s">
        <v>5270</v>
      </c>
      <c r="F374" s="8" t="s">
        <v>6895</v>
      </c>
      <c r="G374" s="8" t="s">
        <v>10</v>
      </c>
      <c r="H374" s="10">
        <v>35248</v>
      </c>
      <c r="I374" s="11" t="s">
        <v>11</v>
      </c>
      <c r="J374" s="10">
        <v>42692</v>
      </c>
      <c r="K374" s="8" t="s">
        <v>3141</v>
      </c>
      <c r="L374" s="8" t="s">
        <v>9</v>
      </c>
      <c r="M374" s="9">
        <v>414.23</v>
      </c>
      <c r="N374" s="8">
        <v>4062</v>
      </c>
      <c r="O374" s="13">
        <f>M374*N374</f>
        <v>1682602.26</v>
      </c>
      <c r="P374" s="25">
        <f t="shared" si="18"/>
        <v>9600</v>
      </c>
      <c r="Q374" s="25">
        <f t="shared" si="19"/>
        <v>31200.000000000004</v>
      </c>
      <c r="R374" s="25">
        <f t="shared" si="17"/>
        <v>48000</v>
      </c>
      <c r="S374" s="55">
        <f>YEARFRAC(H374,$R$3,0)</f>
        <v>28.244444444444444</v>
      </c>
    </row>
    <row r="375" spans="1:19" ht="33" customHeight="1">
      <c r="A375" s="8">
        <v>371</v>
      </c>
      <c r="B375" s="8" t="s">
        <v>3623</v>
      </c>
      <c r="C375" s="8" t="s">
        <v>955</v>
      </c>
      <c r="D375" s="12" t="s">
        <v>956</v>
      </c>
      <c r="E375" s="8" t="s">
        <v>5271</v>
      </c>
      <c r="F375" s="8" t="s">
        <v>6896</v>
      </c>
      <c r="G375" s="8" t="s">
        <v>10</v>
      </c>
      <c r="H375" s="10">
        <v>35294</v>
      </c>
      <c r="I375" s="11" t="s">
        <v>31</v>
      </c>
      <c r="J375" s="10">
        <v>45383</v>
      </c>
      <c r="K375" s="8" t="s">
        <v>3141</v>
      </c>
      <c r="L375" s="8" t="s">
        <v>9</v>
      </c>
      <c r="M375" s="9">
        <v>375.35</v>
      </c>
      <c r="N375" s="8">
        <v>4062</v>
      </c>
      <c r="O375" s="13">
        <f>M375*N375</f>
        <v>1524671.7000000002</v>
      </c>
      <c r="P375" s="25">
        <f t="shared" si="18"/>
        <v>9600</v>
      </c>
      <c r="Q375" s="25">
        <f t="shared" si="19"/>
        <v>31200.000000000004</v>
      </c>
      <c r="R375" s="25">
        <f t="shared" si="17"/>
        <v>48000</v>
      </c>
      <c r="S375" s="55">
        <f>YEARFRAC(H375,$R$3,0)</f>
        <v>28.119444444444444</v>
      </c>
    </row>
    <row r="376" spans="1:19" ht="33" customHeight="1">
      <c r="A376" s="8">
        <v>372</v>
      </c>
      <c r="B376" s="8" t="s">
        <v>3624</v>
      </c>
      <c r="C376" s="8" t="s">
        <v>957</v>
      </c>
      <c r="D376" s="12">
        <v>51355325</v>
      </c>
      <c r="E376" s="8" t="s">
        <v>5272</v>
      </c>
      <c r="F376" s="8" t="s">
        <v>6897</v>
      </c>
      <c r="G376" s="8" t="s">
        <v>10</v>
      </c>
      <c r="H376" s="10">
        <v>36039</v>
      </c>
      <c r="I376" s="11" t="s">
        <v>31</v>
      </c>
      <c r="J376" s="10">
        <v>45383</v>
      </c>
      <c r="K376" s="8" t="s">
        <v>3141</v>
      </c>
      <c r="L376" s="8" t="s">
        <v>9</v>
      </c>
      <c r="M376" s="9">
        <v>340.35</v>
      </c>
      <c r="N376" s="8">
        <v>4062</v>
      </c>
      <c r="O376" s="13">
        <f>M376*N376</f>
        <v>1382501.7000000002</v>
      </c>
      <c r="P376" s="25">
        <f t="shared" si="18"/>
        <v>9600</v>
      </c>
      <c r="Q376" s="25">
        <f t="shared" si="19"/>
        <v>31200.000000000004</v>
      </c>
      <c r="R376" s="25">
        <f t="shared" si="17"/>
        <v>48000</v>
      </c>
      <c r="S376" s="55">
        <f>YEARFRAC(H376,$R$3,0)</f>
        <v>26.080555555555556</v>
      </c>
    </row>
    <row r="377" spans="1:19" ht="33" customHeight="1">
      <c r="A377" s="8">
        <v>373</v>
      </c>
      <c r="B377" s="8" t="s">
        <v>3625</v>
      </c>
      <c r="C377" s="8" t="s">
        <v>958</v>
      </c>
      <c r="D377" s="12" t="s">
        <v>959</v>
      </c>
      <c r="E377" s="8" t="s">
        <v>5273</v>
      </c>
      <c r="F377" s="8" t="s">
        <v>6898</v>
      </c>
      <c r="G377" s="8" t="s">
        <v>10</v>
      </c>
      <c r="H377" s="10">
        <v>34734</v>
      </c>
      <c r="I377" s="11" t="s">
        <v>11</v>
      </c>
      <c r="J377" s="10">
        <v>45400</v>
      </c>
      <c r="K377" s="8" t="s">
        <v>3141</v>
      </c>
      <c r="L377" s="8" t="s">
        <v>9</v>
      </c>
      <c r="M377" s="9">
        <v>462.29</v>
      </c>
      <c r="N377" s="8">
        <v>4062</v>
      </c>
      <c r="O377" s="13">
        <f>M377*N377</f>
        <v>1877821.98</v>
      </c>
      <c r="P377" s="25">
        <f t="shared" si="18"/>
        <v>9600</v>
      </c>
      <c r="Q377" s="25">
        <f t="shared" si="19"/>
        <v>31200.000000000004</v>
      </c>
      <c r="R377" s="25">
        <f t="shared" si="17"/>
        <v>48000</v>
      </c>
      <c r="S377" s="55">
        <f>YEARFRAC(H377,$R$3,0)</f>
        <v>29.655555555555555</v>
      </c>
    </row>
    <row r="378" spans="1:19" ht="33" customHeight="1">
      <c r="A378" s="8">
        <v>374</v>
      </c>
      <c r="B378" s="8" t="s">
        <v>3626</v>
      </c>
      <c r="C378" s="8" t="s">
        <v>960</v>
      </c>
      <c r="D378" s="12" t="s">
        <v>961</v>
      </c>
      <c r="E378" s="8" t="s">
        <v>5274</v>
      </c>
      <c r="F378" s="8" t="s">
        <v>6899</v>
      </c>
      <c r="G378" s="8" t="s">
        <v>10</v>
      </c>
      <c r="H378" s="10">
        <v>35710</v>
      </c>
      <c r="I378" s="11" t="s">
        <v>11</v>
      </c>
      <c r="J378" s="10">
        <v>45383</v>
      </c>
      <c r="K378" s="8" t="s">
        <v>3141</v>
      </c>
      <c r="L378" s="8" t="s">
        <v>9</v>
      </c>
      <c r="M378" s="9">
        <v>353.45</v>
      </c>
      <c r="N378" s="8">
        <v>4062</v>
      </c>
      <c r="O378" s="13">
        <f>M378*N378</f>
        <v>1435713.9</v>
      </c>
      <c r="P378" s="25">
        <f t="shared" si="18"/>
        <v>9600</v>
      </c>
      <c r="Q378" s="25">
        <f t="shared" si="19"/>
        <v>31200.000000000004</v>
      </c>
      <c r="R378" s="25">
        <f t="shared" si="17"/>
        <v>48000</v>
      </c>
      <c r="S378" s="55">
        <f>YEARFRAC(H378,$R$3,0)</f>
        <v>26.980555555555554</v>
      </c>
    </row>
    <row r="379" spans="1:19" ht="33" customHeight="1">
      <c r="A379" s="8">
        <v>375</v>
      </c>
      <c r="B379" s="8" t="s">
        <v>3627</v>
      </c>
      <c r="C379" s="8" t="s">
        <v>962</v>
      </c>
      <c r="D379" s="12" t="s">
        <v>963</v>
      </c>
      <c r="E379" s="8" t="s">
        <v>5275</v>
      </c>
      <c r="F379" s="8" t="s">
        <v>6900</v>
      </c>
      <c r="G379" s="8" t="s">
        <v>15</v>
      </c>
      <c r="H379" s="10">
        <v>32664</v>
      </c>
      <c r="I379" s="11" t="s">
        <v>19</v>
      </c>
      <c r="J379" s="10">
        <v>45037</v>
      </c>
      <c r="K379" s="8" t="s">
        <v>3141</v>
      </c>
      <c r="L379" s="8" t="s">
        <v>9</v>
      </c>
      <c r="M379" s="9">
        <v>368.73</v>
      </c>
      <c r="N379" s="8">
        <v>4062</v>
      </c>
      <c r="O379" s="13">
        <f>M379*N379</f>
        <v>1497781.26</v>
      </c>
      <c r="P379" s="25">
        <f t="shared" si="18"/>
        <v>9600</v>
      </c>
      <c r="Q379" s="25">
        <f t="shared" si="19"/>
        <v>31200.000000000004</v>
      </c>
      <c r="R379" s="25">
        <f t="shared" si="17"/>
        <v>48000</v>
      </c>
      <c r="S379" s="55">
        <f>YEARFRAC(H379,$R$3,0)</f>
        <v>35.319444444444443</v>
      </c>
    </row>
    <row r="380" spans="1:19" ht="33" customHeight="1">
      <c r="A380" s="8">
        <v>376</v>
      </c>
      <c r="B380" s="8" t="s">
        <v>3628</v>
      </c>
      <c r="C380" s="8" t="s">
        <v>964</v>
      </c>
      <c r="D380" s="12" t="s">
        <v>965</v>
      </c>
      <c r="E380" s="8" t="s">
        <v>5276</v>
      </c>
      <c r="F380" s="8" t="s">
        <v>6901</v>
      </c>
      <c r="G380" s="8" t="s">
        <v>10</v>
      </c>
      <c r="H380" s="10">
        <v>35643</v>
      </c>
      <c r="I380" s="11" t="s">
        <v>11</v>
      </c>
      <c r="J380" s="10">
        <v>45383</v>
      </c>
      <c r="K380" s="8" t="s">
        <v>3141</v>
      </c>
      <c r="L380" s="8" t="s">
        <v>9</v>
      </c>
      <c r="M380" s="9">
        <v>316.02999999999997</v>
      </c>
      <c r="N380" s="8">
        <v>4062</v>
      </c>
      <c r="O380" s="13">
        <f>M380*N380</f>
        <v>1283713.8599999999</v>
      </c>
      <c r="P380" s="25">
        <f t="shared" si="18"/>
        <v>9600</v>
      </c>
      <c r="Q380" s="25">
        <f t="shared" si="19"/>
        <v>31200.000000000004</v>
      </c>
      <c r="R380" s="25">
        <f t="shared" si="17"/>
        <v>48000</v>
      </c>
      <c r="S380" s="55">
        <f>YEARFRAC(H380,$R$3,0)</f>
        <v>27.163888888888888</v>
      </c>
    </row>
    <row r="381" spans="1:19" ht="33" customHeight="1">
      <c r="A381" s="8">
        <v>377</v>
      </c>
      <c r="B381" s="8" t="s">
        <v>3629</v>
      </c>
      <c r="C381" s="8" t="s">
        <v>966</v>
      </c>
      <c r="D381" s="12">
        <v>51146561</v>
      </c>
      <c r="E381" s="8" t="s">
        <v>5277</v>
      </c>
      <c r="F381" s="8" t="s">
        <v>6902</v>
      </c>
      <c r="G381" s="8" t="s">
        <v>10</v>
      </c>
      <c r="H381" s="10">
        <v>35622</v>
      </c>
      <c r="I381" s="11" t="s">
        <v>31</v>
      </c>
      <c r="J381" s="10">
        <v>45383</v>
      </c>
      <c r="K381" s="8" t="s">
        <v>3141</v>
      </c>
      <c r="L381" s="8" t="s">
        <v>9</v>
      </c>
      <c r="M381" s="9">
        <v>432.37</v>
      </c>
      <c r="N381" s="8">
        <v>4062</v>
      </c>
      <c r="O381" s="13">
        <f>M381*N381</f>
        <v>1756286.94</v>
      </c>
      <c r="P381" s="25">
        <f t="shared" si="18"/>
        <v>9600</v>
      </c>
      <c r="Q381" s="25">
        <f t="shared" si="19"/>
        <v>31200.000000000004</v>
      </c>
      <c r="R381" s="25">
        <f t="shared" si="17"/>
        <v>48000</v>
      </c>
      <c r="S381" s="55">
        <f>YEARFRAC(H381,$R$3,0)</f>
        <v>27.219444444444445</v>
      </c>
    </row>
    <row r="382" spans="1:19" ht="33" customHeight="1">
      <c r="A382" s="8">
        <v>378</v>
      </c>
      <c r="B382" s="8" t="s">
        <v>3630</v>
      </c>
      <c r="C382" s="8" t="s">
        <v>967</v>
      </c>
      <c r="D382" s="12" t="s">
        <v>968</v>
      </c>
      <c r="E382" s="8" t="s">
        <v>5278</v>
      </c>
      <c r="F382" s="8" t="s">
        <v>6903</v>
      </c>
      <c r="G382" s="8" t="s">
        <v>32</v>
      </c>
      <c r="H382" s="10">
        <v>37291</v>
      </c>
      <c r="I382" s="11" t="s">
        <v>31</v>
      </c>
      <c r="J382" s="10">
        <v>45383</v>
      </c>
      <c r="K382" s="8" t="s">
        <v>3141</v>
      </c>
      <c r="L382" s="8" t="s">
        <v>9</v>
      </c>
      <c r="M382" s="9">
        <v>449.63</v>
      </c>
      <c r="N382" s="8">
        <v>4062</v>
      </c>
      <c r="O382" s="13">
        <f>M382*N382</f>
        <v>1826397.06</v>
      </c>
      <c r="P382" s="25">
        <f t="shared" si="18"/>
        <v>9600</v>
      </c>
      <c r="Q382" s="25">
        <f t="shared" si="19"/>
        <v>31200.000000000004</v>
      </c>
      <c r="R382" s="25">
        <f t="shared" si="17"/>
        <v>48000</v>
      </c>
      <c r="S382" s="55">
        <f>YEARFRAC(H382,$R$3,0)</f>
        <v>22.655555555555555</v>
      </c>
    </row>
    <row r="383" spans="1:19" ht="33" customHeight="1">
      <c r="A383" s="8">
        <v>379</v>
      </c>
      <c r="B383" s="8" t="s">
        <v>3631</v>
      </c>
      <c r="C383" s="8" t="s">
        <v>969</v>
      </c>
      <c r="D383" s="12" t="s">
        <v>970</v>
      </c>
      <c r="E383" s="8" t="s">
        <v>5279</v>
      </c>
      <c r="F383" s="8" t="s">
        <v>6904</v>
      </c>
      <c r="G383" s="8" t="s">
        <v>10</v>
      </c>
      <c r="H383" s="10">
        <v>36240</v>
      </c>
      <c r="I383" s="11" t="s">
        <v>11</v>
      </c>
      <c r="J383" s="10">
        <v>45383</v>
      </c>
      <c r="K383" s="8" t="s">
        <v>3141</v>
      </c>
      <c r="L383" s="8" t="s">
        <v>9</v>
      </c>
      <c r="M383" s="9">
        <v>302.82</v>
      </c>
      <c r="N383" s="8">
        <v>4062</v>
      </c>
      <c r="O383" s="13">
        <f>M383*N383</f>
        <v>1230054.8400000001</v>
      </c>
      <c r="P383" s="25">
        <f t="shared" si="18"/>
        <v>9600</v>
      </c>
      <c r="Q383" s="25">
        <f t="shared" si="19"/>
        <v>31200.000000000004</v>
      </c>
      <c r="R383" s="25">
        <f t="shared" si="17"/>
        <v>48000</v>
      </c>
      <c r="S383" s="55">
        <f>YEARFRAC(H383,$R$3,0)</f>
        <v>25.524999999999999</v>
      </c>
    </row>
    <row r="384" spans="1:19" ht="33" customHeight="1">
      <c r="A384" s="8">
        <v>380</v>
      </c>
      <c r="B384" s="8" t="s">
        <v>3632</v>
      </c>
      <c r="C384" s="8" t="s">
        <v>971</v>
      </c>
      <c r="D384" s="12" t="s">
        <v>972</v>
      </c>
      <c r="E384" s="8" t="s">
        <v>5280</v>
      </c>
      <c r="F384" s="8" t="s">
        <v>6905</v>
      </c>
      <c r="G384" s="8" t="s">
        <v>10</v>
      </c>
      <c r="H384" s="10">
        <v>35985</v>
      </c>
      <c r="I384" s="11" t="s">
        <v>11</v>
      </c>
      <c r="J384" s="10">
        <v>45383</v>
      </c>
      <c r="K384" s="8" t="s">
        <v>3141</v>
      </c>
      <c r="L384" s="8" t="s">
        <v>9</v>
      </c>
      <c r="M384" s="9">
        <v>408.13</v>
      </c>
      <c r="N384" s="8">
        <v>4062</v>
      </c>
      <c r="O384" s="13">
        <f>M384*N384</f>
        <v>1657824.06</v>
      </c>
      <c r="P384" s="25">
        <f t="shared" si="18"/>
        <v>9600</v>
      </c>
      <c r="Q384" s="25">
        <f t="shared" si="19"/>
        <v>31200.000000000004</v>
      </c>
      <c r="R384" s="25">
        <f t="shared" si="17"/>
        <v>48000</v>
      </c>
      <c r="S384" s="55">
        <f>YEARFRAC(H384,$R$3,0)</f>
        <v>26.225000000000001</v>
      </c>
    </row>
    <row r="385" spans="1:19" ht="33" customHeight="1">
      <c r="A385" s="8">
        <v>381</v>
      </c>
      <c r="B385" s="8" t="s">
        <v>3633</v>
      </c>
      <c r="C385" s="8" t="s">
        <v>973</v>
      </c>
      <c r="D385" s="12" t="s">
        <v>974</v>
      </c>
      <c r="E385" s="8" t="s">
        <v>5281</v>
      </c>
      <c r="F385" s="8" t="s">
        <v>6906</v>
      </c>
      <c r="G385" s="8" t="s">
        <v>10</v>
      </c>
      <c r="H385" s="10">
        <v>32246</v>
      </c>
      <c r="I385" s="11" t="s">
        <v>11</v>
      </c>
      <c r="J385" s="10">
        <v>45383</v>
      </c>
      <c r="K385" s="8" t="s">
        <v>3141</v>
      </c>
      <c r="L385" s="8" t="s">
        <v>9</v>
      </c>
      <c r="M385" s="9">
        <v>315.47000000000003</v>
      </c>
      <c r="N385" s="8">
        <v>4062</v>
      </c>
      <c r="O385" s="13">
        <f>M385*N385</f>
        <v>1281439.1400000001</v>
      </c>
      <c r="P385" s="25">
        <f t="shared" si="18"/>
        <v>9600</v>
      </c>
      <c r="Q385" s="25">
        <f t="shared" si="19"/>
        <v>31200.000000000004</v>
      </c>
      <c r="R385" s="25">
        <f t="shared" si="17"/>
        <v>48000</v>
      </c>
      <c r="S385" s="55">
        <f>YEARFRAC(H385,$R$3,0)</f>
        <v>36.463888888888889</v>
      </c>
    </row>
    <row r="386" spans="1:19" ht="33" customHeight="1">
      <c r="A386" s="8">
        <v>382</v>
      </c>
      <c r="B386" s="8" t="s">
        <v>3634</v>
      </c>
      <c r="C386" s="8" t="s">
        <v>975</v>
      </c>
      <c r="D386" s="12" t="s">
        <v>976</v>
      </c>
      <c r="E386" s="8" t="s">
        <v>5282</v>
      </c>
      <c r="F386" s="8" t="s">
        <v>6907</v>
      </c>
      <c r="G386" s="8" t="s">
        <v>10</v>
      </c>
      <c r="H386" s="10">
        <v>34495</v>
      </c>
      <c r="I386" s="11" t="s">
        <v>11</v>
      </c>
      <c r="J386" s="10">
        <v>45037</v>
      </c>
      <c r="K386" s="8" t="s">
        <v>3141</v>
      </c>
      <c r="L386" s="8" t="s">
        <v>9</v>
      </c>
      <c r="M386" s="9">
        <v>406.33</v>
      </c>
      <c r="N386" s="8">
        <v>4062</v>
      </c>
      <c r="O386" s="13">
        <f>M386*N386</f>
        <v>1650512.46</v>
      </c>
      <c r="P386" s="25">
        <f t="shared" si="18"/>
        <v>9600</v>
      </c>
      <c r="Q386" s="25">
        <f t="shared" si="19"/>
        <v>31200.000000000004</v>
      </c>
      <c r="R386" s="25">
        <f t="shared" si="17"/>
        <v>48000</v>
      </c>
      <c r="S386" s="55">
        <f>YEARFRAC(H386,$R$3,0)</f>
        <v>30.305555555555557</v>
      </c>
    </row>
    <row r="387" spans="1:19" ht="33" customHeight="1">
      <c r="A387" s="8">
        <v>383</v>
      </c>
      <c r="B387" s="8" t="s">
        <v>3635</v>
      </c>
      <c r="C387" s="8" t="s">
        <v>977</v>
      </c>
      <c r="D387" s="12" t="s">
        <v>978</v>
      </c>
      <c r="E387" s="8" t="s">
        <v>5283</v>
      </c>
      <c r="F387" s="8" t="s">
        <v>6908</v>
      </c>
      <c r="G387" s="8" t="s">
        <v>10</v>
      </c>
      <c r="H387" s="10">
        <v>35555</v>
      </c>
      <c r="I387" s="11" t="s">
        <v>31</v>
      </c>
      <c r="J387" s="10">
        <v>45383</v>
      </c>
      <c r="K387" s="8" t="s">
        <v>3141</v>
      </c>
      <c r="L387" s="8" t="s">
        <v>9</v>
      </c>
      <c r="M387" s="9">
        <v>461.18</v>
      </c>
      <c r="N387" s="8">
        <v>4062</v>
      </c>
      <c r="O387" s="13">
        <f>M387*N387</f>
        <v>1873313.16</v>
      </c>
      <c r="P387" s="25">
        <f t="shared" si="18"/>
        <v>9600</v>
      </c>
      <c r="Q387" s="25">
        <f t="shared" si="19"/>
        <v>31200.000000000004</v>
      </c>
      <c r="R387" s="25">
        <f t="shared" si="17"/>
        <v>48000</v>
      </c>
      <c r="S387" s="55">
        <f>YEARFRAC(H387,$R$3,0)</f>
        <v>27.402777777777779</v>
      </c>
    </row>
    <row r="388" spans="1:19" ht="33" customHeight="1">
      <c r="A388" s="8">
        <v>384</v>
      </c>
      <c r="B388" s="8" t="s">
        <v>3636</v>
      </c>
      <c r="C388" s="8" t="s">
        <v>979</v>
      </c>
      <c r="D388" s="12">
        <v>51369389</v>
      </c>
      <c r="E388" s="8" t="s">
        <v>5284</v>
      </c>
      <c r="F388" s="8" t="s">
        <v>6909</v>
      </c>
      <c r="G388" s="8" t="s">
        <v>10</v>
      </c>
      <c r="H388" s="10">
        <v>32968</v>
      </c>
      <c r="I388" s="11" t="s">
        <v>30</v>
      </c>
      <c r="J388" s="10">
        <v>45383</v>
      </c>
      <c r="K388" s="8" t="s">
        <v>3141</v>
      </c>
      <c r="L388" s="8" t="s">
        <v>9</v>
      </c>
      <c r="M388" s="9">
        <v>349.95</v>
      </c>
      <c r="N388" s="8">
        <v>4062</v>
      </c>
      <c r="O388" s="13">
        <f>M388*N388</f>
        <v>1421496.9</v>
      </c>
      <c r="P388" s="25">
        <f t="shared" si="18"/>
        <v>9600</v>
      </c>
      <c r="Q388" s="25">
        <f t="shared" si="19"/>
        <v>31200.000000000004</v>
      </c>
      <c r="R388" s="25">
        <f t="shared" si="17"/>
        <v>48000</v>
      </c>
      <c r="S388" s="55">
        <f>YEARFRAC(H388,$R$3,0)</f>
        <v>34.486111111111114</v>
      </c>
    </row>
    <row r="389" spans="1:19" ht="33" customHeight="1">
      <c r="A389" s="8">
        <v>385</v>
      </c>
      <c r="B389" s="8" t="s">
        <v>3637</v>
      </c>
      <c r="C389" s="8" t="s">
        <v>980</v>
      </c>
      <c r="D389" s="12" t="s">
        <v>981</v>
      </c>
      <c r="E389" s="8" t="s">
        <v>5285</v>
      </c>
      <c r="F389" s="8" t="s">
        <v>6910</v>
      </c>
      <c r="G389" s="8" t="s">
        <v>10</v>
      </c>
      <c r="H389" s="10">
        <v>32361</v>
      </c>
      <c r="I389" s="11" t="s">
        <v>34</v>
      </c>
      <c r="J389" s="10">
        <v>45383</v>
      </c>
      <c r="K389" s="8" t="s">
        <v>3141</v>
      </c>
      <c r="L389" s="8" t="s">
        <v>9</v>
      </c>
      <c r="M389" s="9">
        <v>325.67</v>
      </c>
      <c r="N389" s="8">
        <v>4062</v>
      </c>
      <c r="O389" s="13">
        <f>M389*N389</f>
        <v>1322871.54</v>
      </c>
      <c r="P389" s="25">
        <f t="shared" si="18"/>
        <v>9600</v>
      </c>
      <c r="Q389" s="25">
        <f t="shared" si="19"/>
        <v>31200.000000000004</v>
      </c>
      <c r="R389" s="25">
        <f t="shared" ref="R389:R452" si="20">IF(S389&gt;59.99,0,IF(O389&lt;400000,400000*4/100,IF(O389&gt;1200000,1200000*4/100,O389*4/100)))</f>
        <v>48000</v>
      </c>
      <c r="S389" s="55">
        <f>YEARFRAC(H389,$R$3,0)</f>
        <v>36.15</v>
      </c>
    </row>
    <row r="390" spans="1:19" ht="33" customHeight="1">
      <c r="A390" s="8">
        <v>386</v>
      </c>
      <c r="B390" s="8" t="s">
        <v>3638</v>
      </c>
      <c r="C390" s="8" t="s">
        <v>982</v>
      </c>
      <c r="D390" s="12">
        <v>50958470</v>
      </c>
      <c r="E390" s="8" t="s">
        <v>5286</v>
      </c>
      <c r="F390" s="8" t="s">
        <v>6911</v>
      </c>
      <c r="G390" s="8" t="s">
        <v>10</v>
      </c>
      <c r="H390" s="10">
        <v>35834</v>
      </c>
      <c r="I390" s="11" t="s">
        <v>34</v>
      </c>
      <c r="J390" s="10">
        <v>45383</v>
      </c>
      <c r="K390" s="8" t="s">
        <v>3141</v>
      </c>
      <c r="L390" s="8" t="s">
        <v>9</v>
      </c>
      <c r="M390" s="9">
        <v>361.4</v>
      </c>
      <c r="N390" s="8">
        <v>4062</v>
      </c>
      <c r="O390" s="13">
        <f>M390*N390</f>
        <v>1468006.7999999998</v>
      </c>
      <c r="P390" s="25">
        <f t="shared" si="18"/>
        <v>9600</v>
      </c>
      <c r="Q390" s="25">
        <f t="shared" si="19"/>
        <v>31200.000000000004</v>
      </c>
      <c r="R390" s="25">
        <f t="shared" si="20"/>
        <v>48000</v>
      </c>
      <c r="S390" s="55">
        <f>YEARFRAC(H390,$R$3,0)</f>
        <v>26.644444444444446</v>
      </c>
    </row>
    <row r="391" spans="1:19" ht="33" customHeight="1">
      <c r="A391" s="8">
        <v>387</v>
      </c>
      <c r="B391" s="8" t="s">
        <v>4831</v>
      </c>
      <c r="C391" s="8" t="s">
        <v>983</v>
      </c>
      <c r="D391" s="12">
        <v>50953733</v>
      </c>
      <c r="E391" s="8" t="s">
        <v>5287</v>
      </c>
      <c r="F391" s="8" t="s">
        <v>6912</v>
      </c>
      <c r="G391" s="8" t="s">
        <v>10</v>
      </c>
      <c r="H391" s="10">
        <v>35320</v>
      </c>
      <c r="I391" s="11" t="s">
        <v>19</v>
      </c>
      <c r="J391" s="10">
        <v>45037</v>
      </c>
      <c r="K391" s="8" t="s">
        <v>3141</v>
      </c>
      <c r="L391" s="8" t="s">
        <v>9</v>
      </c>
      <c r="M391" s="9">
        <v>135.05000000000001</v>
      </c>
      <c r="N391" s="8">
        <v>4062</v>
      </c>
      <c r="O391" s="13">
        <f>M391*N391</f>
        <v>548573.10000000009</v>
      </c>
      <c r="P391" s="25">
        <f t="shared" si="18"/>
        <v>4388.5848000000005</v>
      </c>
      <c r="Q391" s="25">
        <f t="shared" si="19"/>
        <v>14262.900600000004</v>
      </c>
      <c r="R391" s="25">
        <f t="shared" si="20"/>
        <v>21942.924000000003</v>
      </c>
      <c r="S391" s="55">
        <f>YEARFRAC(H391,$R$3,0)</f>
        <v>28.05</v>
      </c>
    </row>
    <row r="392" spans="1:19" ht="33" customHeight="1">
      <c r="A392" s="8">
        <v>388</v>
      </c>
      <c r="B392" s="8" t="s">
        <v>3639</v>
      </c>
      <c r="C392" s="8" t="s">
        <v>984</v>
      </c>
      <c r="D392" s="12" t="s">
        <v>985</v>
      </c>
      <c r="E392" s="8" t="s">
        <v>5288</v>
      </c>
      <c r="F392" s="8" t="s">
        <v>6913</v>
      </c>
      <c r="G392" s="8" t="s">
        <v>10</v>
      </c>
      <c r="H392" s="10">
        <v>36538</v>
      </c>
      <c r="I392" s="11" t="s">
        <v>11</v>
      </c>
      <c r="J392" s="10">
        <v>45383</v>
      </c>
      <c r="K392" s="8" t="s">
        <v>3141</v>
      </c>
      <c r="L392" s="8" t="s">
        <v>9</v>
      </c>
      <c r="M392" s="9">
        <v>318.44</v>
      </c>
      <c r="N392" s="8">
        <v>4062</v>
      </c>
      <c r="O392" s="13">
        <f>M392*N392</f>
        <v>1293503.28</v>
      </c>
      <c r="P392" s="25">
        <f t="shared" si="18"/>
        <v>9600</v>
      </c>
      <c r="Q392" s="25">
        <f t="shared" si="19"/>
        <v>31200.000000000004</v>
      </c>
      <c r="R392" s="25">
        <f t="shared" si="20"/>
        <v>48000</v>
      </c>
      <c r="S392" s="55">
        <f>YEARFRAC(H392,$R$3,0)</f>
        <v>24.713888888888889</v>
      </c>
    </row>
    <row r="393" spans="1:19" ht="33" customHeight="1">
      <c r="A393" s="8">
        <v>389</v>
      </c>
      <c r="B393" s="8" t="s">
        <v>3640</v>
      </c>
      <c r="C393" s="8" t="s">
        <v>986</v>
      </c>
      <c r="D393" s="12">
        <v>51137559</v>
      </c>
      <c r="E393" s="8" t="s">
        <v>5289</v>
      </c>
      <c r="F393" s="8" t="s">
        <v>6914</v>
      </c>
      <c r="G393" s="8" t="s">
        <v>10</v>
      </c>
      <c r="H393" s="10">
        <v>35799</v>
      </c>
      <c r="I393" s="11" t="s">
        <v>34</v>
      </c>
      <c r="J393" s="10">
        <v>45383</v>
      </c>
      <c r="K393" s="8" t="s">
        <v>3141</v>
      </c>
      <c r="L393" s="8" t="s">
        <v>9</v>
      </c>
      <c r="M393" s="9">
        <v>364.66</v>
      </c>
      <c r="N393" s="8">
        <v>4062</v>
      </c>
      <c r="O393" s="13">
        <f>M393*N393</f>
        <v>1481248.9200000002</v>
      </c>
      <c r="P393" s="25">
        <f t="shared" si="18"/>
        <v>9600</v>
      </c>
      <c r="Q393" s="25">
        <f t="shared" si="19"/>
        <v>31200.000000000004</v>
      </c>
      <c r="R393" s="25">
        <f t="shared" si="20"/>
        <v>48000</v>
      </c>
      <c r="S393" s="55">
        <f>YEARFRAC(H393,$R$3,0)</f>
        <v>26.738888888888887</v>
      </c>
    </row>
    <row r="394" spans="1:19" ht="33" customHeight="1">
      <c r="A394" s="8">
        <v>390</v>
      </c>
      <c r="B394" s="8" t="s">
        <v>3641</v>
      </c>
      <c r="C394" s="8" t="s">
        <v>987</v>
      </c>
      <c r="D394" s="12" t="s">
        <v>988</v>
      </c>
      <c r="E394" s="8" t="s">
        <v>5290</v>
      </c>
      <c r="F394" s="8" t="s">
        <v>6915</v>
      </c>
      <c r="G394" s="8" t="s">
        <v>10</v>
      </c>
      <c r="H394" s="10">
        <v>34705</v>
      </c>
      <c r="I394" s="11" t="s">
        <v>11</v>
      </c>
      <c r="J394" s="10">
        <v>45383</v>
      </c>
      <c r="K394" s="8" t="s">
        <v>3141</v>
      </c>
      <c r="L394" s="8" t="s">
        <v>9</v>
      </c>
      <c r="M394" s="9">
        <v>429.36</v>
      </c>
      <c r="N394" s="8">
        <v>4062</v>
      </c>
      <c r="O394" s="13">
        <f>M394*N394</f>
        <v>1744060.32</v>
      </c>
      <c r="P394" s="25">
        <f t="shared" si="18"/>
        <v>9600</v>
      </c>
      <c r="Q394" s="25">
        <f t="shared" si="19"/>
        <v>31200.000000000004</v>
      </c>
      <c r="R394" s="25">
        <f t="shared" si="20"/>
        <v>48000</v>
      </c>
      <c r="S394" s="55">
        <f>YEARFRAC(H394,$R$3,0)</f>
        <v>29.733333333333334</v>
      </c>
    </row>
    <row r="395" spans="1:19" ht="33" customHeight="1">
      <c r="A395" s="8">
        <v>391</v>
      </c>
      <c r="B395" s="8" t="s">
        <v>3642</v>
      </c>
      <c r="C395" s="8" t="s">
        <v>989</v>
      </c>
      <c r="D395" s="12" t="s">
        <v>990</v>
      </c>
      <c r="E395" s="8" t="s">
        <v>5291</v>
      </c>
      <c r="F395" s="8" t="s">
        <v>6916</v>
      </c>
      <c r="G395" s="8" t="s">
        <v>10</v>
      </c>
      <c r="H395" s="10">
        <v>34985</v>
      </c>
      <c r="I395" s="11" t="s">
        <v>11</v>
      </c>
      <c r="J395" s="10">
        <v>45383</v>
      </c>
      <c r="K395" s="8" t="s">
        <v>3141</v>
      </c>
      <c r="L395" s="8" t="s">
        <v>9</v>
      </c>
      <c r="M395" s="9">
        <v>302.18</v>
      </c>
      <c r="N395" s="8">
        <v>4062</v>
      </c>
      <c r="O395" s="13">
        <f>M395*N395</f>
        <v>1227455.1599999999</v>
      </c>
      <c r="P395" s="25">
        <f t="shared" si="18"/>
        <v>9600</v>
      </c>
      <c r="Q395" s="25">
        <f t="shared" si="19"/>
        <v>31200.000000000004</v>
      </c>
      <c r="R395" s="25">
        <f t="shared" si="20"/>
        <v>48000</v>
      </c>
      <c r="S395" s="55">
        <f>YEARFRAC(H395,$R$3,0)</f>
        <v>28.963888888888889</v>
      </c>
    </row>
    <row r="396" spans="1:19" ht="33" customHeight="1">
      <c r="A396" s="8">
        <v>392</v>
      </c>
      <c r="B396" s="8" t="s">
        <v>3643</v>
      </c>
      <c r="C396" s="8" t="s">
        <v>991</v>
      </c>
      <c r="D396" s="12" t="s">
        <v>992</v>
      </c>
      <c r="E396" s="8" t="s">
        <v>5292</v>
      </c>
      <c r="F396" s="8" t="s">
        <v>6917</v>
      </c>
      <c r="G396" s="8" t="s">
        <v>10</v>
      </c>
      <c r="H396" s="10">
        <v>36271</v>
      </c>
      <c r="I396" s="11" t="s">
        <v>34</v>
      </c>
      <c r="J396" s="10">
        <v>45383</v>
      </c>
      <c r="K396" s="8" t="s">
        <v>3141</v>
      </c>
      <c r="L396" s="8" t="s">
        <v>9</v>
      </c>
      <c r="M396" s="9">
        <v>372.85</v>
      </c>
      <c r="N396" s="8">
        <v>4062</v>
      </c>
      <c r="O396" s="13">
        <f>M396*N396</f>
        <v>1514516.7000000002</v>
      </c>
      <c r="P396" s="25">
        <f t="shared" si="18"/>
        <v>9600</v>
      </c>
      <c r="Q396" s="25">
        <f t="shared" si="19"/>
        <v>31200.000000000004</v>
      </c>
      <c r="R396" s="25">
        <f t="shared" si="20"/>
        <v>48000</v>
      </c>
      <c r="S396" s="55">
        <f>YEARFRAC(H396,$R$3,0)</f>
        <v>25.441666666666666</v>
      </c>
    </row>
    <row r="397" spans="1:19" ht="33" customHeight="1">
      <c r="A397" s="8">
        <v>393</v>
      </c>
      <c r="B397" s="8" t="s">
        <v>3644</v>
      </c>
      <c r="C397" s="8" t="s">
        <v>995</v>
      </c>
      <c r="D397" s="12" t="s">
        <v>996</v>
      </c>
      <c r="E397" s="8" t="s">
        <v>5293</v>
      </c>
      <c r="F397" s="8" t="s">
        <v>6918</v>
      </c>
      <c r="G397" s="8" t="s">
        <v>15</v>
      </c>
      <c r="H397" s="10">
        <v>31811</v>
      </c>
      <c r="I397" s="11" t="s">
        <v>11</v>
      </c>
      <c r="J397" s="10">
        <v>45399</v>
      </c>
      <c r="K397" s="8" t="s">
        <v>3141</v>
      </c>
      <c r="L397" s="8" t="s">
        <v>9</v>
      </c>
      <c r="M397" s="9">
        <v>300.56</v>
      </c>
      <c r="N397" s="8">
        <v>4062</v>
      </c>
      <c r="O397" s="13">
        <f>M397*N397</f>
        <v>1220874.72</v>
      </c>
      <c r="P397" s="25">
        <f t="shared" si="18"/>
        <v>9600</v>
      </c>
      <c r="Q397" s="25">
        <f t="shared" si="19"/>
        <v>31200.000000000004</v>
      </c>
      <c r="R397" s="25">
        <f t="shared" si="20"/>
        <v>48000</v>
      </c>
      <c r="S397" s="55">
        <f>YEARFRAC(H397,$R$3,0)</f>
        <v>37.658333333333331</v>
      </c>
    </row>
    <row r="398" spans="1:19" ht="33" customHeight="1">
      <c r="A398" s="8">
        <v>394</v>
      </c>
      <c r="B398" s="8" t="s">
        <v>3645</v>
      </c>
      <c r="C398" s="8" t="s">
        <v>997</v>
      </c>
      <c r="D398" s="12" t="s">
        <v>998</v>
      </c>
      <c r="E398" s="8" t="s">
        <v>5294</v>
      </c>
      <c r="F398" s="8" t="s">
        <v>6919</v>
      </c>
      <c r="G398" s="8" t="s">
        <v>10</v>
      </c>
      <c r="H398" s="10">
        <v>35565</v>
      </c>
      <c r="I398" s="11" t="s">
        <v>11</v>
      </c>
      <c r="J398" s="10">
        <v>45048</v>
      </c>
      <c r="K398" s="8" t="s">
        <v>3141</v>
      </c>
      <c r="L398" s="8" t="s">
        <v>9</v>
      </c>
      <c r="M398" s="9">
        <v>507.14</v>
      </c>
      <c r="N398" s="8">
        <v>4062</v>
      </c>
      <c r="O398" s="13">
        <f>M398*N398</f>
        <v>2060002.68</v>
      </c>
      <c r="P398" s="25">
        <f t="shared" si="18"/>
        <v>9600</v>
      </c>
      <c r="Q398" s="25">
        <f t="shared" si="19"/>
        <v>31200.000000000004</v>
      </c>
      <c r="R398" s="25">
        <f t="shared" si="20"/>
        <v>48000</v>
      </c>
      <c r="S398" s="55">
        <f>YEARFRAC(H398,$R$3,0)</f>
        <v>27.375</v>
      </c>
    </row>
    <row r="399" spans="1:19" ht="33" customHeight="1">
      <c r="A399" s="8">
        <v>395</v>
      </c>
      <c r="B399" s="8" t="s">
        <v>3646</v>
      </c>
      <c r="C399" s="8" t="s">
        <v>999</v>
      </c>
      <c r="D399" s="12" t="s">
        <v>1000</v>
      </c>
      <c r="E399" s="8" t="s">
        <v>5295</v>
      </c>
      <c r="F399" s="8" t="s">
        <v>6920</v>
      </c>
      <c r="G399" s="8" t="s">
        <v>10</v>
      </c>
      <c r="H399" s="10">
        <v>35115</v>
      </c>
      <c r="I399" s="11" t="s">
        <v>19</v>
      </c>
      <c r="J399" s="10">
        <v>45400</v>
      </c>
      <c r="K399" s="8" t="s">
        <v>3141</v>
      </c>
      <c r="L399" s="8" t="s">
        <v>9</v>
      </c>
      <c r="M399" s="9">
        <v>352.52</v>
      </c>
      <c r="N399" s="8">
        <v>4062</v>
      </c>
      <c r="O399" s="13">
        <f>M399*N399</f>
        <v>1431936.24</v>
      </c>
      <c r="P399" s="25">
        <f t="shared" si="18"/>
        <v>9600</v>
      </c>
      <c r="Q399" s="25">
        <f t="shared" si="19"/>
        <v>31200.000000000004</v>
      </c>
      <c r="R399" s="25">
        <f t="shared" si="20"/>
        <v>48000</v>
      </c>
      <c r="S399" s="55">
        <f>YEARFRAC(H399,$R$3,0)</f>
        <v>28.611111111111111</v>
      </c>
    </row>
    <row r="400" spans="1:19" ht="33" customHeight="1">
      <c r="A400" s="8">
        <v>396</v>
      </c>
      <c r="B400" s="8" t="s">
        <v>3647</v>
      </c>
      <c r="C400" s="8" t="s">
        <v>1001</v>
      </c>
      <c r="D400" s="12" t="s">
        <v>1002</v>
      </c>
      <c r="E400" s="8" t="s">
        <v>5296</v>
      </c>
      <c r="F400" s="8" t="s">
        <v>6921</v>
      </c>
      <c r="G400" s="8" t="s">
        <v>10</v>
      </c>
      <c r="H400" s="10">
        <v>38520</v>
      </c>
      <c r="I400" s="11" t="s">
        <v>19</v>
      </c>
      <c r="J400" s="10">
        <v>45400</v>
      </c>
      <c r="K400" s="8" t="s">
        <v>3141</v>
      </c>
      <c r="L400" s="8" t="s">
        <v>9</v>
      </c>
      <c r="M400" s="9">
        <v>368.91</v>
      </c>
      <c r="N400" s="8">
        <v>4062</v>
      </c>
      <c r="O400" s="13">
        <f>M400*N400</f>
        <v>1498512.4200000002</v>
      </c>
      <c r="P400" s="25">
        <f t="shared" si="18"/>
        <v>9600</v>
      </c>
      <c r="Q400" s="25">
        <f t="shared" si="19"/>
        <v>31200.000000000004</v>
      </c>
      <c r="R400" s="25">
        <f t="shared" si="20"/>
        <v>48000</v>
      </c>
      <c r="S400" s="55">
        <f>YEARFRAC(H400,$R$3,0)</f>
        <v>19.286111111111111</v>
      </c>
    </row>
    <row r="401" spans="1:19" ht="33" customHeight="1">
      <c r="A401" s="8">
        <v>397</v>
      </c>
      <c r="B401" s="8" t="s">
        <v>3648</v>
      </c>
      <c r="C401" s="8" t="s">
        <v>1003</v>
      </c>
      <c r="D401" s="12" t="s">
        <v>1004</v>
      </c>
      <c r="E401" s="8" t="s">
        <v>5297</v>
      </c>
      <c r="F401" s="8" t="s">
        <v>6922</v>
      </c>
      <c r="G401" s="8" t="s">
        <v>10</v>
      </c>
      <c r="H401" s="10">
        <v>31662</v>
      </c>
      <c r="I401" s="11" t="s">
        <v>19</v>
      </c>
      <c r="J401" s="10">
        <v>45400</v>
      </c>
      <c r="K401" s="8" t="s">
        <v>3141</v>
      </c>
      <c r="L401" s="8" t="s">
        <v>9</v>
      </c>
      <c r="M401" s="9">
        <v>359.66</v>
      </c>
      <c r="N401" s="8">
        <v>4062</v>
      </c>
      <c r="O401" s="13">
        <f>M401*N401</f>
        <v>1460938.9200000002</v>
      </c>
      <c r="P401" s="25">
        <f t="shared" si="18"/>
        <v>9600</v>
      </c>
      <c r="Q401" s="25">
        <f t="shared" si="19"/>
        <v>31200.000000000004</v>
      </c>
      <c r="R401" s="25">
        <f t="shared" si="20"/>
        <v>48000</v>
      </c>
      <c r="S401" s="55">
        <f>YEARFRAC(H401,$R$3,0)</f>
        <v>38.06388888888889</v>
      </c>
    </row>
    <row r="402" spans="1:19" ht="33" customHeight="1">
      <c r="A402" s="8">
        <v>398</v>
      </c>
      <c r="B402" s="8" t="s">
        <v>3649</v>
      </c>
      <c r="C402" s="8" t="s">
        <v>1005</v>
      </c>
      <c r="D402" s="12" t="s">
        <v>1006</v>
      </c>
      <c r="E402" s="8" t="s">
        <v>5298</v>
      </c>
      <c r="F402" s="8" t="s">
        <v>6923</v>
      </c>
      <c r="G402" s="8" t="s">
        <v>10</v>
      </c>
      <c r="H402" s="10">
        <v>36010</v>
      </c>
      <c r="I402" s="11" t="s">
        <v>118</v>
      </c>
      <c r="J402" s="10">
        <v>45405</v>
      </c>
      <c r="K402" s="8" t="s">
        <v>3141</v>
      </c>
      <c r="L402" s="8" t="s">
        <v>9</v>
      </c>
      <c r="M402" s="9">
        <v>332.94</v>
      </c>
      <c r="N402" s="8">
        <v>4062</v>
      </c>
      <c r="O402" s="13">
        <f>M402*N402</f>
        <v>1352402.28</v>
      </c>
      <c r="P402" s="25">
        <f t="shared" si="18"/>
        <v>9600</v>
      </c>
      <c r="Q402" s="25">
        <f t="shared" si="19"/>
        <v>31200.000000000004</v>
      </c>
      <c r="R402" s="25">
        <f t="shared" si="20"/>
        <v>48000</v>
      </c>
      <c r="S402" s="55">
        <f>YEARFRAC(H402,$R$3,0)</f>
        <v>26.158333333333335</v>
      </c>
    </row>
    <row r="403" spans="1:19" ht="33" customHeight="1">
      <c r="A403" s="8">
        <v>399</v>
      </c>
      <c r="B403" s="8" t="s">
        <v>3650</v>
      </c>
      <c r="C403" s="8" t="s">
        <v>1007</v>
      </c>
      <c r="D403" s="12">
        <v>51490087</v>
      </c>
      <c r="E403" s="8" t="s">
        <v>5299</v>
      </c>
      <c r="F403" s="8" t="s">
        <v>6924</v>
      </c>
      <c r="G403" s="8" t="s">
        <v>10</v>
      </c>
      <c r="H403" s="10">
        <v>36422</v>
      </c>
      <c r="I403" s="11" t="s">
        <v>19</v>
      </c>
      <c r="J403" s="10">
        <v>45419</v>
      </c>
      <c r="K403" s="8" t="s">
        <v>3141</v>
      </c>
      <c r="L403" s="8" t="s">
        <v>9</v>
      </c>
      <c r="M403" s="9">
        <v>327.68</v>
      </c>
      <c r="N403" s="8">
        <v>4062</v>
      </c>
      <c r="O403" s="13">
        <f>M403*N403</f>
        <v>1331036.1599999999</v>
      </c>
      <c r="P403" s="25">
        <f t="shared" si="18"/>
        <v>9600</v>
      </c>
      <c r="Q403" s="25">
        <f t="shared" si="19"/>
        <v>31200.000000000004</v>
      </c>
      <c r="R403" s="25">
        <f t="shared" si="20"/>
        <v>48000</v>
      </c>
      <c r="S403" s="55">
        <f>YEARFRAC(H403,$R$3,0)</f>
        <v>25.030555555555555</v>
      </c>
    </row>
    <row r="404" spans="1:19" ht="33" customHeight="1">
      <c r="A404" s="8">
        <v>400</v>
      </c>
      <c r="B404" s="8" t="s">
        <v>3651</v>
      </c>
      <c r="C404" s="8" t="s">
        <v>1008</v>
      </c>
      <c r="D404" s="12" t="s">
        <v>1009</v>
      </c>
      <c r="E404" s="8" t="s">
        <v>5300</v>
      </c>
      <c r="F404" s="8" t="s">
        <v>6925</v>
      </c>
      <c r="G404" s="8" t="s">
        <v>15</v>
      </c>
      <c r="H404" s="10">
        <v>34753</v>
      </c>
      <c r="I404" s="11" t="s">
        <v>11</v>
      </c>
      <c r="J404" s="10">
        <v>45430</v>
      </c>
      <c r="K404" s="8" t="s">
        <v>3141</v>
      </c>
      <c r="L404" s="8" t="s">
        <v>9</v>
      </c>
      <c r="M404" s="9">
        <v>262.31</v>
      </c>
      <c r="N404" s="8">
        <v>4062</v>
      </c>
      <c r="O404" s="13">
        <f>M404*N404</f>
        <v>1065503.22</v>
      </c>
      <c r="P404" s="25">
        <f t="shared" si="18"/>
        <v>8524.0257600000004</v>
      </c>
      <c r="Q404" s="25">
        <f t="shared" si="19"/>
        <v>27703.083720000002</v>
      </c>
      <c r="R404" s="25">
        <f t="shared" si="20"/>
        <v>42620.128799999999</v>
      </c>
      <c r="S404" s="55">
        <f>YEARFRAC(H404,$R$3,0)</f>
        <v>29.602777777777778</v>
      </c>
    </row>
    <row r="405" spans="1:19" ht="33" customHeight="1">
      <c r="A405" s="8">
        <v>401</v>
      </c>
      <c r="B405" s="8" t="s">
        <v>4879</v>
      </c>
      <c r="C405" s="8" t="s">
        <v>4880</v>
      </c>
      <c r="D405" s="12">
        <v>50882047</v>
      </c>
      <c r="E405" s="8" t="s">
        <v>5301</v>
      </c>
      <c r="F405" s="8" t="s">
        <v>6926</v>
      </c>
      <c r="G405" s="8" t="s">
        <v>10</v>
      </c>
      <c r="H405" s="10">
        <v>35045</v>
      </c>
      <c r="I405" s="11" t="s">
        <v>19</v>
      </c>
      <c r="J405" s="10">
        <v>45505</v>
      </c>
      <c r="K405" s="8" t="s">
        <v>4872</v>
      </c>
      <c r="L405" s="8" t="s">
        <v>9</v>
      </c>
      <c r="M405" s="9">
        <v>393.68</v>
      </c>
      <c r="N405" s="8">
        <v>4062</v>
      </c>
      <c r="O405" s="13">
        <f>M405*N405</f>
        <v>1599128.16</v>
      </c>
      <c r="P405" s="25">
        <f t="shared" si="18"/>
        <v>9600</v>
      </c>
      <c r="Q405" s="25">
        <f t="shared" si="19"/>
        <v>31200.000000000004</v>
      </c>
      <c r="R405" s="25">
        <f t="shared" si="20"/>
        <v>48000</v>
      </c>
      <c r="S405" s="55">
        <f>YEARFRAC(H405,$R$3,0)</f>
        <v>28.8</v>
      </c>
    </row>
    <row r="406" spans="1:19" ht="33" customHeight="1">
      <c r="A406" s="8">
        <v>402</v>
      </c>
      <c r="B406" s="8" t="s">
        <v>4873</v>
      </c>
      <c r="C406" s="8" t="s">
        <v>4874</v>
      </c>
      <c r="D406" s="12">
        <v>240119840</v>
      </c>
      <c r="E406" s="8" t="s">
        <v>5302</v>
      </c>
      <c r="F406" s="8" t="s">
        <v>6927</v>
      </c>
      <c r="G406" s="8" t="s">
        <v>10</v>
      </c>
      <c r="H406" s="10">
        <v>35798</v>
      </c>
      <c r="I406" s="11" t="s">
        <v>19</v>
      </c>
      <c r="J406" s="10">
        <v>45516</v>
      </c>
      <c r="K406" s="8" t="s">
        <v>4872</v>
      </c>
      <c r="L406" s="8" t="s">
        <v>9</v>
      </c>
      <c r="M406" s="9">
        <v>212.15</v>
      </c>
      <c r="N406" s="8">
        <v>4062</v>
      </c>
      <c r="O406" s="13">
        <f>M406*N406</f>
        <v>861753.3</v>
      </c>
      <c r="P406" s="25">
        <f t="shared" si="18"/>
        <v>6894.0264000000006</v>
      </c>
      <c r="Q406" s="25">
        <f t="shared" si="19"/>
        <v>22405.585800000004</v>
      </c>
      <c r="R406" s="25">
        <f t="shared" si="20"/>
        <v>34470.132000000005</v>
      </c>
      <c r="S406" s="55">
        <f>YEARFRAC(H406,$R$3,0)</f>
        <v>26.741666666666667</v>
      </c>
    </row>
    <row r="407" spans="1:19" ht="33" customHeight="1">
      <c r="A407" s="8">
        <v>403</v>
      </c>
      <c r="B407" s="8" t="s">
        <v>3652</v>
      </c>
      <c r="C407" s="8" t="s">
        <v>1010</v>
      </c>
      <c r="D407" s="12" t="s">
        <v>1011</v>
      </c>
      <c r="E407" s="8" t="s">
        <v>5303</v>
      </c>
      <c r="F407" s="8" t="s">
        <v>6928</v>
      </c>
      <c r="G407" s="8" t="s">
        <v>10</v>
      </c>
      <c r="H407" s="10">
        <v>32488</v>
      </c>
      <c r="I407" s="11" t="s">
        <v>11</v>
      </c>
      <c r="J407" s="10">
        <v>41414</v>
      </c>
      <c r="K407" s="8" t="s">
        <v>3141</v>
      </c>
      <c r="L407" s="8" t="s">
        <v>9</v>
      </c>
      <c r="M407" s="9">
        <v>437.77</v>
      </c>
      <c r="N407" s="8">
        <v>4062</v>
      </c>
      <c r="O407" s="13">
        <f>M407*N407</f>
        <v>1778221.74</v>
      </c>
      <c r="P407" s="25">
        <f t="shared" si="18"/>
        <v>9600</v>
      </c>
      <c r="Q407" s="25">
        <f t="shared" si="19"/>
        <v>31200.000000000004</v>
      </c>
      <c r="R407" s="25">
        <f t="shared" si="20"/>
        <v>48000</v>
      </c>
      <c r="S407" s="55">
        <f>YEARFRAC(H407,$R$3,0)</f>
        <v>35.802777777777777</v>
      </c>
    </row>
    <row r="408" spans="1:19" ht="33" customHeight="1">
      <c r="A408" s="8">
        <v>404</v>
      </c>
      <c r="B408" s="8" t="s">
        <v>3653</v>
      </c>
      <c r="C408" s="8" t="s">
        <v>1012</v>
      </c>
      <c r="D408" s="12" t="s">
        <v>1013</v>
      </c>
      <c r="E408" s="8" t="s">
        <v>5304</v>
      </c>
      <c r="F408" s="8" t="s">
        <v>6929</v>
      </c>
      <c r="G408" s="8" t="s">
        <v>15</v>
      </c>
      <c r="H408" s="10">
        <v>36312</v>
      </c>
      <c r="I408" s="11" t="s">
        <v>19</v>
      </c>
      <c r="J408" s="10">
        <v>45383</v>
      </c>
      <c r="K408" s="8" t="s">
        <v>3141</v>
      </c>
      <c r="L408" s="8" t="s">
        <v>9</v>
      </c>
      <c r="M408" s="9">
        <v>421.66</v>
      </c>
      <c r="N408" s="8">
        <v>4062</v>
      </c>
      <c r="O408" s="13">
        <f>M408*N408</f>
        <v>1712782.9200000002</v>
      </c>
      <c r="P408" s="25">
        <f t="shared" si="18"/>
        <v>9600</v>
      </c>
      <c r="Q408" s="25">
        <f t="shared" si="19"/>
        <v>31200.000000000004</v>
      </c>
      <c r="R408" s="25">
        <f t="shared" si="20"/>
        <v>48000</v>
      </c>
      <c r="S408" s="55">
        <f>YEARFRAC(H408,$R$3,0)</f>
        <v>25.330555555555556</v>
      </c>
    </row>
    <row r="409" spans="1:19" ht="33" customHeight="1">
      <c r="A409" s="8">
        <v>405</v>
      </c>
      <c r="B409" s="8" t="s">
        <v>3654</v>
      </c>
      <c r="C409" s="8" t="s">
        <v>1014</v>
      </c>
      <c r="D409" s="12" t="s">
        <v>1015</v>
      </c>
      <c r="E409" s="8" t="s">
        <v>5305</v>
      </c>
      <c r="F409" s="8" t="s">
        <v>6930</v>
      </c>
      <c r="G409" s="8" t="s">
        <v>10</v>
      </c>
      <c r="H409" s="10">
        <v>36048</v>
      </c>
      <c r="I409" s="11" t="s">
        <v>35</v>
      </c>
      <c r="J409" s="10">
        <v>45383</v>
      </c>
      <c r="K409" s="8" t="s">
        <v>3141</v>
      </c>
      <c r="L409" s="8" t="s">
        <v>9</v>
      </c>
      <c r="M409" s="9">
        <v>466</v>
      </c>
      <c r="N409" s="8">
        <v>4062</v>
      </c>
      <c r="O409" s="13">
        <f>M409*N409</f>
        <v>1892892</v>
      </c>
      <c r="P409" s="25">
        <f t="shared" si="18"/>
        <v>9600</v>
      </c>
      <c r="Q409" s="25">
        <f t="shared" si="19"/>
        <v>31200.000000000004</v>
      </c>
      <c r="R409" s="25">
        <f t="shared" si="20"/>
        <v>48000</v>
      </c>
      <c r="S409" s="55">
        <f>YEARFRAC(H409,$R$3,0)</f>
        <v>26.055555555555557</v>
      </c>
    </row>
    <row r="410" spans="1:19" ht="33" customHeight="1">
      <c r="A410" s="8">
        <v>406</v>
      </c>
      <c r="B410" s="8" t="s">
        <v>3655</v>
      </c>
      <c r="C410" s="8" t="s">
        <v>1016</v>
      </c>
      <c r="D410" s="12">
        <v>51146424</v>
      </c>
      <c r="E410" s="8" t="s">
        <v>5306</v>
      </c>
      <c r="F410" s="8" t="s">
        <v>6931</v>
      </c>
      <c r="G410" s="8" t="s">
        <v>10</v>
      </c>
      <c r="H410" s="10">
        <v>35949</v>
      </c>
      <c r="I410" s="11" t="s">
        <v>31</v>
      </c>
      <c r="J410" s="10">
        <v>45383</v>
      </c>
      <c r="K410" s="8" t="s">
        <v>3141</v>
      </c>
      <c r="L410" s="8" t="s">
        <v>9</v>
      </c>
      <c r="M410" s="9">
        <v>511.14</v>
      </c>
      <c r="N410" s="8">
        <v>4062</v>
      </c>
      <c r="O410" s="13">
        <f>M410*N410</f>
        <v>2076250.68</v>
      </c>
      <c r="P410" s="25">
        <f t="shared" si="18"/>
        <v>9600</v>
      </c>
      <c r="Q410" s="25">
        <f t="shared" si="19"/>
        <v>31200.000000000004</v>
      </c>
      <c r="R410" s="25">
        <f t="shared" si="20"/>
        <v>48000</v>
      </c>
      <c r="S410" s="55">
        <f>YEARFRAC(H410,$R$3,0)</f>
        <v>26.324999999999999</v>
      </c>
    </row>
    <row r="411" spans="1:19" ht="33" customHeight="1">
      <c r="A411" s="8">
        <v>407</v>
      </c>
      <c r="B411" s="8" t="s">
        <v>3656</v>
      </c>
      <c r="C411" s="8" t="s">
        <v>1017</v>
      </c>
      <c r="D411" s="12" t="s">
        <v>1018</v>
      </c>
      <c r="E411" s="8" t="s">
        <v>5307</v>
      </c>
      <c r="F411" s="8" t="s">
        <v>6932</v>
      </c>
      <c r="G411" s="8" t="s">
        <v>10</v>
      </c>
      <c r="H411" s="10">
        <v>30482</v>
      </c>
      <c r="I411" s="11" t="s">
        <v>31</v>
      </c>
      <c r="J411" s="10">
        <v>45383</v>
      </c>
      <c r="K411" s="8" t="s">
        <v>3141</v>
      </c>
      <c r="L411" s="8" t="s">
        <v>9</v>
      </c>
      <c r="M411" s="9">
        <v>388.68</v>
      </c>
      <c r="N411" s="8">
        <v>4062</v>
      </c>
      <c r="O411" s="13">
        <f>M411*N411</f>
        <v>1578818.16</v>
      </c>
      <c r="P411" s="25">
        <f t="shared" si="18"/>
        <v>9600</v>
      </c>
      <c r="Q411" s="25">
        <f t="shared" si="19"/>
        <v>31200.000000000004</v>
      </c>
      <c r="R411" s="25">
        <f t="shared" si="20"/>
        <v>48000</v>
      </c>
      <c r="S411" s="55">
        <f>YEARFRAC(H411,$R$3,0)</f>
        <v>41.291666666666664</v>
      </c>
    </row>
    <row r="412" spans="1:19" ht="33" customHeight="1">
      <c r="A412" s="8">
        <v>408</v>
      </c>
      <c r="B412" s="8" t="s">
        <v>3657</v>
      </c>
      <c r="C412" s="8" t="s">
        <v>3100</v>
      </c>
      <c r="D412" s="12" t="s">
        <v>3101</v>
      </c>
      <c r="E412" s="8" t="s">
        <v>5308</v>
      </c>
      <c r="F412" s="8" t="s">
        <v>6933</v>
      </c>
      <c r="G412" s="8" t="s">
        <v>10</v>
      </c>
      <c r="H412" s="10">
        <v>35340</v>
      </c>
      <c r="I412" s="11" t="s">
        <v>11</v>
      </c>
      <c r="J412" s="10">
        <v>42074</v>
      </c>
      <c r="K412" s="8" t="s">
        <v>275</v>
      </c>
      <c r="L412" s="8" t="s">
        <v>9</v>
      </c>
      <c r="M412" s="9">
        <v>420.64</v>
      </c>
      <c r="N412" s="8">
        <v>4062</v>
      </c>
      <c r="O412" s="13">
        <f>M412*N412</f>
        <v>1708639.68</v>
      </c>
      <c r="P412" s="25">
        <f t="shared" si="18"/>
        <v>9600</v>
      </c>
      <c r="Q412" s="25">
        <f t="shared" si="19"/>
        <v>31200.000000000004</v>
      </c>
      <c r="R412" s="25">
        <f t="shared" si="20"/>
        <v>48000</v>
      </c>
      <c r="S412" s="55">
        <f>YEARFRAC(H412,$R$3,0)</f>
        <v>27.994444444444444</v>
      </c>
    </row>
    <row r="413" spans="1:19" ht="33" customHeight="1">
      <c r="A413" s="8">
        <v>409</v>
      </c>
      <c r="B413" s="8" t="s">
        <v>3658</v>
      </c>
      <c r="C413" s="8" t="s">
        <v>1019</v>
      </c>
      <c r="D413" s="12" t="s">
        <v>1020</v>
      </c>
      <c r="E413" s="8" t="s">
        <v>5309</v>
      </c>
      <c r="F413" s="8" t="s">
        <v>6934</v>
      </c>
      <c r="G413" s="8" t="s">
        <v>10</v>
      </c>
      <c r="H413" s="10">
        <v>34116</v>
      </c>
      <c r="I413" s="11" t="s">
        <v>34</v>
      </c>
      <c r="J413" s="10">
        <v>45383</v>
      </c>
      <c r="K413" s="8" t="s">
        <v>3141</v>
      </c>
      <c r="L413" s="8" t="s">
        <v>9</v>
      </c>
      <c r="M413" s="9">
        <v>455.14</v>
      </c>
      <c r="N413" s="8">
        <v>4062</v>
      </c>
      <c r="O413" s="13">
        <f>M413*N413</f>
        <v>1848778.68</v>
      </c>
      <c r="P413" s="25">
        <f t="shared" si="18"/>
        <v>9600</v>
      </c>
      <c r="Q413" s="25">
        <f t="shared" si="19"/>
        <v>31200.000000000004</v>
      </c>
      <c r="R413" s="25">
        <f t="shared" si="20"/>
        <v>48000</v>
      </c>
      <c r="S413" s="55">
        <f>YEARFRAC(H413,$R$3,0)</f>
        <v>31.341666666666665</v>
      </c>
    </row>
    <row r="414" spans="1:19" ht="33" customHeight="1">
      <c r="A414" s="8">
        <v>410</v>
      </c>
      <c r="B414" s="8" t="s">
        <v>3659</v>
      </c>
      <c r="C414" s="8" t="s">
        <v>1021</v>
      </c>
      <c r="D414" s="12" t="s">
        <v>1022</v>
      </c>
      <c r="E414" s="8" t="s">
        <v>5310</v>
      </c>
      <c r="F414" s="8" t="s">
        <v>6935</v>
      </c>
      <c r="G414" s="8" t="s">
        <v>10</v>
      </c>
      <c r="H414" s="10">
        <v>32165</v>
      </c>
      <c r="I414" s="11" t="s">
        <v>11</v>
      </c>
      <c r="J414" s="10">
        <v>45383</v>
      </c>
      <c r="K414" s="8" t="s">
        <v>3141</v>
      </c>
      <c r="L414" s="8" t="s">
        <v>9</v>
      </c>
      <c r="M414" s="9">
        <v>465.08</v>
      </c>
      <c r="N414" s="8">
        <v>4062</v>
      </c>
      <c r="O414" s="13">
        <f>M414*N414</f>
        <v>1889154.96</v>
      </c>
      <c r="P414" s="25">
        <f t="shared" si="18"/>
        <v>9600</v>
      </c>
      <c r="Q414" s="25">
        <f t="shared" si="19"/>
        <v>31200.000000000004</v>
      </c>
      <c r="R414" s="25">
        <f t="shared" si="20"/>
        <v>48000</v>
      </c>
      <c r="S414" s="55">
        <f>YEARFRAC(H414,$R$3,0)</f>
        <v>36.68611111111111</v>
      </c>
    </row>
    <row r="415" spans="1:19" ht="33" customHeight="1">
      <c r="A415" s="8">
        <v>411</v>
      </c>
      <c r="B415" s="8" t="s">
        <v>3660</v>
      </c>
      <c r="C415" s="8" t="s">
        <v>1023</v>
      </c>
      <c r="D415" s="12">
        <v>51641154</v>
      </c>
      <c r="E415" s="8" t="s">
        <v>5311</v>
      </c>
      <c r="F415" s="8" t="s">
        <v>6936</v>
      </c>
      <c r="G415" s="8" t="s">
        <v>10</v>
      </c>
      <c r="H415" s="10">
        <v>31230</v>
      </c>
      <c r="I415" s="11" t="s">
        <v>36</v>
      </c>
      <c r="J415" s="10">
        <v>45383</v>
      </c>
      <c r="K415" s="8" t="s">
        <v>3141</v>
      </c>
      <c r="L415" s="8" t="s">
        <v>9</v>
      </c>
      <c r="M415" s="9">
        <v>543.34</v>
      </c>
      <c r="N415" s="8">
        <v>4062</v>
      </c>
      <c r="O415" s="13">
        <f>M415*N415</f>
        <v>2207047.08</v>
      </c>
      <c r="P415" s="25">
        <f t="shared" si="18"/>
        <v>9600</v>
      </c>
      <c r="Q415" s="25">
        <f t="shared" si="19"/>
        <v>31200.000000000004</v>
      </c>
      <c r="R415" s="25">
        <f t="shared" si="20"/>
        <v>48000</v>
      </c>
      <c r="S415" s="55">
        <f>YEARFRAC(H415,$R$3,0)</f>
        <v>39.244444444444447</v>
      </c>
    </row>
    <row r="416" spans="1:19" ht="33" customHeight="1">
      <c r="A416" s="8">
        <v>412</v>
      </c>
      <c r="B416" s="8" t="s">
        <v>3661</v>
      </c>
      <c r="C416" s="8" t="s">
        <v>1024</v>
      </c>
      <c r="D416" s="12">
        <v>51605934</v>
      </c>
      <c r="E416" s="8" t="s">
        <v>5312</v>
      </c>
      <c r="F416" s="8" t="s">
        <v>6937</v>
      </c>
      <c r="G416" s="8" t="s">
        <v>10</v>
      </c>
      <c r="H416" s="10">
        <v>36778</v>
      </c>
      <c r="I416" s="11" t="s">
        <v>31</v>
      </c>
      <c r="J416" s="10">
        <v>45383</v>
      </c>
      <c r="K416" s="8" t="s">
        <v>3141</v>
      </c>
      <c r="L416" s="8" t="s">
        <v>9</v>
      </c>
      <c r="M416" s="9">
        <v>343.89</v>
      </c>
      <c r="N416" s="8">
        <v>4062</v>
      </c>
      <c r="O416" s="13">
        <f>M416*N416</f>
        <v>1396881.18</v>
      </c>
      <c r="P416" s="25">
        <f t="shared" si="18"/>
        <v>9600</v>
      </c>
      <c r="Q416" s="25">
        <f t="shared" si="19"/>
        <v>31200.000000000004</v>
      </c>
      <c r="R416" s="25">
        <f t="shared" si="20"/>
        <v>48000</v>
      </c>
      <c r="S416" s="55">
        <f>YEARFRAC(H416,$R$3,0)</f>
        <v>24.058333333333334</v>
      </c>
    </row>
    <row r="417" spans="1:19" ht="33" customHeight="1">
      <c r="A417" s="8">
        <v>413</v>
      </c>
      <c r="B417" s="8" t="s">
        <v>3662</v>
      </c>
      <c r="C417" s="8" t="s">
        <v>1025</v>
      </c>
      <c r="D417" s="12" t="s">
        <v>1026</v>
      </c>
      <c r="E417" s="8" t="s">
        <v>5313</v>
      </c>
      <c r="F417" s="8" t="s">
        <v>6938</v>
      </c>
      <c r="G417" s="8" t="s">
        <v>33</v>
      </c>
      <c r="H417" s="10">
        <v>35219</v>
      </c>
      <c r="I417" s="11" t="s">
        <v>34</v>
      </c>
      <c r="J417" s="10">
        <v>45383</v>
      </c>
      <c r="K417" s="8" t="s">
        <v>3141</v>
      </c>
      <c r="L417" s="8" t="s">
        <v>9</v>
      </c>
      <c r="M417" s="9">
        <v>454.31</v>
      </c>
      <c r="N417" s="8">
        <v>4062</v>
      </c>
      <c r="O417" s="13">
        <f>M417*N417</f>
        <v>1845407.22</v>
      </c>
      <c r="P417" s="25">
        <f t="shared" si="18"/>
        <v>9600</v>
      </c>
      <c r="Q417" s="25">
        <f t="shared" si="19"/>
        <v>31200.000000000004</v>
      </c>
      <c r="R417" s="25">
        <f t="shared" si="20"/>
        <v>48000</v>
      </c>
      <c r="S417" s="55">
        <f>YEARFRAC(H417,$R$3,0)</f>
        <v>28.324999999999999</v>
      </c>
    </row>
    <row r="418" spans="1:19" ht="33" customHeight="1">
      <c r="A418" s="8">
        <v>414</v>
      </c>
      <c r="B418" s="8" t="s">
        <v>3663</v>
      </c>
      <c r="C418" s="8" t="s">
        <v>1027</v>
      </c>
      <c r="D418" s="12" t="s">
        <v>1028</v>
      </c>
      <c r="E418" s="8" t="s">
        <v>5314</v>
      </c>
      <c r="F418" s="8" t="s">
        <v>6939</v>
      </c>
      <c r="G418" s="8" t="s">
        <v>15</v>
      </c>
      <c r="H418" s="10">
        <v>35311</v>
      </c>
      <c r="I418" s="11" t="s">
        <v>19</v>
      </c>
      <c r="J418" s="10">
        <v>45383</v>
      </c>
      <c r="K418" s="8" t="s">
        <v>3141</v>
      </c>
      <c r="L418" s="8" t="s">
        <v>9</v>
      </c>
      <c r="M418" s="9">
        <v>349.18</v>
      </c>
      <c r="N418" s="8">
        <v>4062</v>
      </c>
      <c r="O418" s="13">
        <f>M418*N418</f>
        <v>1418369.16</v>
      </c>
      <c r="P418" s="25">
        <f t="shared" si="18"/>
        <v>9600</v>
      </c>
      <c r="Q418" s="25">
        <f t="shared" si="19"/>
        <v>31200.000000000004</v>
      </c>
      <c r="R418" s="25">
        <f t="shared" si="20"/>
        <v>48000</v>
      </c>
      <c r="S418" s="55">
        <f>YEARFRAC(H418,$R$3,0)</f>
        <v>28.074999999999999</v>
      </c>
    </row>
    <row r="419" spans="1:19" ht="33" customHeight="1">
      <c r="A419" s="8">
        <v>415</v>
      </c>
      <c r="B419" s="8" t="s">
        <v>3664</v>
      </c>
      <c r="C419" s="8" t="s">
        <v>1029</v>
      </c>
      <c r="D419" s="12">
        <v>90704046</v>
      </c>
      <c r="E419" s="8" t="s">
        <v>5315</v>
      </c>
      <c r="F419" s="8" t="s">
        <v>6940</v>
      </c>
      <c r="G419" s="8" t="s">
        <v>10</v>
      </c>
      <c r="H419" s="10">
        <v>32040</v>
      </c>
      <c r="I419" s="11" t="s">
        <v>30</v>
      </c>
      <c r="J419" s="10">
        <v>45383</v>
      </c>
      <c r="K419" s="8" t="s">
        <v>3141</v>
      </c>
      <c r="L419" s="8" t="s">
        <v>9</v>
      </c>
      <c r="M419" s="9">
        <v>397.59</v>
      </c>
      <c r="N419" s="8">
        <v>4062</v>
      </c>
      <c r="O419" s="13">
        <f>M419*N419</f>
        <v>1615010.5799999998</v>
      </c>
      <c r="P419" s="25">
        <f t="shared" si="18"/>
        <v>9600</v>
      </c>
      <c r="Q419" s="25">
        <f t="shared" si="19"/>
        <v>31200.000000000004</v>
      </c>
      <c r="R419" s="25">
        <f t="shared" si="20"/>
        <v>48000</v>
      </c>
      <c r="S419" s="55">
        <f>YEARFRAC(H419,$R$3,0)</f>
        <v>37.027777777777779</v>
      </c>
    </row>
    <row r="420" spans="1:19" ht="33" customHeight="1">
      <c r="A420" s="8">
        <v>416</v>
      </c>
      <c r="B420" s="8" t="s">
        <v>3665</v>
      </c>
      <c r="C420" s="8" t="s">
        <v>1030</v>
      </c>
      <c r="D420" s="12">
        <v>51618638</v>
      </c>
      <c r="E420" s="8" t="s">
        <v>5316</v>
      </c>
      <c r="F420" s="8" t="s">
        <v>6941</v>
      </c>
      <c r="G420" s="8" t="s">
        <v>15</v>
      </c>
      <c r="H420" s="10">
        <v>33758</v>
      </c>
      <c r="I420" s="11" t="s">
        <v>19</v>
      </c>
      <c r="J420" s="10">
        <v>45383</v>
      </c>
      <c r="K420" s="8" t="s">
        <v>3141</v>
      </c>
      <c r="L420" s="8" t="s">
        <v>9</v>
      </c>
      <c r="M420" s="9">
        <v>335.56</v>
      </c>
      <c r="N420" s="8">
        <v>4062</v>
      </c>
      <c r="O420" s="13">
        <f>M420*N420</f>
        <v>1363044.72</v>
      </c>
      <c r="P420" s="25">
        <f t="shared" si="18"/>
        <v>9600</v>
      </c>
      <c r="Q420" s="25">
        <f t="shared" si="19"/>
        <v>31200.000000000004</v>
      </c>
      <c r="R420" s="25">
        <f t="shared" si="20"/>
        <v>48000</v>
      </c>
      <c r="S420" s="55">
        <f>YEARFRAC(H420,$R$3,0)</f>
        <v>32.325000000000003</v>
      </c>
    </row>
    <row r="421" spans="1:19" ht="33" customHeight="1">
      <c r="A421" s="8">
        <v>417</v>
      </c>
      <c r="B421" s="8" t="s">
        <v>3666</v>
      </c>
      <c r="C421" s="8" t="s">
        <v>1031</v>
      </c>
      <c r="D421" s="12" t="s">
        <v>1032</v>
      </c>
      <c r="E421" s="8" t="s">
        <v>5317</v>
      </c>
      <c r="F421" s="8" t="s">
        <v>6942</v>
      </c>
      <c r="G421" s="8" t="s">
        <v>10</v>
      </c>
      <c r="H421" s="10">
        <v>35827</v>
      </c>
      <c r="I421" s="11" t="s">
        <v>19</v>
      </c>
      <c r="J421" s="10">
        <v>45383</v>
      </c>
      <c r="K421" s="8" t="s">
        <v>3141</v>
      </c>
      <c r="L421" s="8" t="s">
        <v>9</v>
      </c>
      <c r="M421" s="9">
        <v>419.22</v>
      </c>
      <c r="N421" s="8">
        <v>4062</v>
      </c>
      <c r="O421" s="13">
        <f>M421*N421</f>
        <v>1702871.6400000001</v>
      </c>
      <c r="P421" s="25">
        <f t="shared" si="18"/>
        <v>9600</v>
      </c>
      <c r="Q421" s="25">
        <f t="shared" si="19"/>
        <v>31200.000000000004</v>
      </c>
      <c r="R421" s="25">
        <f t="shared" si="20"/>
        <v>48000</v>
      </c>
      <c r="S421" s="55">
        <f>YEARFRAC(H421,$R$3,0)</f>
        <v>26.663888888888888</v>
      </c>
    </row>
    <row r="422" spans="1:19" ht="33" customHeight="1">
      <c r="A422" s="8">
        <v>418</v>
      </c>
      <c r="B422" s="8" t="s">
        <v>3667</v>
      </c>
      <c r="C422" s="8" t="s">
        <v>1033</v>
      </c>
      <c r="D422" s="12" t="s">
        <v>1034</v>
      </c>
      <c r="E422" s="8" t="s">
        <v>5318</v>
      </c>
      <c r="F422" s="8" t="s">
        <v>6943</v>
      </c>
      <c r="G422" s="8" t="s">
        <v>15</v>
      </c>
      <c r="H422" s="10">
        <v>33119</v>
      </c>
      <c r="I422" s="11" t="s">
        <v>11</v>
      </c>
      <c r="J422" s="10">
        <v>41673</v>
      </c>
      <c r="K422" s="8" t="s">
        <v>3141</v>
      </c>
      <c r="L422" s="8" t="s">
        <v>9</v>
      </c>
      <c r="M422" s="9">
        <v>319.89999999999998</v>
      </c>
      <c r="N422" s="8">
        <v>4062</v>
      </c>
      <c r="O422" s="13">
        <f>M422*N422</f>
        <v>1299433.7999999998</v>
      </c>
      <c r="P422" s="25">
        <f t="shared" si="18"/>
        <v>9600</v>
      </c>
      <c r="Q422" s="25">
        <f t="shared" si="19"/>
        <v>31200.000000000004</v>
      </c>
      <c r="R422" s="25">
        <f t="shared" si="20"/>
        <v>48000</v>
      </c>
      <c r="S422" s="55">
        <f>YEARFRAC(H422,$R$3,0)</f>
        <v>34.075000000000003</v>
      </c>
    </row>
    <row r="423" spans="1:19" ht="33" customHeight="1">
      <c r="A423" s="8">
        <v>419</v>
      </c>
      <c r="B423" s="8" t="s">
        <v>3668</v>
      </c>
      <c r="C423" s="8" t="s">
        <v>1035</v>
      </c>
      <c r="D423" s="12" t="s">
        <v>1036</v>
      </c>
      <c r="E423" s="8" t="s">
        <v>5319</v>
      </c>
      <c r="F423" s="8" t="s">
        <v>6944</v>
      </c>
      <c r="G423" s="8" t="s">
        <v>10</v>
      </c>
      <c r="H423" s="10">
        <v>36653</v>
      </c>
      <c r="I423" s="11" t="s">
        <v>19</v>
      </c>
      <c r="J423" s="10">
        <v>45383</v>
      </c>
      <c r="K423" s="8" t="s">
        <v>3141</v>
      </c>
      <c r="L423" s="8" t="s">
        <v>9</v>
      </c>
      <c r="M423" s="9">
        <v>330.57</v>
      </c>
      <c r="N423" s="8">
        <v>4062</v>
      </c>
      <c r="O423" s="13">
        <f>M423*N423</f>
        <v>1342775.34</v>
      </c>
      <c r="P423" s="25">
        <f t="shared" si="18"/>
        <v>9600</v>
      </c>
      <c r="Q423" s="25">
        <f t="shared" si="19"/>
        <v>31200.000000000004</v>
      </c>
      <c r="R423" s="25">
        <f t="shared" si="20"/>
        <v>48000</v>
      </c>
      <c r="S423" s="55">
        <f>YEARFRAC(H423,$R$3,0)</f>
        <v>24.397222222222222</v>
      </c>
    </row>
    <row r="424" spans="1:19" ht="33" customHeight="1">
      <c r="A424" s="8">
        <v>420</v>
      </c>
      <c r="B424" s="8" t="s">
        <v>3669</v>
      </c>
      <c r="C424" s="8" t="s">
        <v>1037</v>
      </c>
      <c r="D424" s="12" t="s">
        <v>1038</v>
      </c>
      <c r="E424" s="8" t="s">
        <v>5320</v>
      </c>
      <c r="F424" s="8" t="s">
        <v>6945</v>
      </c>
      <c r="G424" s="8" t="s">
        <v>10</v>
      </c>
      <c r="H424" s="10">
        <v>34438</v>
      </c>
      <c r="I424" s="11" t="s">
        <v>11</v>
      </c>
      <c r="J424" s="10">
        <v>42380</v>
      </c>
      <c r="K424" s="8" t="s">
        <v>3141</v>
      </c>
      <c r="L424" s="8" t="s">
        <v>9</v>
      </c>
      <c r="M424" s="9">
        <v>521.95000000000005</v>
      </c>
      <c r="N424" s="8">
        <v>4062</v>
      </c>
      <c r="O424" s="13">
        <f>M424*N424</f>
        <v>2120160.9000000004</v>
      </c>
      <c r="P424" s="25">
        <f t="shared" si="18"/>
        <v>9600</v>
      </c>
      <c r="Q424" s="25">
        <f t="shared" si="19"/>
        <v>31200.000000000004</v>
      </c>
      <c r="R424" s="25">
        <f t="shared" si="20"/>
        <v>48000</v>
      </c>
      <c r="S424" s="55">
        <f>YEARFRAC(H424,$R$3,0)</f>
        <v>30.461111111111112</v>
      </c>
    </row>
    <row r="425" spans="1:19" ht="33" customHeight="1">
      <c r="A425" s="8">
        <v>421</v>
      </c>
      <c r="B425" s="8" t="s">
        <v>3670</v>
      </c>
      <c r="C425" s="8" t="s">
        <v>1039</v>
      </c>
      <c r="D425" s="12" t="s">
        <v>1040</v>
      </c>
      <c r="E425" s="8" t="s">
        <v>5321</v>
      </c>
      <c r="F425" s="8" t="s">
        <v>6946</v>
      </c>
      <c r="G425" s="8" t="s">
        <v>10</v>
      </c>
      <c r="H425" s="10">
        <v>32360</v>
      </c>
      <c r="I425" s="11" t="s">
        <v>19</v>
      </c>
      <c r="J425" s="10">
        <v>45383</v>
      </c>
      <c r="K425" s="8" t="s">
        <v>3141</v>
      </c>
      <c r="L425" s="8" t="s">
        <v>9</v>
      </c>
      <c r="M425" s="9">
        <v>400.55</v>
      </c>
      <c r="N425" s="8">
        <v>4062</v>
      </c>
      <c r="O425" s="13">
        <f>M425*N425</f>
        <v>1627034.1</v>
      </c>
      <c r="P425" s="25">
        <f t="shared" si="18"/>
        <v>9600</v>
      </c>
      <c r="Q425" s="25">
        <f t="shared" si="19"/>
        <v>31200.000000000004</v>
      </c>
      <c r="R425" s="25">
        <f t="shared" si="20"/>
        <v>48000</v>
      </c>
      <c r="S425" s="55">
        <f>YEARFRAC(H425,$R$3,0)</f>
        <v>36.152777777777779</v>
      </c>
    </row>
    <row r="426" spans="1:19" ht="33" customHeight="1">
      <c r="A426" s="8">
        <v>422</v>
      </c>
      <c r="B426" s="8" t="s">
        <v>3671</v>
      </c>
      <c r="C426" s="8" t="s">
        <v>1041</v>
      </c>
      <c r="D426" s="12" t="s">
        <v>1042</v>
      </c>
      <c r="E426" s="8" t="s">
        <v>5322</v>
      </c>
      <c r="F426" s="8" t="s">
        <v>6947</v>
      </c>
      <c r="G426" s="8" t="s">
        <v>10</v>
      </c>
      <c r="H426" s="10">
        <v>31257</v>
      </c>
      <c r="I426" s="11" t="s">
        <v>11</v>
      </c>
      <c r="J426" s="10">
        <v>42795</v>
      </c>
      <c r="K426" s="8" t="s">
        <v>3141</v>
      </c>
      <c r="L426" s="8" t="s">
        <v>9</v>
      </c>
      <c r="M426" s="9">
        <v>451.36</v>
      </c>
      <c r="N426" s="8">
        <v>4062</v>
      </c>
      <c r="O426" s="13">
        <f>M426*N426</f>
        <v>1833424.32</v>
      </c>
      <c r="P426" s="25">
        <f t="shared" si="18"/>
        <v>9600</v>
      </c>
      <c r="Q426" s="25">
        <f t="shared" si="19"/>
        <v>31200.000000000004</v>
      </c>
      <c r="R426" s="25">
        <f t="shared" si="20"/>
        <v>48000</v>
      </c>
      <c r="S426" s="55">
        <f>YEARFRAC(H426,$R$3,0)</f>
        <v>39.169444444444444</v>
      </c>
    </row>
    <row r="427" spans="1:19" ht="33" customHeight="1">
      <c r="A427" s="8">
        <v>423</v>
      </c>
      <c r="B427" s="8" t="s">
        <v>3672</v>
      </c>
      <c r="C427" s="8" t="s">
        <v>1043</v>
      </c>
      <c r="D427" s="12">
        <v>51567483</v>
      </c>
      <c r="E427" s="8" t="s">
        <v>5323</v>
      </c>
      <c r="F427" s="8" t="s">
        <v>6948</v>
      </c>
      <c r="G427" s="8" t="s">
        <v>10</v>
      </c>
      <c r="H427" s="10">
        <v>37144</v>
      </c>
      <c r="I427" s="11" t="s">
        <v>40</v>
      </c>
      <c r="J427" s="10">
        <v>45383</v>
      </c>
      <c r="K427" s="8" t="s">
        <v>3141</v>
      </c>
      <c r="L427" s="8" t="s">
        <v>9</v>
      </c>
      <c r="M427" s="9">
        <v>300.08</v>
      </c>
      <c r="N427" s="8">
        <v>4062</v>
      </c>
      <c r="O427" s="13">
        <f>M427*N427</f>
        <v>1218924.96</v>
      </c>
      <c r="P427" s="25">
        <f t="shared" si="18"/>
        <v>9600</v>
      </c>
      <c r="Q427" s="25">
        <f t="shared" si="19"/>
        <v>31200.000000000004</v>
      </c>
      <c r="R427" s="25">
        <f t="shared" si="20"/>
        <v>48000</v>
      </c>
      <c r="S427" s="55">
        <f>YEARFRAC(H427,$R$3,0)</f>
        <v>23.055555555555557</v>
      </c>
    </row>
    <row r="428" spans="1:19" ht="33" customHeight="1">
      <c r="A428" s="8">
        <v>424</v>
      </c>
      <c r="B428" s="8" t="s">
        <v>3673</v>
      </c>
      <c r="C428" s="8" t="s">
        <v>1044</v>
      </c>
      <c r="D428" s="12" t="s">
        <v>1045</v>
      </c>
      <c r="E428" s="8" t="s">
        <v>5324</v>
      </c>
      <c r="F428" s="8" t="s">
        <v>6949</v>
      </c>
      <c r="G428" s="8" t="s">
        <v>10</v>
      </c>
      <c r="H428" s="10">
        <v>36267</v>
      </c>
      <c r="I428" s="11" t="s">
        <v>19</v>
      </c>
      <c r="J428" s="10">
        <v>45383</v>
      </c>
      <c r="K428" s="8" t="s">
        <v>3141</v>
      </c>
      <c r="L428" s="8" t="s">
        <v>9</v>
      </c>
      <c r="M428" s="9">
        <v>535.15</v>
      </c>
      <c r="N428" s="8">
        <v>4062</v>
      </c>
      <c r="O428" s="13">
        <f>M428*N428</f>
        <v>2173779.2999999998</v>
      </c>
      <c r="P428" s="25">
        <f t="shared" si="18"/>
        <v>9600</v>
      </c>
      <c r="Q428" s="25">
        <f t="shared" si="19"/>
        <v>31200.000000000004</v>
      </c>
      <c r="R428" s="25">
        <f t="shared" si="20"/>
        <v>48000</v>
      </c>
      <c r="S428" s="55">
        <f>YEARFRAC(H428,$R$3,0)</f>
        <v>25.452777777777779</v>
      </c>
    </row>
    <row r="429" spans="1:19" ht="33" customHeight="1">
      <c r="A429" s="8">
        <v>425</v>
      </c>
      <c r="B429" s="8" t="s">
        <v>3674</v>
      </c>
      <c r="C429" s="8" t="s">
        <v>1046</v>
      </c>
      <c r="D429" s="12" t="s">
        <v>1047</v>
      </c>
      <c r="E429" s="8" t="s">
        <v>5325</v>
      </c>
      <c r="F429" s="8" t="s">
        <v>6950</v>
      </c>
      <c r="G429" s="8" t="s">
        <v>10</v>
      </c>
      <c r="H429" s="10">
        <v>33106</v>
      </c>
      <c r="I429" s="11" t="s">
        <v>11</v>
      </c>
      <c r="J429" s="10">
        <v>42402</v>
      </c>
      <c r="K429" s="8" t="s">
        <v>3141</v>
      </c>
      <c r="L429" s="8" t="s">
        <v>9</v>
      </c>
      <c r="M429" s="9">
        <v>375.78</v>
      </c>
      <c r="N429" s="8">
        <v>4062</v>
      </c>
      <c r="O429" s="13">
        <f>M429*N429</f>
        <v>1526418.3599999999</v>
      </c>
      <c r="P429" s="25">
        <f t="shared" si="18"/>
        <v>9600</v>
      </c>
      <c r="Q429" s="25">
        <f t="shared" si="19"/>
        <v>31200.000000000004</v>
      </c>
      <c r="R429" s="25">
        <f t="shared" si="20"/>
        <v>48000</v>
      </c>
      <c r="S429" s="55">
        <f>YEARFRAC(H429,$R$3,0)</f>
        <v>34.108333333333334</v>
      </c>
    </row>
    <row r="430" spans="1:19" ht="33" customHeight="1">
      <c r="A430" s="8">
        <v>426</v>
      </c>
      <c r="B430" s="8" t="s">
        <v>3675</v>
      </c>
      <c r="C430" s="8" t="s">
        <v>1048</v>
      </c>
      <c r="D430" s="12" t="s">
        <v>1049</v>
      </c>
      <c r="E430" s="8" t="s">
        <v>5326</v>
      </c>
      <c r="F430" s="8" t="s">
        <v>6951</v>
      </c>
      <c r="G430" s="8" t="s">
        <v>10</v>
      </c>
      <c r="H430" s="10">
        <v>35534</v>
      </c>
      <c r="I430" s="11" t="s">
        <v>34</v>
      </c>
      <c r="J430" s="10">
        <v>45384</v>
      </c>
      <c r="K430" s="8" t="s">
        <v>3141</v>
      </c>
      <c r="L430" s="8" t="s">
        <v>9</v>
      </c>
      <c r="M430" s="9">
        <v>343.01</v>
      </c>
      <c r="N430" s="8">
        <v>4062</v>
      </c>
      <c r="O430" s="13">
        <f>M430*N430</f>
        <v>1393306.6199999999</v>
      </c>
      <c r="P430" s="25">
        <f t="shared" ref="P430:P493" si="21">IF(O430&lt;400000,400000*0.8%,IF(O430&gt;1200000,1200000*0.8%,O430*0.8%))</f>
        <v>9600</v>
      </c>
      <c r="Q430" s="25">
        <f t="shared" ref="Q430:Q493" si="22">IF(O430&lt;400000,400000*2.6%,IF(O430&gt;1200000,1200000*2.6%,O430*2.6%))</f>
        <v>31200.000000000004</v>
      </c>
      <c r="R430" s="25">
        <f t="shared" si="20"/>
        <v>48000</v>
      </c>
      <c r="S430" s="55">
        <f>YEARFRAC(H430,$R$3,0)</f>
        <v>27.461111111111112</v>
      </c>
    </row>
    <row r="431" spans="1:19" ht="33" customHeight="1">
      <c r="A431" s="8">
        <v>427</v>
      </c>
      <c r="B431" s="8" t="s">
        <v>3676</v>
      </c>
      <c r="C431" s="8" t="s">
        <v>1050</v>
      </c>
      <c r="D431" s="12" t="s">
        <v>1051</v>
      </c>
      <c r="E431" s="8" t="s">
        <v>5327</v>
      </c>
      <c r="F431" s="8" t="s">
        <v>6952</v>
      </c>
      <c r="G431" s="8" t="s">
        <v>48</v>
      </c>
      <c r="H431" s="10">
        <v>38240</v>
      </c>
      <c r="I431" s="11" t="s">
        <v>49</v>
      </c>
      <c r="J431" s="10">
        <v>45385</v>
      </c>
      <c r="K431" s="8" t="s">
        <v>3141</v>
      </c>
      <c r="L431" s="8" t="s">
        <v>9</v>
      </c>
      <c r="M431" s="9">
        <v>377.11</v>
      </c>
      <c r="N431" s="8">
        <v>4062</v>
      </c>
      <c r="O431" s="13">
        <f>M431*N431</f>
        <v>1531820.82</v>
      </c>
      <c r="P431" s="25">
        <f t="shared" si="21"/>
        <v>9600</v>
      </c>
      <c r="Q431" s="25">
        <f t="shared" si="22"/>
        <v>31200.000000000004</v>
      </c>
      <c r="R431" s="25">
        <f t="shared" si="20"/>
        <v>48000</v>
      </c>
      <c r="S431" s="55">
        <f>YEARFRAC(H431,$R$3,0)</f>
        <v>20.055555555555557</v>
      </c>
    </row>
    <row r="432" spans="1:19" ht="33" customHeight="1">
      <c r="A432" s="8">
        <v>428</v>
      </c>
      <c r="B432" s="8" t="s">
        <v>3677</v>
      </c>
      <c r="C432" s="8" t="s">
        <v>1052</v>
      </c>
      <c r="D432" s="12" t="s">
        <v>1053</v>
      </c>
      <c r="E432" s="8" t="s">
        <v>5328</v>
      </c>
      <c r="F432" s="8" t="s">
        <v>6953</v>
      </c>
      <c r="G432" s="8" t="s">
        <v>10</v>
      </c>
      <c r="H432" s="10">
        <v>30437</v>
      </c>
      <c r="I432" s="11" t="s">
        <v>59</v>
      </c>
      <c r="J432" s="10">
        <v>45400</v>
      </c>
      <c r="K432" s="8" t="s">
        <v>3141</v>
      </c>
      <c r="L432" s="8" t="s">
        <v>9</v>
      </c>
      <c r="M432" s="9">
        <v>470.8</v>
      </c>
      <c r="N432" s="8">
        <v>4062</v>
      </c>
      <c r="O432" s="13">
        <f>M432*N432</f>
        <v>1912389.6</v>
      </c>
      <c r="P432" s="25">
        <f t="shared" si="21"/>
        <v>9600</v>
      </c>
      <c r="Q432" s="25">
        <f t="shared" si="22"/>
        <v>31200.000000000004</v>
      </c>
      <c r="R432" s="25">
        <f t="shared" si="20"/>
        <v>48000</v>
      </c>
      <c r="S432" s="55">
        <f>YEARFRAC(H432,$R$3,0)</f>
        <v>41.413888888888891</v>
      </c>
    </row>
    <row r="433" spans="1:19" ht="33" customHeight="1">
      <c r="A433" s="8">
        <v>429</v>
      </c>
      <c r="B433" s="8" t="s">
        <v>4841</v>
      </c>
      <c r="C433" s="8" t="s">
        <v>4865</v>
      </c>
      <c r="D433" s="12">
        <v>50853790</v>
      </c>
      <c r="E433" s="8" t="s">
        <v>5329</v>
      </c>
      <c r="F433" s="8" t="s">
        <v>6954</v>
      </c>
      <c r="G433" s="8" t="s">
        <v>10</v>
      </c>
      <c r="H433" s="10">
        <v>35067</v>
      </c>
      <c r="I433" s="11" t="s">
        <v>19</v>
      </c>
      <c r="J433" s="10">
        <v>45490</v>
      </c>
      <c r="K433" s="8" t="s">
        <v>3141</v>
      </c>
      <c r="L433" s="8" t="s">
        <v>9</v>
      </c>
      <c r="M433" s="9">
        <v>361.12</v>
      </c>
      <c r="N433" s="8">
        <v>4062</v>
      </c>
      <c r="O433" s="13">
        <f>M433*N433</f>
        <v>1466869.44</v>
      </c>
      <c r="P433" s="25">
        <f t="shared" si="21"/>
        <v>9600</v>
      </c>
      <c r="Q433" s="25">
        <f t="shared" si="22"/>
        <v>31200.000000000004</v>
      </c>
      <c r="R433" s="25">
        <f t="shared" si="20"/>
        <v>48000</v>
      </c>
      <c r="S433" s="55">
        <f>YEARFRAC(H433,$R$3,0)</f>
        <v>28.741666666666667</v>
      </c>
    </row>
    <row r="434" spans="1:19" ht="33" customHeight="1">
      <c r="A434" s="8">
        <v>430</v>
      </c>
      <c r="B434" s="8" t="s">
        <v>3678</v>
      </c>
      <c r="C434" s="8" t="s">
        <v>1054</v>
      </c>
      <c r="D434" s="12" t="s">
        <v>1055</v>
      </c>
      <c r="E434" s="8" t="s">
        <v>5330</v>
      </c>
      <c r="F434" s="8" t="s">
        <v>6955</v>
      </c>
      <c r="G434" s="8" t="s">
        <v>10</v>
      </c>
      <c r="H434" s="10">
        <v>33610</v>
      </c>
      <c r="I434" s="11" t="s">
        <v>19</v>
      </c>
      <c r="J434" s="10">
        <v>45404</v>
      </c>
      <c r="K434" s="8" t="s">
        <v>3141</v>
      </c>
      <c r="L434" s="8" t="s">
        <v>9</v>
      </c>
      <c r="M434" s="9">
        <v>408.13</v>
      </c>
      <c r="N434" s="8">
        <v>4062</v>
      </c>
      <c r="O434" s="13">
        <f>M434*N434</f>
        <v>1657824.06</v>
      </c>
      <c r="P434" s="25">
        <f t="shared" si="21"/>
        <v>9600</v>
      </c>
      <c r="Q434" s="25">
        <f t="shared" si="22"/>
        <v>31200.000000000004</v>
      </c>
      <c r="R434" s="25">
        <f t="shared" si="20"/>
        <v>48000</v>
      </c>
      <c r="S434" s="55">
        <f>YEARFRAC(H434,$R$3,0)</f>
        <v>32.730555555555554</v>
      </c>
    </row>
    <row r="435" spans="1:19" ht="33" customHeight="1">
      <c r="A435" s="8">
        <v>431</v>
      </c>
      <c r="B435" s="8" t="s">
        <v>3679</v>
      </c>
      <c r="C435" s="8" t="s">
        <v>1056</v>
      </c>
      <c r="D435" s="12" t="s">
        <v>1057</v>
      </c>
      <c r="E435" s="8" t="s">
        <v>5331</v>
      </c>
      <c r="F435" s="8" t="s">
        <v>6956</v>
      </c>
      <c r="G435" s="8" t="s">
        <v>10</v>
      </c>
      <c r="H435" s="10">
        <v>38094</v>
      </c>
      <c r="I435" s="11" t="s">
        <v>192</v>
      </c>
      <c r="J435" s="10">
        <v>45418</v>
      </c>
      <c r="K435" s="8" t="s">
        <v>3141</v>
      </c>
      <c r="L435" s="8" t="s">
        <v>9</v>
      </c>
      <c r="M435" s="9">
        <v>696.98</v>
      </c>
      <c r="N435" s="8">
        <v>4062</v>
      </c>
      <c r="O435" s="13">
        <f>M435*N435</f>
        <v>2831132.7600000002</v>
      </c>
      <c r="P435" s="25">
        <f t="shared" si="21"/>
        <v>9600</v>
      </c>
      <c r="Q435" s="25">
        <f t="shared" si="22"/>
        <v>31200.000000000004</v>
      </c>
      <c r="R435" s="25">
        <f t="shared" si="20"/>
        <v>48000</v>
      </c>
      <c r="S435" s="55">
        <f>YEARFRAC(H435,$R$3,0)</f>
        <v>20.452777777777779</v>
      </c>
    </row>
    <row r="436" spans="1:19" ht="33" customHeight="1">
      <c r="A436" s="8">
        <v>432</v>
      </c>
      <c r="B436" s="8" t="s">
        <v>3680</v>
      </c>
      <c r="C436" s="8" t="s">
        <v>1058</v>
      </c>
      <c r="D436" s="12" t="s">
        <v>1059</v>
      </c>
      <c r="E436" s="8" t="s">
        <v>5332</v>
      </c>
      <c r="F436" s="8" t="s">
        <v>6957</v>
      </c>
      <c r="G436" s="8" t="s">
        <v>10</v>
      </c>
      <c r="H436" s="10">
        <v>34947</v>
      </c>
      <c r="I436" s="11" t="s">
        <v>11</v>
      </c>
      <c r="J436" s="10">
        <v>45139</v>
      </c>
      <c r="K436" s="8" t="s">
        <v>3141</v>
      </c>
      <c r="L436" s="8" t="s">
        <v>9</v>
      </c>
      <c r="M436" s="9">
        <v>428.44</v>
      </c>
      <c r="N436" s="8">
        <v>4062</v>
      </c>
      <c r="O436" s="13">
        <f>M436*N436</f>
        <v>1740323.28</v>
      </c>
      <c r="P436" s="25">
        <f t="shared" si="21"/>
        <v>9600</v>
      </c>
      <c r="Q436" s="25">
        <f t="shared" si="22"/>
        <v>31200.000000000004</v>
      </c>
      <c r="R436" s="25">
        <f t="shared" si="20"/>
        <v>48000</v>
      </c>
      <c r="S436" s="55">
        <f>YEARFRAC(H436,$R$3,0)</f>
        <v>29.069444444444443</v>
      </c>
    </row>
    <row r="437" spans="1:19" ht="33" customHeight="1">
      <c r="A437" s="8">
        <v>433</v>
      </c>
      <c r="B437" s="8" t="s">
        <v>3681</v>
      </c>
      <c r="C437" s="8" t="s">
        <v>1060</v>
      </c>
      <c r="D437" s="12" t="s">
        <v>1061</v>
      </c>
      <c r="E437" s="8" t="s">
        <v>5333</v>
      </c>
      <c r="F437" s="8" t="s">
        <v>6958</v>
      </c>
      <c r="G437" s="8" t="s">
        <v>10</v>
      </c>
      <c r="H437" s="10">
        <v>35354</v>
      </c>
      <c r="I437" s="11" t="s">
        <v>11</v>
      </c>
      <c r="J437" s="10">
        <v>42448</v>
      </c>
      <c r="K437" s="8" t="s">
        <v>3141</v>
      </c>
      <c r="L437" s="8" t="s">
        <v>9</v>
      </c>
      <c r="M437" s="9">
        <v>317.92</v>
      </c>
      <c r="N437" s="8">
        <v>4062</v>
      </c>
      <c r="O437" s="13">
        <f>M437*N437</f>
        <v>1291391.04</v>
      </c>
      <c r="P437" s="25">
        <f t="shared" si="21"/>
        <v>9600</v>
      </c>
      <c r="Q437" s="25">
        <f t="shared" si="22"/>
        <v>31200.000000000004</v>
      </c>
      <c r="R437" s="25">
        <f t="shared" si="20"/>
        <v>48000</v>
      </c>
      <c r="S437" s="55">
        <f>YEARFRAC(H437,$R$3,0)</f>
        <v>27.955555555555556</v>
      </c>
    </row>
    <row r="438" spans="1:19" ht="33" customHeight="1">
      <c r="A438" s="8">
        <v>434</v>
      </c>
      <c r="B438" s="8" t="s">
        <v>3682</v>
      </c>
      <c r="C438" s="8" t="s">
        <v>1062</v>
      </c>
      <c r="D438" s="12">
        <v>51369214</v>
      </c>
      <c r="E438" s="8" t="s">
        <v>5334</v>
      </c>
      <c r="F438" s="8" t="s">
        <v>6959</v>
      </c>
      <c r="G438" s="8" t="s">
        <v>8</v>
      </c>
      <c r="H438" s="10">
        <v>28327</v>
      </c>
      <c r="I438" s="11" t="s">
        <v>11</v>
      </c>
      <c r="J438" s="10">
        <v>41751</v>
      </c>
      <c r="K438" s="8" t="s">
        <v>222</v>
      </c>
      <c r="L438" s="8" t="s">
        <v>9</v>
      </c>
      <c r="M438" s="9">
        <v>392.27</v>
      </c>
      <c r="N438" s="8">
        <v>4062</v>
      </c>
      <c r="O438" s="13">
        <f>M438*N438</f>
        <v>1593400.74</v>
      </c>
      <c r="P438" s="25">
        <f t="shared" si="21"/>
        <v>9600</v>
      </c>
      <c r="Q438" s="25">
        <f t="shared" si="22"/>
        <v>31200.000000000004</v>
      </c>
      <c r="R438" s="25">
        <f t="shared" si="20"/>
        <v>48000</v>
      </c>
      <c r="S438" s="55">
        <f>YEARFRAC(H438,$R$3,0)</f>
        <v>47.19166666666667</v>
      </c>
    </row>
    <row r="439" spans="1:19" ht="33" customHeight="1">
      <c r="A439" s="8">
        <v>435</v>
      </c>
      <c r="B439" s="8" t="s">
        <v>3683</v>
      </c>
      <c r="C439" s="8" t="s">
        <v>1063</v>
      </c>
      <c r="D439" s="12" t="s">
        <v>1064</v>
      </c>
      <c r="E439" s="8" t="s">
        <v>5335</v>
      </c>
      <c r="F439" s="8" t="s">
        <v>6960</v>
      </c>
      <c r="G439" s="8" t="s">
        <v>10</v>
      </c>
      <c r="H439" s="10">
        <v>29619</v>
      </c>
      <c r="I439" s="11" t="s">
        <v>11</v>
      </c>
      <c r="J439" s="10">
        <v>41338</v>
      </c>
      <c r="K439" s="8" t="s">
        <v>222</v>
      </c>
      <c r="L439" s="8" t="s">
        <v>9</v>
      </c>
      <c r="M439" s="9">
        <v>463.33</v>
      </c>
      <c r="N439" s="8">
        <v>4062</v>
      </c>
      <c r="O439" s="13">
        <f>M439*N439</f>
        <v>1882046.46</v>
      </c>
      <c r="P439" s="25">
        <f t="shared" si="21"/>
        <v>9600</v>
      </c>
      <c r="Q439" s="25">
        <f t="shared" si="22"/>
        <v>31200.000000000004</v>
      </c>
      <c r="R439" s="25">
        <f t="shared" si="20"/>
        <v>48000</v>
      </c>
      <c r="S439" s="55">
        <f>YEARFRAC(H439,$R$3,0)</f>
        <v>43.661111111111111</v>
      </c>
    </row>
    <row r="440" spans="1:19" ht="33" customHeight="1">
      <c r="A440" s="8">
        <v>436</v>
      </c>
      <c r="B440" s="8" t="s">
        <v>3684</v>
      </c>
      <c r="C440" s="8" t="s">
        <v>1065</v>
      </c>
      <c r="D440" s="12" t="s">
        <v>1066</v>
      </c>
      <c r="E440" s="8" t="s">
        <v>5336</v>
      </c>
      <c r="F440" s="8" t="s">
        <v>6961</v>
      </c>
      <c r="G440" s="8" t="s">
        <v>10</v>
      </c>
      <c r="H440" s="10">
        <v>35247</v>
      </c>
      <c r="I440" s="11" t="s">
        <v>11</v>
      </c>
      <c r="J440" s="10">
        <v>42294</v>
      </c>
      <c r="K440" s="8" t="s">
        <v>222</v>
      </c>
      <c r="L440" s="8" t="s">
        <v>9</v>
      </c>
      <c r="M440" s="9">
        <v>337.79</v>
      </c>
      <c r="N440" s="8">
        <v>4062</v>
      </c>
      <c r="O440" s="13">
        <f>M440*N440</f>
        <v>1372102.98</v>
      </c>
      <c r="P440" s="25">
        <f t="shared" si="21"/>
        <v>9600</v>
      </c>
      <c r="Q440" s="25">
        <f t="shared" si="22"/>
        <v>31200.000000000004</v>
      </c>
      <c r="R440" s="25">
        <f t="shared" si="20"/>
        <v>48000</v>
      </c>
      <c r="S440" s="55">
        <f>YEARFRAC(H440,$R$3,0)</f>
        <v>28.247222222222224</v>
      </c>
    </row>
    <row r="441" spans="1:19" ht="33" customHeight="1">
      <c r="A441" s="8">
        <v>437</v>
      </c>
      <c r="B441" s="8" t="s">
        <v>3685</v>
      </c>
      <c r="C441" s="8" t="s">
        <v>1067</v>
      </c>
      <c r="D441" s="12" t="s">
        <v>1068</v>
      </c>
      <c r="E441" s="8" t="s">
        <v>5337</v>
      </c>
      <c r="F441" s="8" t="s">
        <v>6962</v>
      </c>
      <c r="G441" s="8" t="s">
        <v>10</v>
      </c>
      <c r="H441" s="10">
        <v>29952</v>
      </c>
      <c r="I441" s="11" t="s">
        <v>11</v>
      </c>
      <c r="J441" s="10">
        <v>45414</v>
      </c>
      <c r="K441" s="8" t="s">
        <v>222</v>
      </c>
      <c r="L441" s="8" t="s">
        <v>9</v>
      </c>
      <c r="M441" s="9">
        <v>377.1</v>
      </c>
      <c r="N441" s="8">
        <v>4062</v>
      </c>
      <c r="O441" s="13">
        <f>M441*N441</f>
        <v>1531780.2000000002</v>
      </c>
      <c r="P441" s="25">
        <f t="shared" si="21"/>
        <v>9600</v>
      </c>
      <c r="Q441" s="25">
        <f t="shared" si="22"/>
        <v>31200.000000000004</v>
      </c>
      <c r="R441" s="25">
        <f t="shared" si="20"/>
        <v>48000</v>
      </c>
      <c r="S441" s="55">
        <f>YEARFRAC(H441,$R$3,0)</f>
        <v>42.74722222222222</v>
      </c>
    </row>
    <row r="442" spans="1:19" ht="33" customHeight="1">
      <c r="A442" s="8">
        <v>438</v>
      </c>
      <c r="B442" s="8" t="s">
        <v>3686</v>
      </c>
      <c r="C442" s="8" t="s">
        <v>1069</v>
      </c>
      <c r="D442" s="12" t="s">
        <v>1070</v>
      </c>
      <c r="E442" s="8" t="s">
        <v>5338</v>
      </c>
      <c r="F442" s="8" t="s">
        <v>6963</v>
      </c>
      <c r="G442" s="8" t="s">
        <v>10</v>
      </c>
      <c r="H442" s="10">
        <v>34731</v>
      </c>
      <c r="I442" s="11" t="s">
        <v>189</v>
      </c>
      <c r="J442" s="10">
        <v>45414</v>
      </c>
      <c r="K442" s="8" t="s">
        <v>222</v>
      </c>
      <c r="L442" s="8" t="s">
        <v>9</v>
      </c>
      <c r="M442" s="9">
        <v>361.64</v>
      </c>
      <c r="N442" s="8">
        <v>4062</v>
      </c>
      <c r="O442" s="13">
        <f>M442*N442</f>
        <v>1468981.68</v>
      </c>
      <c r="P442" s="25">
        <f t="shared" si="21"/>
        <v>9600</v>
      </c>
      <c r="Q442" s="25">
        <f t="shared" si="22"/>
        <v>31200.000000000004</v>
      </c>
      <c r="R442" s="25">
        <f t="shared" si="20"/>
        <v>48000</v>
      </c>
      <c r="S442" s="55">
        <f>YEARFRAC(H442,$R$3,0)</f>
        <v>29.663888888888888</v>
      </c>
    </row>
    <row r="443" spans="1:19" ht="33" customHeight="1">
      <c r="A443" s="8">
        <v>439</v>
      </c>
      <c r="B443" s="8" t="s">
        <v>3687</v>
      </c>
      <c r="C443" s="8" t="s">
        <v>1071</v>
      </c>
      <c r="D443" s="12">
        <v>51179818</v>
      </c>
      <c r="E443" s="8" t="s">
        <v>5339</v>
      </c>
      <c r="F443" s="8" t="s">
        <v>6964</v>
      </c>
      <c r="G443" s="8" t="s">
        <v>10</v>
      </c>
      <c r="H443" s="10">
        <v>29540</v>
      </c>
      <c r="I443" s="11" t="s">
        <v>11</v>
      </c>
      <c r="J443" s="10">
        <v>41764</v>
      </c>
      <c r="K443" s="8" t="s">
        <v>222</v>
      </c>
      <c r="L443" s="8" t="s">
        <v>9</v>
      </c>
      <c r="M443" s="9">
        <v>346.41</v>
      </c>
      <c r="N443" s="8">
        <v>4062</v>
      </c>
      <c r="O443" s="13">
        <f>M443*N443</f>
        <v>1407117.4200000002</v>
      </c>
      <c r="P443" s="25">
        <f t="shared" si="21"/>
        <v>9600</v>
      </c>
      <c r="Q443" s="25">
        <f t="shared" si="22"/>
        <v>31200.000000000004</v>
      </c>
      <c r="R443" s="25">
        <f t="shared" si="20"/>
        <v>48000</v>
      </c>
      <c r="S443" s="55">
        <f>YEARFRAC(H443,$R$3,0)</f>
        <v>43.875</v>
      </c>
    </row>
    <row r="444" spans="1:19" ht="33" customHeight="1">
      <c r="A444" s="8">
        <v>440</v>
      </c>
      <c r="B444" s="8" t="s">
        <v>3688</v>
      </c>
      <c r="C444" s="8" t="s">
        <v>1072</v>
      </c>
      <c r="D444" s="12" t="s">
        <v>1073</v>
      </c>
      <c r="E444" s="8" t="s">
        <v>5340</v>
      </c>
      <c r="F444" s="8" t="s">
        <v>6965</v>
      </c>
      <c r="G444" s="8" t="s">
        <v>10</v>
      </c>
      <c r="H444" s="10">
        <v>31296</v>
      </c>
      <c r="I444" s="11" t="s">
        <v>11</v>
      </c>
      <c r="J444" s="10">
        <v>45414</v>
      </c>
      <c r="K444" s="8" t="s">
        <v>222</v>
      </c>
      <c r="L444" s="8" t="s">
        <v>9</v>
      </c>
      <c r="M444" s="9">
        <v>352.7</v>
      </c>
      <c r="N444" s="8">
        <v>4062</v>
      </c>
      <c r="O444" s="13">
        <f>M444*N444</f>
        <v>1432667.4</v>
      </c>
      <c r="P444" s="25">
        <f t="shared" si="21"/>
        <v>9600</v>
      </c>
      <c r="Q444" s="25">
        <f t="shared" si="22"/>
        <v>31200.000000000004</v>
      </c>
      <c r="R444" s="25">
        <f t="shared" si="20"/>
        <v>48000</v>
      </c>
      <c r="S444" s="55">
        <f>YEARFRAC(H444,$R$3,0)</f>
        <v>39.06666666666667</v>
      </c>
    </row>
    <row r="445" spans="1:19" ht="33" customHeight="1">
      <c r="A445" s="8">
        <v>441</v>
      </c>
      <c r="B445" s="8" t="s">
        <v>3689</v>
      </c>
      <c r="C445" s="8" t="s">
        <v>1074</v>
      </c>
      <c r="D445" s="12" t="s">
        <v>1075</v>
      </c>
      <c r="E445" s="8" t="s">
        <v>5341</v>
      </c>
      <c r="F445" s="8" t="s">
        <v>6966</v>
      </c>
      <c r="G445" s="8" t="s">
        <v>10</v>
      </c>
      <c r="H445" s="10">
        <v>32183</v>
      </c>
      <c r="I445" s="11" t="s">
        <v>11</v>
      </c>
      <c r="J445" s="10">
        <v>45414</v>
      </c>
      <c r="K445" s="8" t="s">
        <v>222</v>
      </c>
      <c r="L445" s="8" t="s">
        <v>9</v>
      </c>
      <c r="M445" s="9">
        <v>313.38</v>
      </c>
      <c r="N445" s="8">
        <v>4062</v>
      </c>
      <c r="O445" s="13">
        <f>M445*N445</f>
        <v>1272949.56</v>
      </c>
      <c r="P445" s="25">
        <f t="shared" si="21"/>
        <v>9600</v>
      </c>
      <c r="Q445" s="25">
        <f t="shared" si="22"/>
        <v>31200.000000000004</v>
      </c>
      <c r="R445" s="25">
        <f t="shared" si="20"/>
        <v>48000</v>
      </c>
      <c r="S445" s="55">
        <f>YEARFRAC(H445,$R$3,0)</f>
        <v>36.638888888888886</v>
      </c>
    </row>
    <row r="446" spans="1:19" ht="33" customHeight="1">
      <c r="A446" s="8">
        <v>442</v>
      </c>
      <c r="B446" s="8" t="s">
        <v>3690</v>
      </c>
      <c r="C446" s="8" t="s">
        <v>1076</v>
      </c>
      <c r="D446" s="12" t="s">
        <v>1077</v>
      </c>
      <c r="E446" s="8" t="s">
        <v>5342</v>
      </c>
      <c r="F446" s="8" t="s">
        <v>6967</v>
      </c>
      <c r="G446" s="8" t="s">
        <v>15</v>
      </c>
      <c r="H446" s="10">
        <v>32428</v>
      </c>
      <c r="I446" s="11" t="s">
        <v>19</v>
      </c>
      <c r="J446" s="10">
        <v>45415</v>
      </c>
      <c r="K446" s="8" t="s">
        <v>222</v>
      </c>
      <c r="L446" s="8" t="s">
        <v>9</v>
      </c>
      <c r="M446" s="9">
        <v>340.76</v>
      </c>
      <c r="N446" s="8">
        <v>4062</v>
      </c>
      <c r="O446" s="13">
        <f>M446*N446</f>
        <v>1384167.1199999999</v>
      </c>
      <c r="P446" s="25">
        <f t="shared" si="21"/>
        <v>9600</v>
      </c>
      <c r="Q446" s="25">
        <f t="shared" si="22"/>
        <v>31200.000000000004</v>
      </c>
      <c r="R446" s="25">
        <f t="shared" si="20"/>
        <v>48000</v>
      </c>
      <c r="S446" s="55">
        <f>YEARFRAC(H446,$R$3,0)</f>
        <v>35.966666666666669</v>
      </c>
    </row>
    <row r="447" spans="1:19" ht="33" customHeight="1">
      <c r="A447" s="8">
        <v>443</v>
      </c>
      <c r="B447" s="8" t="s">
        <v>3691</v>
      </c>
      <c r="C447" s="8" t="s">
        <v>1078</v>
      </c>
      <c r="D447" s="12">
        <v>90819088</v>
      </c>
      <c r="E447" s="8" t="s">
        <v>5343</v>
      </c>
      <c r="F447" s="8" t="s">
        <v>6968</v>
      </c>
      <c r="G447" s="8" t="s">
        <v>10</v>
      </c>
      <c r="H447" s="10">
        <v>32393</v>
      </c>
      <c r="I447" s="11" t="s">
        <v>190</v>
      </c>
      <c r="J447" s="10">
        <v>45415</v>
      </c>
      <c r="K447" s="8" t="s">
        <v>222</v>
      </c>
      <c r="L447" s="8" t="s">
        <v>9</v>
      </c>
      <c r="M447" s="9">
        <v>331.93</v>
      </c>
      <c r="N447" s="8">
        <v>4062</v>
      </c>
      <c r="O447" s="13">
        <f>M447*N447</f>
        <v>1348299.66</v>
      </c>
      <c r="P447" s="25">
        <f t="shared" si="21"/>
        <v>9600</v>
      </c>
      <c r="Q447" s="25">
        <f t="shared" si="22"/>
        <v>31200.000000000004</v>
      </c>
      <c r="R447" s="25">
        <f t="shared" si="20"/>
        <v>48000</v>
      </c>
      <c r="S447" s="55">
        <f>YEARFRAC(H447,$R$3,0)</f>
        <v>36.06388888888889</v>
      </c>
    </row>
    <row r="448" spans="1:19" ht="33" customHeight="1">
      <c r="A448" s="8">
        <v>444</v>
      </c>
      <c r="B448" s="8" t="s">
        <v>3692</v>
      </c>
      <c r="C448" s="8" t="s">
        <v>1079</v>
      </c>
      <c r="D448" s="12" t="s">
        <v>1080</v>
      </c>
      <c r="E448" s="8" t="s">
        <v>5344</v>
      </c>
      <c r="F448" s="8" t="s">
        <v>6969</v>
      </c>
      <c r="G448" s="8" t="s">
        <v>10</v>
      </c>
      <c r="H448" s="10">
        <v>31152</v>
      </c>
      <c r="I448" s="11" t="s">
        <v>11</v>
      </c>
      <c r="J448" s="10">
        <v>42478</v>
      </c>
      <c r="K448" s="8" t="s">
        <v>222</v>
      </c>
      <c r="L448" s="8" t="s">
        <v>9</v>
      </c>
      <c r="M448" s="9">
        <v>324.56</v>
      </c>
      <c r="N448" s="8">
        <v>4062</v>
      </c>
      <c r="O448" s="13">
        <f>M448*N448</f>
        <v>1318362.72</v>
      </c>
      <c r="P448" s="25">
        <f t="shared" si="21"/>
        <v>9600</v>
      </c>
      <c r="Q448" s="25">
        <f t="shared" si="22"/>
        <v>31200.000000000004</v>
      </c>
      <c r="R448" s="25">
        <f t="shared" si="20"/>
        <v>48000</v>
      </c>
      <c r="S448" s="55">
        <f>YEARFRAC(H448,$R$3,0)</f>
        <v>39.458333333333336</v>
      </c>
    </row>
    <row r="449" spans="1:19" ht="33" customHeight="1">
      <c r="A449" s="8">
        <v>445</v>
      </c>
      <c r="B449" s="8" t="s">
        <v>3693</v>
      </c>
      <c r="C449" s="8" t="s">
        <v>1081</v>
      </c>
      <c r="D449" s="12" t="s">
        <v>1082</v>
      </c>
      <c r="E449" s="8" t="s">
        <v>5345</v>
      </c>
      <c r="F449" s="8" t="s">
        <v>6970</v>
      </c>
      <c r="G449" s="8" t="s">
        <v>10</v>
      </c>
      <c r="H449" s="10">
        <v>32248</v>
      </c>
      <c r="I449" s="11" t="s">
        <v>11</v>
      </c>
      <c r="J449" s="10">
        <v>42303</v>
      </c>
      <c r="K449" s="8" t="s">
        <v>222</v>
      </c>
      <c r="L449" s="8" t="s">
        <v>9</v>
      </c>
      <c r="M449" s="9">
        <v>368.12</v>
      </c>
      <c r="N449" s="8">
        <v>4062</v>
      </c>
      <c r="O449" s="13">
        <f>M449*N449</f>
        <v>1495303.44</v>
      </c>
      <c r="P449" s="25">
        <f t="shared" si="21"/>
        <v>9600</v>
      </c>
      <c r="Q449" s="25">
        <f t="shared" si="22"/>
        <v>31200.000000000004</v>
      </c>
      <c r="R449" s="25">
        <f t="shared" si="20"/>
        <v>48000</v>
      </c>
      <c r="S449" s="55">
        <f>YEARFRAC(H449,$R$3,0)</f>
        <v>36.458333333333336</v>
      </c>
    </row>
    <row r="450" spans="1:19" ht="33" customHeight="1">
      <c r="A450" s="8">
        <v>446</v>
      </c>
      <c r="B450" s="8" t="s">
        <v>3694</v>
      </c>
      <c r="C450" s="8" t="s">
        <v>1083</v>
      </c>
      <c r="D450" s="12" t="s">
        <v>1084</v>
      </c>
      <c r="E450" s="8" t="s">
        <v>5346</v>
      </c>
      <c r="F450" s="8" t="s">
        <v>6971</v>
      </c>
      <c r="G450" s="8" t="s">
        <v>10</v>
      </c>
      <c r="H450" s="10">
        <v>31159</v>
      </c>
      <c r="I450" s="11" t="s">
        <v>11</v>
      </c>
      <c r="J450" s="10">
        <v>42481</v>
      </c>
      <c r="K450" s="8" t="s">
        <v>222</v>
      </c>
      <c r="L450" s="8" t="s">
        <v>9</v>
      </c>
      <c r="M450" s="9">
        <v>326.69</v>
      </c>
      <c r="N450" s="8">
        <v>4062</v>
      </c>
      <c r="O450" s="13">
        <f>M450*N450</f>
        <v>1327014.78</v>
      </c>
      <c r="P450" s="25">
        <f t="shared" si="21"/>
        <v>9600</v>
      </c>
      <c r="Q450" s="25">
        <f t="shared" si="22"/>
        <v>31200.000000000004</v>
      </c>
      <c r="R450" s="25">
        <f t="shared" si="20"/>
        <v>48000</v>
      </c>
      <c r="S450" s="55">
        <f>YEARFRAC(H450,$R$3,0)</f>
        <v>39.43888888888889</v>
      </c>
    </row>
    <row r="451" spans="1:19" ht="33" customHeight="1">
      <c r="A451" s="8">
        <v>447</v>
      </c>
      <c r="B451" s="8" t="s">
        <v>3695</v>
      </c>
      <c r="C451" s="8" t="s">
        <v>1085</v>
      </c>
      <c r="D451" s="12" t="s">
        <v>1086</v>
      </c>
      <c r="E451" s="8" t="s">
        <v>5347</v>
      </c>
      <c r="F451" s="8" t="s">
        <v>6972</v>
      </c>
      <c r="G451" s="8" t="s">
        <v>10</v>
      </c>
      <c r="H451" s="10">
        <v>31620</v>
      </c>
      <c r="I451" s="11" t="s">
        <v>11</v>
      </c>
      <c r="J451" s="10">
        <v>42480</v>
      </c>
      <c r="K451" s="8" t="s">
        <v>222</v>
      </c>
      <c r="L451" s="8" t="s">
        <v>9</v>
      </c>
      <c r="M451" s="9">
        <v>420.4</v>
      </c>
      <c r="N451" s="8">
        <v>4062</v>
      </c>
      <c r="O451" s="13">
        <f>M451*N451</f>
        <v>1707664.7999999998</v>
      </c>
      <c r="P451" s="25">
        <f t="shared" si="21"/>
        <v>9600</v>
      </c>
      <c r="Q451" s="25">
        <f t="shared" si="22"/>
        <v>31200.000000000004</v>
      </c>
      <c r="R451" s="25">
        <f t="shared" si="20"/>
        <v>48000</v>
      </c>
      <c r="S451" s="55">
        <f>YEARFRAC(H451,$R$3,0)</f>
        <v>38.174999999999997</v>
      </c>
    </row>
    <row r="452" spans="1:19" ht="33" customHeight="1">
      <c r="A452" s="8">
        <v>448</v>
      </c>
      <c r="B452" s="8" t="s">
        <v>3696</v>
      </c>
      <c r="C452" s="8" t="s">
        <v>1087</v>
      </c>
      <c r="D452" s="12" t="s">
        <v>1088</v>
      </c>
      <c r="E452" s="8" t="s">
        <v>5348</v>
      </c>
      <c r="F452" s="8" t="s">
        <v>6973</v>
      </c>
      <c r="G452" s="8" t="s">
        <v>10</v>
      </c>
      <c r="H452" s="10">
        <v>32983</v>
      </c>
      <c r="I452" s="11" t="s">
        <v>11</v>
      </c>
      <c r="J452" s="10">
        <v>42122</v>
      </c>
      <c r="K452" s="8" t="s">
        <v>222</v>
      </c>
      <c r="L452" s="8" t="s">
        <v>9</v>
      </c>
      <c r="M452" s="9">
        <v>387.53</v>
      </c>
      <c r="N452" s="8">
        <v>4062</v>
      </c>
      <c r="O452" s="13">
        <f>M452*N452</f>
        <v>1574146.8599999999</v>
      </c>
      <c r="P452" s="25">
        <f t="shared" si="21"/>
        <v>9600</v>
      </c>
      <c r="Q452" s="25">
        <f t="shared" si="22"/>
        <v>31200.000000000004</v>
      </c>
      <c r="R452" s="25">
        <f t="shared" si="20"/>
        <v>48000</v>
      </c>
      <c r="S452" s="55">
        <f>YEARFRAC(H452,$R$3,0)</f>
        <v>34.444444444444443</v>
      </c>
    </row>
    <row r="453" spans="1:19" ht="33" customHeight="1">
      <c r="A453" s="8">
        <v>449</v>
      </c>
      <c r="B453" s="8" t="s">
        <v>3697</v>
      </c>
      <c r="C453" s="8" t="s">
        <v>1089</v>
      </c>
      <c r="D453" s="12" t="s">
        <v>1090</v>
      </c>
      <c r="E453" s="8" t="s">
        <v>5349</v>
      </c>
      <c r="F453" s="8" t="s">
        <v>6974</v>
      </c>
      <c r="G453" s="8" t="s">
        <v>10</v>
      </c>
      <c r="H453" s="10">
        <v>32495</v>
      </c>
      <c r="I453" s="11" t="s">
        <v>11</v>
      </c>
      <c r="J453" s="10">
        <v>41794</v>
      </c>
      <c r="K453" s="8" t="s">
        <v>222</v>
      </c>
      <c r="L453" s="8" t="s">
        <v>9</v>
      </c>
      <c r="M453" s="9">
        <v>341.58</v>
      </c>
      <c r="N453" s="8">
        <v>4062</v>
      </c>
      <c r="O453" s="13">
        <f>M453*N453</f>
        <v>1387497.96</v>
      </c>
      <c r="P453" s="25">
        <f t="shared" si="21"/>
        <v>9600</v>
      </c>
      <c r="Q453" s="25">
        <f t="shared" si="22"/>
        <v>31200.000000000004</v>
      </c>
      <c r="R453" s="25">
        <f t="shared" ref="R453:R516" si="23">IF(S453&gt;59.99,0,IF(O453&lt;400000,400000*4/100,IF(O453&gt;1200000,1200000*4/100,O453*4/100)))</f>
        <v>48000</v>
      </c>
      <c r="S453" s="55">
        <f>YEARFRAC(H453,$R$3,0)</f>
        <v>35.783333333333331</v>
      </c>
    </row>
    <row r="454" spans="1:19" ht="33" customHeight="1">
      <c r="A454" s="8">
        <v>450</v>
      </c>
      <c r="B454" s="8" t="s">
        <v>3698</v>
      </c>
      <c r="C454" s="8" t="s">
        <v>1091</v>
      </c>
      <c r="D454" s="12" t="s">
        <v>1092</v>
      </c>
      <c r="E454" s="8" t="s">
        <v>5350</v>
      </c>
      <c r="F454" s="8" t="s">
        <v>6975</v>
      </c>
      <c r="G454" s="8" t="s">
        <v>15</v>
      </c>
      <c r="H454" s="10">
        <v>30569</v>
      </c>
      <c r="I454" s="11" t="s">
        <v>19</v>
      </c>
      <c r="J454" s="10">
        <v>45415</v>
      </c>
      <c r="K454" s="8" t="s">
        <v>222</v>
      </c>
      <c r="L454" s="8" t="s">
        <v>9</v>
      </c>
      <c r="M454" s="9">
        <v>356.34</v>
      </c>
      <c r="N454" s="8">
        <v>4062</v>
      </c>
      <c r="O454" s="13">
        <f>M454*N454</f>
        <v>1447453.0799999998</v>
      </c>
      <c r="P454" s="25">
        <f t="shared" si="21"/>
        <v>9600</v>
      </c>
      <c r="Q454" s="25">
        <f t="shared" si="22"/>
        <v>31200.000000000004</v>
      </c>
      <c r="R454" s="25">
        <f t="shared" si="23"/>
        <v>48000</v>
      </c>
      <c r="S454" s="55">
        <f>YEARFRAC(H454,$R$3,0)</f>
        <v>41.055555555555557</v>
      </c>
    </row>
    <row r="455" spans="1:19" ht="33" customHeight="1">
      <c r="A455" s="8">
        <v>451</v>
      </c>
      <c r="B455" s="8" t="s">
        <v>3699</v>
      </c>
      <c r="C455" s="8" t="s">
        <v>1093</v>
      </c>
      <c r="D455" s="12" t="s">
        <v>1094</v>
      </c>
      <c r="E455" s="8" t="s">
        <v>5351</v>
      </c>
      <c r="F455" s="8" t="s">
        <v>6976</v>
      </c>
      <c r="G455" s="8" t="s">
        <v>15</v>
      </c>
      <c r="H455" s="10">
        <v>33643</v>
      </c>
      <c r="I455" s="11" t="s">
        <v>19</v>
      </c>
      <c r="J455" s="10">
        <v>45415</v>
      </c>
      <c r="K455" s="8" t="s">
        <v>222</v>
      </c>
      <c r="L455" s="8" t="s">
        <v>9</v>
      </c>
      <c r="M455" s="9">
        <v>312.35000000000002</v>
      </c>
      <c r="N455" s="8">
        <v>4062</v>
      </c>
      <c r="O455" s="13">
        <f>M455*N455</f>
        <v>1268765.7000000002</v>
      </c>
      <c r="P455" s="25">
        <f t="shared" si="21"/>
        <v>9600</v>
      </c>
      <c r="Q455" s="25">
        <f t="shared" si="22"/>
        <v>31200.000000000004</v>
      </c>
      <c r="R455" s="25">
        <f t="shared" si="23"/>
        <v>48000</v>
      </c>
      <c r="S455" s="55">
        <f>YEARFRAC(H455,$R$3,0)</f>
        <v>32.641666666666666</v>
      </c>
    </row>
    <row r="456" spans="1:19" ht="33" customHeight="1">
      <c r="A456" s="8">
        <v>452</v>
      </c>
      <c r="B456" s="8" t="s">
        <v>3700</v>
      </c>
      <c r="C456" s="8" t="s">
        <v>1095</v>
      </c>
      <c r="D456" s="12" t="s">
        <v>1096</v>
      </c>
      <c r="E456" s="8" t="s">
        <v>5352</v>
      </c>
      <c r="F456" s="8" t="s">
        <v>6977</v>
      </c>
      <c r="G456" s="8" t="s">
        <v>188</v>
      </c>
      <c r="H456" s="10">
        <v>34840</v>
      </c>
      <c r="I456" s="11" t="s">
        <v>11</v>
      </c>
      <c r="J456" s="10">
        <v>45415</v>
      </c>
      <c r="K456" s="8" t="s">
        <v>222</v>
      </c>
      <c r="L456" s="8" t="s">
        <v>9</v>
      </c>
      <c r="M456" s="9">
        <v>313.38</v>
      </c>
      <c r="N456" s="8">
        <v>4062</v>
      </c>
      <c r="O456" s="13">
        <f>M456*N456</f>
        <v>1272949.56</v>
      </c>
      <c r="P456" s="25">
        <f t="shared" si="21"/>
        <v>9600</v>
      </c>
      <c r="Q456" s="25">
        <f t="shared" si="22"/>
        <v>31200.000000000004</v>
      </c>
      <c r="R456" s="25">
        <f t="shared" si="23"/>
        <v>48000</v>
      </c>
      <c r="S456" s="55">
        <f>YEARFRAC(H456,$R$3,0)</f>
        <v>29.358333333333334</v>
      </c>
    </row>
    <row r="457" spans="1:19" ht="33" customHeight="1">
      <c r="A457" s="8">
        <v>453</v>
      </c>
      <c r="B457" s="8" t="s">
        <v>3701</v>
      </c>
      <c r="C457" s="8" t="s">
        <v>1097</v>
      </c>
      <c r="D457" s="12">
        <v>90929233</v>
      </c>
      <c r="E457" s="8" t="s">
        <v>5353</v>
      </c>
      <c r="F457" s="8" t="s">
        <v>6978</v>
      </c>
      <c r="G457" s="8" t="s">
        <v>10</v>
      </c>
      <c r="H457" s="10">
        <v>34187</v>
      </c>
      <c r="I457" s="11" t="s">
        <v>11</v>
      </c>
      <c r="J457" s="10">
        <v>42516</v>
      </c>
      <c r="K457" s="8" t="s">
        <v>222</v>
      </c>
      <c r="L457" s="8" t="s">
        <v>9</v>
      </c>
      <c r="M457" s="9">
        <v>342.13</v>
      </c>
      <c r="N457" s="8">
        <v>4062</v>
      </c>
      <c r="O457" s="13">
        <f>M457*N457</f>
        <v>1389732.06</v>
      </c>
      <c r="P457" s="25">
        <f t="shared" si="21"/>
        <v>9600</v>
      </c>
      <c r="Q457" s="25">
        <f t="shared" si="22"/>
        <v>31200.000000000004</v>
      </c>
      <c r="R457" s="25">
        <f t="shared" si="23"/>
        <v>48000</v>
      </c>
      <c r="S457" s="55">
        <f>YEARFRAC(H457,$R$3,0)</f>
        <v>31.15</v>
      </c>
    </row>
    <row r="458" spans="1:19" ht="33" customHeight="1">
      <c r="A458" s="8">
        <v>454</v>
      </c>
      <c r="B458" s="8" t="s">
        <v>3702</v>
      </c>
      <c r="C458" s="8" t="s">
        <v>1098</v>
      </c>
      <c r="D458" s="12" t="s">
        <v>1099</v>
      </c>
      <c r="E458" s="8" t="s">
        <v>5124</v>
      </c>
      <c r="F458" s="8" t="s">
        <v>6749</v>
      </c>
      <c r="G458" s="8" t="s">
        <v>10</v>
      </c>
      <c r="H458" s="10">
        <v>32939</v>
      </c>
      <c r="I458" s="11" t="s">
        <v>11</v>
      </c>
      <c r="J458" s="10">
        <v>41801</v>
      </c>
      <c r="K458" s="8" t="s">
        <v>222</v>
      </c>
      <c r="L458" s="8" t="s">
        <v>9</v>
      </c>
      <c r="M458" s="9">
        <v>358.86</v>
      </c>
      <c r="N458" s="8">
        <v>4062</v>
      </c>
      <c r="O458" s="13">
        <f>M458*N458</f>
        <v>1457689.32</v>
      </c>
      <c r="P458" s="25">
        <f t="shared" si="21"/>
        <v>9600</v>
      </c>
      <c r="Q458" s="25">
        <f t="shared" si="22"/>
        <v>31200.000000000004</v>
      </c>
      <c r="R458" s="25">
        <f t="shared" si="23"/>
        <v>48000</v>
      </c>
      <c r="S458" s="55">
        <f>YEARFRAC(H458,$R$3,0)</f>
        <v>34.56388888888889</v>
      </c>
    </row>
    <row r="459" spans="1:19" ht="33" customHeight="1">
      <c r="A459" s="8">
        <v>455</v>
      </c>
      <c r="B459" s="8" t="s">
        <v>3703</v>
      </c>
      <c r="C459" s="8" t="s">
        <v>1100</v>
      </c>
      <c r="D459" s="12" t="s">
        <v>1101</v>
      </c>
      <c r="E459" s="8" t="s">
        <v>5354</v>
      </c>
      <c r="F459" s="8" t="s">
        <v>6979</v>
      </c>
      <c r="G459" s="8" t="s">
        <v>10</v>
      </c>
      <c r="H459" s="10">
        <v>32464</v>
      </c>
      <c r="I459" s="11" t="s">
        <v>11</v>
      </c>
      <c r="J459" s="10">
        <v>42535</v>
      </c>
      <c r="K459" s="8" t="s">
        <v>222</v>
      </c>
      <c r="L459" s="8" t="s">
        <v>9</v>
      </c>
      <c r="M459" s="9">
        <v>331.15</v>
      </c>
      <c r="N459" s="8">
        <v>4062</v>
      </c>
      <c r="O459" s="13">
        <f>M459*N459</f>
        <v>1345131.2999999998</v>
      </c>
      <c r="P459" s="25">
        <f t="shared" si="21"/>
        <v>9600</v>
      </c>
      <c r="Q459" s="25">
        <f t="shared" si="22"/>
        <v>31200.000000000004</v>
      </c>
      <c r="R459" s="25">
        <f t="shared" si="23"/>
        <v>48000</v>
      </c>
      <c r="S459" s="55">
        <f>YEARFRAC(H459,$R$3,0)</f>
        <v>35.869444444444447</v>
      </c>
    </row>
    <row r="460" spans="1:19" ht="33" customHeight="1">
      <c r="A460" s="8">
        <v>456</v>
      </c>
      <c r="B460" s="8" t="s">
        <v>3704</v>
      </c>
      <c r="C460" s="8" t="s">
        <v>3209</v>
      </c>
      <c r="D460" s="12">
        <v>90676569</v>
      </c>
      <c r="E460" s="8" t="s">
        <v>5355</v>
      </c>
      <c r="F460" s="8" t="s">
        <v>6980</v>
      </c>
      <c r="G460" s="8" t="s">
        <v>10</v>
      </c>
      <c r="H460" s="10">
        <v>29290</v>
      </c>
      <c r="I460" s="11" t="s">
        <v>19</v>
      </c>
      <c r="J460" s="10">
        <v>45462</v>
      </c>
      <c r="K460" s="8" t="s">
        <v>3212</v>
      </c>
      <c r="L460" s="8" t="s">
        <v>9</v>
      </c>
      <c r="M460" s="9">
        <v>401.42</v>
      </c>
      <c r="N460" s="8">
        <v>4062</v>
      </c>
      <c r="O460" s="13">
        <f>M460*N460</f>
        <v>1630568.04</v>
      </c>
      <c r="P460" s="25">
        <f t="shared" si="21"/>
        <v>9600</v>
      </c>
      <c r="Q460" s="25">
        <f t="shared" si="22"/>
        <v>31200.000000000004</v>
      </c>
      <c r="R460" s="25">
        <f t="shared" si="23"/>
        <v>48000</v>
      </c>
      <c r="S460" s="55">
        <f>YEARFRAC(H460,$R$3,0)</f>
        <v>44.555555555555557</v>
      </c>
    </row>
    <row r="461" spans="1:19" ht="33" customHeight="1">
      <c r="A461" s="8">
        <v>457</v>
      </c>
      <c r="B461" s="8" t="s">
        <v>3705</v>
      </c>
      <c r="C461" s="8" t="s">
        <v>3208</v>
      </c>
      <c r="D461" s="12">
        <v>90630849</v>
      </c>
      <c r="E461" s="8" t="s">
        <v>5356</v>
      </c>
      <c r="F461" s="8" t="s">
        <v>6981</v>
      </c>
      <c r="G461" s="8" t="s">
        <v>10</v>
      </c>
      <c r="H461" s="10">
        <v>36179</v>
      </c>
      <c r="I461" s="11" t="s">
        <v>19</v>
      </c>
      <c r="J461" s="10">
        <v>45462</v>
      </c>
      <c r="K461" s="8" t="s">
        <v>3212</v>
      </c>
      <c r="L461" s="8" t="s">
        <v>9</v>
      </c>
      <c r="M461" s="9">
        <v>365.89</v>
      </c>
      <c r="N461" s="8">
        <v>4062</v>
      </c>
      <c r="O461" s="13">
        <f>M461*N461</f>
        <v>1486245.18</v>
      </c>
      <c r="P461" s="25">
        <f t="shared" si="21"/>
        <v>9600</v>
      </c>
      <c r="Q461" s="25">
        <f t="shared" si="22"/>
        <v>31200.000000000004</v>
      </c>
      <c r="R461" s="25">
        <f t="shared" si="23"/>
        <v>48000</v>
      </c>
      <c r="S461" s="55">
        <f>YEARFRAC(H461,$R$3,0)</f>
        <v>25.697222222222223</v>
      </c>
    </row>
    <row r="462" spans="1:19" ht="33" customHeight="1">
      <c r="A462" s="8">
        <v>458</v>
      </c>
      <c r="B462" s="8" t="s">
        <v>3706</v>
      </c>
      <c r="C462" s="8" t="s">
        <v>3210</v>
      </c>
      <c r="D462" s="12">
        <v>90701927</v>
      </c>
      <c r="E462" s="8" t="s">
        <v>5357</v>
      </c>
      <c r="F462" s="8" t="s">
        <v>6982</v>
      </c>
      <c r="G462" s="8" t="s">
        <v>10</v>
      </c>
      <c r="H462" s="10">
        <v>29252</v>
      </c>
      <c r="I462" s="11" t="s">
        <v>19</v>
      </c>
      <c r="J462" s="10">
        <v>45463</v>
      </c>
      <c r="K462" s="8" t="s">
        <v>3211</v>
      </c>
      <c r="L462" s="8" t="s">
        <v>9</v>
      </c>
      <c r="M462" s="9">
        <v>407.37</v>
      </c>
      <c r="N462" s="8">
        <v>4062</v>
      </c>
      <c r="O462" s="13">
        <f>M462*N462</f>
        <v>1654736.94</v>
      </c>
      <c r="P462" s="25">
        <f t="shared" si="21"/>
        <v>9600</v>
      </c>
      <c r="Q462" s="25">
        <f t="shared" si="22"/>
        <v>31200.000000000004</v>
      </c>
      <c r="R462" s="25">
        <f t="shared" si="23"/>
        <v>48000</v>
      </c>
      <c r="S462" s="55">
        <f>YEARFRAC(H462,$R$3,0)</f>
        <v>44.663888888888891</v>
      </c>
    </row>
    <row r="463" spans="1:19" ht="33" customHeight="1">
      <c r="A463" s="8">
        <v>459</v>
      </c>
      <c r="B463" s="8" t="s">
        <v>3707</v>
      </c>
      <c r="C463" s="8" t="s">
        <v>3230</v>
      </c>
      <c r="D463" s="12">
        <v>90675392</v>
      </c>
      <c r="E463" s="8" t="s">
        <v>5358</v>
      </c>
      <c r="F463" s="8" t="s">
        <v>6983</v>
      </c>
      <c r="G463" s="8" t="s">
        <v>10</v>
      </c>
      <c r="H463" s="10">
        <v>36174</v>
      </c>
      <c r="I463" s="11" t="s">
        <v>11</v>
      </c>
      <c r="J463" s="10">
        <v>45469</v>
      </c>
      <c r="K463" s="8" t="s">
        <v>3211</v>
      </c>
      <c r="L463" s="8" t="s">
        <v>9</v>
      </c>
      <c r="M463" s="9">
        <v>514.05999999999995</v>
      </c>
      <c r="N463" s="8">
        <v>4062</v>
      </c>
      <c r="O463" s="13">
        <f>M463*N463</f>
        <v>2088111.7199999997</v>
      </c>
      <c r="P463" s="25">
        <f t="shared" si="21"/>
        <v>9600</v>
      </c>
      <c r="Q463" s="25">
        <f t="shared" si="22"/>
        <v>31200.000000000004</v>
      </c>
      <c r="R463" s="25">
        <f t="shared" si="23"/>
        <v>48000</v>
      </c>
      <c r="S463" s="55">
        <f>YEARFRAC(H463,$R$3,0)</f>
        <v>25.711111111111112</v>
      </c>
    </row>
    <row r="464" spans="1:19" ht="33" customHeight="1">
      <c r="A464" s="8">
        <v>460</v>
      </c>
      <c r="B464" s="8" t="s">
        <v>3708</v>
      </c>
      <c r="C464" s="8" t="s">
        <v>3229</v>
      </c>
      <c r="D464" s="12">
        <v>90702167</v>
      </c>
      <c r="E464" s="8" t="s">
        <v>5359</v>
      </c>
      <c r="F464" s="8" t="s">
        <v>6984</v>
      </c>
      <c r="G464" s="8" t="s">
        <v>10</v>
      </c>
      <c r="H464" s="10">
        <v>36343</v>
      </c>
      <c r="I464" s="11" t="s">
        <v>11</v>
      </c>
      <c r="J464" s="10">
        <v>45469</v>
      </c>
      <c r="K464" s="8" t="s">
        <v>3211</v>
      </c>
      <c r="L464" s="8" t="s">
        <v>9</v>
      </c>
      <c r="M464" s="9">
        <v>512.34</v>
      </c>
      <c r="N464" s="8">
        <v>4062</v>
      </c>
      <c r="O464" s="13">
        <f>M464*N464</f>
        <v>2081125.08</v>
      </c>
      <c r="P464" s="25">
        <f t="shared" si="21"/>
        <v>9600</v>
      </c>
      <c r="Q464" s="25">
        <f t="shared" si="22"/>
        <v>31200.000000000004</v>
      </c>
      <c r="R464" s="25">
        <f t="shared" si="23"/>
        <v>48000</v>
      </c>
      <c r="S464" s="55">
        <f>YEARFRAC(H464,$R$3,0)</f>
        <v>25.244444444444444</v>
      </c>
    </row>
    <row r="465" spans="1:19" ht="33" customHeight="1">
      <c r="A465" s="8">
        <v>461</v>
      </c>
      <c r="B465" s="8" t="s">
        <v>4859</v>
      </c>
      <c r="C465" s="8" t="s">
        <v>4861</v>
      </c>
      <c r="D465" s="12">
        <v>90636284</v>
      </c>
      <c r="E465" s="8" t="s">
        <v>5360</v>
      </c>
      <c r="F465" s="8" t="s">
        <v>6985</v>
      </c>
      <c r="G465" s="8" t="s">
        <v>4864</v>
      </c>
      <c r="H465" s="10">
        <v>34986</v>
      </c>
      <c r="I465" s="11" t="s">
        <v>19</v>
      </c>
      <c r="J465" s="10">
        <v>45496</v>
      </c>
      <c r="K465" s="8" t="s">
        <v>4860</v>
      </c>
      <c r="L465" s="8"/>
      <c r="M465" s="9">
        <v>345.55</v>
      </c>
      <c r="N465" s="8">
        <v>4062</v>
      </c>
      <c r="O465" s="13">
        <f>M465*N465</f>
        <v>1403624.1</v>
      </c>
      <c r="P465" s="25">
        <f t="shared" si="21"/>
        <v>9600</v>
      </c>
      <c r="Q465" s="25">
        <f t="shared" si="22"/>
        <v>31200.000000000004</v>
      </c>
      <c r="R465" s="25">
        <f t="shared" si="23"/>
        <v>48000</v>
      </c>
      <c r="S465" s="55">
        <f>YEARFRAC(H465,$R$3,0)</f>
        <v>28.961111111111112</v>
      </c>
    </row>
    <row r="466" spans="1:19" ht="33" customHeight="1">
      <c r="A466" s="8">
        <v>462</v>
      </c>
      <c r="B466" s="8" t="s">
        <v>3709</v>
      </c>
      <c r="C466" s="8" t="s">
        <v>1102</v>
      </c>
      <c r="D466" s="12" t="s">
        <v>1103</v>
      </c>
      <c r="E466" s="8" t="s">
        <v>5361</v>
      </c>
      <c r="F466" s="8" t="s">
        <v>6986</v>
      </c>
      <c r="G466" s="8" t="s">
        <v>10</v>
      </c>
      <c r="H466" s="10">
        <v>29230</v>
      </c>
      <c r="I466" s="11" t="s">
        <v>11</v>
      </c>
      <c r="J466" s="10">
        <v>41312</v>
      </c>
      <c r="K466" s="8" t="s">
        <v>224</v>
      </c>
      <c r="L466" s="8" t="s">
        <v>9</v>
      </c>
      <c r="M466" s="9">
        <v>354.39</v>
      </c>
      <c r="N466" s="8">
        <v>4062</v>
      </c>
      <c r="O466" s="13">
        <f>M466*N466</f>
        <v>1439532.18</v>
      </c>
      <c r="P466" s="25">
        <f t="shared" si="21"/>
        <v>9600</v>
      </c>
      <c r="Q466" s="25">
        <f t="shared" si="22"/>
        <v>31200.000000000004</v>
      </c>
      <c r="R466" s="25">
        <f t="shared" si="23"/>
        <v>48000</v>
      </c>
      <c r="S466" s="55">
        <f>YEARFRAC(H466,$R$3,0)</f>
        <v>44.722222222222221</v>
      </c>
    </row>
    <row r="467" spans="1:19" ht="33" customHeight="1">
      <c r="A467" s="8">
        <v>463</v>
      </c>
      <c r="B467" s="8" t="s">
        <v>3710</v>
      </c>
      <c r="C467" s="8" t="s">
        <v>1104</v>
      </c>
      <c r="D467" s="12" t="s">
        <v>1105</v>
      </c>
      <c r="E467" s="8" t="s">
        <v>5362</v>
      </c>
      <c r="F467" s="8" t="s">
        <v>6987</v>
      </c>
      <c r="G467" s="8" t="s">
        <v>10</v>
      </c>
      <c r="H467" s="10">
        <v>31057</v>
      </c>
      <c r="I467" s="11" t="s">
        <v>11</v>
      </c>
      <c r="J467" s="10">
        <v>42299</v>
      </c>
      <c r="K467" s="8" t="s">
        <v>224</v>
      </c>
      <c r="L467" s="8" t="s">
        <v>9</v>
      </c>
      <c r="M467" s="9">
        <v>381.64</v>
      </c>
      <c r="N467" s="8">
        <v>4062</v>
      </c>
      <c r="O467" s="13">
        <f>M467*N467</f>
        <v>1550221.68</v>
      </c>
      <c r="P467" s="25">
        <f t="shared" si="21"/>
        <v>9600</v>
      </c>
      <c r="Q467" s="25">
        <f t="shared" si="22"/>
        <v>31200.000000000004</v>
      </c>
      <c r="R467" s="25">
        <f t="shared" si="23"/>
        <v>48000</v>
      </c>
      <c r="S467" s="55">
        <f>YEARFRAC(H467,$R$3,0)</f>
        <v>39.722222222222221</v>
      </c>
    </row>
    <row r="468" spans="1:19" ht="33" customHeight="1">
      <c r="A468" s="8">
        <v>464</v>
      </c>
      <c r="B468" s="8" t="s">
        <v>3711</v>
      </c>
      <c r="C468" s="8" t="s">
        <v>1106</v>
      </c>
      <c r="D468" s="12" t="s">
        <v>1107</v>
      </c>
      <c r="E468" s="8" t="s">
        <v>5363</v>
      </c>
      <c r="F468" s="8" t="s">
        <v>6988</v>
      </c>
      <c r="G468" s="8" t="s">
        <v>10</v>
      </c>
      <c r="H468" s="10">
        <v>31265</v>
      </c>
      <c r="I468" s="11" t="s">
        <v>11</v>
      </c>
      <c r="J468" s="10">
        <v>42481</v>
      </c>
      <c r="K468" s="8" t="s">
        <v>224</v>
      </c>
      <c r="L468" s="8" t="s">
        <v>9</v>
      </c>
      <c r="M468" s="9">
        <v>456.01</v>
      </c>
      <c r="N468" s="8">
        <v>4062</v>
      </c>
      <c r="O468" s="13">
        <f>M468*N468</f>
        <v>1852312.6199999999</v>
      </c>
      <c r="P468" s="25">
        <f t="shared" si="21"/>
        <v>9600</v>
      </c>
      <c r="Q468" s="25">
        <f t="shared" si="22"/>
        <v>31200.000000000004</v>
      </c>
      <c r="R468" s="25">
        <f t="shared" si="23"/>
        <v>48000</v>
      </c>
      <c r="S468" s="55">
        <f>YEARFRAC(H468,$R$3,0)</f>
        <v>39.15</v>
      </c>
    </row>
    <row r="469" spans="1:19" ht="33" customHeight="1">
      <c r="A469" s="8">
        <v>465</v>
      </c>
      <c r="B469" s="8" t="s">
        <v>3712</v>
      </c>
      <c r="C469" s="8" t="s">
        <v>1108</v>
      </c>
      <c r="D469" s="12" t="s">
        <v>1109</v>
      </c>
      <c r="E469" s="8" t="s">
        <v>5364</v>
      </c>
      <c r="F469" s="8" t="s">
        <v>6989</v>
      </c>
      <c r="G469" s="8" t="s">
        <v>10</v>
      </c>
      <c r="H469" s="10">
        <v>29990</v>
      </c>
      <c r="I469" s="11" t="s">
        <v>11</v>
      </c>
      <c r="J469" s="10">
        <v>42481</v>
      </c>
      <c r="K469" s="8" t="s">
        <v>224</v>
      </c>
      <c r="L469" s="8" t="s">
        <v>9</v>
      </c>
      <c r="M469" s="9">
        <v>389.02</v>
      </c>
      <c r="N469" s="8">
        <v>4062</v>
      </c>
      <c r="O469" s="13">
        <f>M469*N469</f>
        <v>1580199.24</v>
      </c>
      <c r="P469" s="25">
        <f t="shared" si="21"/>
        <v>9600</v>
      </c>
      <c r="Q469" s="25">
        <f t="shared" si="22"/>
        <v>31200.000000000004</v>
      </c>
      <c r="R469" s="25">
        <f t="shared" si="23"/>
        <v>48000</v>
      </c>
      <c r="S469" s="55">
        <f>YEARFRAC(H469,$R$3,0)</f>
        <v>42.644444444444446</v>
      </c>
    </row>
    <row r="470" spans="1:19" ht="33" customHeight="1">
      <c r="A470" s="8">
        <v>466</v>
      </c>
      <c r="B470" s="8" t="s">
        <v>3713</v>
      </c>
      <c r="C470" s="8" t="s">
        <v>1110</v>
      </c>
      <c r="D470" s="12" t="s">
        <v>1111</v>
      </c>
      <c r="E470" s="8" t="s">
        <v>5365</v>
      </c>
      <c r="F470" s="8" t="s">
        <v>6990</v>
      </c>
      <c r="G470" s="8" t="s">
        <v>10</v>
      </c>
      <c r="H470" s="10">
        <v>29391</v>
      </c>
      <c r="I470" s="11" t="s">
        <v>11</v>
      </c>
      <c r="J470" s="10">
        <v>42481</v>
      </c>
      <c r="K470" s="8" t="s">
        <v>224</v>
      </c>
      <c r="L470" s="8" t="s">
        <v>9</v>
      </c>
      <c r="M470" s="9">
        <v>307.2</v>
      </c>
      <c r="N470" s="8">
        <v>4062</v>
      </c>
      <c r="O470" s="13">
        <f>M470*N470</f>
        <v>1247846.3999999999</v>
      </c>
      <c r="P470" s="25">
        <f t="shared" si="21"/>
        <v>9600</v>
      </c>
      <c r="Q470" s="25">
        <f t="shared" si="22"/>
        <v>31200.000000000004</v>
      </c>
      <c r="R470" s="25">
        <f t="shared" si="23"/>
        <v>48000</v>
      </c>
      <c r="S470" s="55">
        <f>YEARFRAC(H470,$R$3,0)</f>
        <v>44.280555555555559</v>
      </c>
    </row>
    <row r="471" spans="1:19" ht="33" customHeight="1">
      <c r="A471" s="8">
        <v>467</v>
      </c>
      <c r="B471" s="8" t="s">
        <v>3714</v>
      </c>
      <c r="C471" s="8" t="s">
        <v>1112</v>
      </c>
      <c r="D471" s="12">
        <v>90784348</v>
      </c>
      <c r="E471" s="8" t="s">
        <v>5366</v>
      </c>
      <c r="F471" s="8" t="s">
        <v>6991</v>
      </c>
      <c r="G471" s="8" t="s">
        <v>10</v>
      </c>
      <c r="H471" s="10">
        <v>32034</v>
      </c>
      <c r="I471" s="11" t="s">
        <v>11</v>
      </c>
      <c r="J471" s="10">
        <v>41662</v>
      </c>
      <c r="K471" s="8" t="s">
        <v>224</v>
      </c>
      <c r="L471" s="8" t="s">
        <v>9</v>
      </c>
      <c r="M471" s="9">
        <v>401.15</v>
      </c>
      <c r="N471" s="8">
        <v>4062</v>
      </c>
      <c r="O471" s="13">
        <f>M471*N471</f>
        <v>1629471.2999999998</v>
      </c>
      <c r="P471" s="25">
        <f t="shared" si="21"/>
        <v>9600</v>
      </c>
      <c r="Q471" s="25">
        <f t="shared" si="22"/>
        <v>31200.000000000004</v>
      </c>
      <c r="R471" s="25">
        <f t="shared" si="23"/>
        <v>48000</v>
      </c>
      <c r="S471" s="55">
        <f>YEARFRAC(H471,$R$3,0)</f>
        <v>37.044444444444444</v>
      </c>
    </row>
    <row r="472" spans="1:19" ht="33" customHeight="1">
      <c r="A472" s="8">
        <v>468</v>
      </c>
      <c r="B472" s="8" t="s">
        <v>3715</v>
      </c>
      <c r="C472" s="8" t="s">
        <v>1113</v>
      </c>
      <c r="D472" s="12" t="s">
        <v>1114</v>
      </c>
      <c r="E472" s="8" t="s">
        <v>5367</v>
      </c>
      <c r="F472" s="8" t="s">
        <v>6992</v>
      </c>
      <c r="G472" s="8" t="s">
        <v>10</v>
      </c>
      <c r="H472" s="10">
        <v>31152</v>
      </c>
      <c r="I472" s="11" t="s">
        <v>11</v>
      </c>
      <c r="J472" s="10">
        <v>41598</v>
      </c>
      <c r="K472" s="8" t="s">
        <v>224</v>
      </c>
      <c r="L472" s="8" t="s">
        <v>9</v>
      </c>
      <c r="M472" s="9">
        <v>388.6</v>
      </c>
      <c r="N472" s="8">
        <v>4062</v>
      </c>
      <c r="O472" s="13">
        <f>M472*N472</f>
        <v>1578493.2000000002</v>
      </c>
      <c r="P472" s="25">
        <f t="shared" si="21"/>
        <v>9600</v>
      </c>
      <c r="Q472" s="25">
        <f t="shared" si="22"/>
        <v>31200.000000000004</v>
      </c>
      <c r="R472" s="25">
        <f t="shared" si="23"/>
        <v>48000</v>
      </c>
      <c r="S472" s="55">
        <f>YEARFRAC(H472,$R$3,0)</f>
        <v>39.458333333333336</v>
      </c>
    </row>
    <row r="473" spans="1:19" ht="33" customHeight="1">
      <c r="A473" s="8">
        <v>469</v>
      </c>
      <c r="B473" s="8" t="s">
        <v>3716</v>
      </c>
      <c r="C473" s="8" t="s">
        <v>1115</v>
      </c>
      <c r="D473" s="12" t="s">
        <v>1116</v>
      </c>
      <c r="E473" s="8" t="s">
        <v>5368</v>
      </c>
      <c r="F473" s="8" t="s">
        <v>6993</v>
      </c>
      <c r="G473" s="8" t="s">
        <v>10</v>
      </c>
      <c r="H473" s="10">
        <v>31331</v>
      </c>
      <c r="I473" s="11" t="s">
        <v>11</v>
      </c>
      <c r="J473" s="10">
        <v>41673</v>
      </c>
      <c r="K473" s="8" t="s">
        <v>224</v>
      </c>
      <c r="L473" s="8" t="s">
        <v>9</v>
      </c>
      <c r="M473" s="9">
        <v>388.61</v>
      </c>
      <c r="N473" s="8">
        <v>4062</v>
      </c>
      <c r="O473" s="13">
        <f>M473*N473</f>
        <v>1578533.82</v>
      </c>
      <c r="P473" s="25">
        <f t="shared" si="21"/>
        <v>9600</v>
      </c>
      <c r="Q473" s="25">
        <f t="shared" si="22"/>
        <v>31200.000000000004</v>
      </c>
      <c r="R473" s="25">
        <f t="shared" si="23"/>
        <v>48000</v>
      </c>
      <c r="S473" s="55">
        <f>YEARFRAC(H473,$R$3,0)</f>
        <v>38.969444444444441</v>
      </c>
    </row>
    <row r="474" spans="1:19" ht="33" customHeight="1">
      <c r="A474" s="8">
        <v>470</v>
      </c>
      <c r="B474" s="8" t="s">
        <v>3717</v>
      </c>
      <c r="C474" s="8" t="s">
        <v>1117</v>
      </c>
      <c r="D474" s="12" t="s">
        <v>1118</v>
      </c>
      <c r="E474" s="8" t="s">
        <v>5369</v>
      </c>
      <c r="F474" s="8" t="s">
        <v>6994</v>
      </c>
      <c r="G474" s="8" t="s">
        <v>10</v>
      </c>
      <c r="H474" s="10">
        <v>29376</v>
      </c>
      <c r="I474" s="11" t="s">
        <v>11</v>
      </c>
      <c r="J474" s="10">
        <v>41652</v>
      </c>
      <c r="K474" s="8" t="s">
        <v>224</v>
      </c>
      <c r="L474" s="8" t="s">
        <v>9</v>
      </c>
      <c r="M474" s="9">
        <v>346.02</v>
      </c>
      <c r="N474" s="8">
        <v>4062</v>
      </c>
      <c r="O474" s="13">
        <f>M474*N474</f>
        <v>1405533.24</v>
      </c>
      <c r="P474" s="25">
        <f t="shared" si="21"/>
        <v>9600</v>
      </c>
      <c r="Q474" s="25">
        <f t="shared" si="22"/>
        <v>31200.000000000004</v>
      </c>
      <c r="R474" s="25">
        <f t="shared" si="23"/>
        <v>48000</v>
      </c>
      <c r="S474" s="55">
        <f>YEARFRAC(H474,$R$3,0)</f>
        <v>44.322222222222223</v>
      </c>
    </row>
    <row r="475" spans="1:19" ht="33" customHeight="1">
      <c r="A475" s="8">
        <v>471</v>
      </c>
      <c r="B475" s="8" t="s">
        <v>3718</v>
      </c>
      <c r="C475" s="8" t="s">
        <v>1119</v>
      </c>
      <c r="D475" s="12" t="s">
        <v>1120</v>
      </c>
      <c r="E475" s="8" t="s">
        <v>5370</v>
      </c>
      <c r="F475" s="8" t="s">
        <v>6995</v>
      </c>
      <c r="G475" s="8" t="s">
        <v>10</v>
      </c>
      <c r="H475" s="10">
        <v>31330</v>
      </c>
      <c r="I475" s="11" t="s">
        <v>11</v>
      </c>
      <c r="J475" s="10">
        <v>41680</v>
      </c>
      <c r="K475" s="8" t="s">
        <v>224</v>
      </c>
      <c r="L475" s="8" t="s">
        <v>9</v>
      </c>
      <c r="M475" s="9">
        <v>367.64</v>
      </c>
      <c r="N475" s="8">
        <v>4062</v>
      </c>
      <c r="O475" s="13">
        <f>M475*N475</f>
        <v>1493353.68</v>
      </c>
      <c r="P475" s="25">
        <f t="shared" si="21"/>
        <v>9600</v>
      </c>
      <c r="Q475" s="25">
        <f t="shared" si="22"/>
        <v>31200.000000000004</v>
      </c>
      <c r="R475" s="25">
        <f t="shared" si="23"/>
        <v>48000</v>
      </c>
      <c r="S475" s="55">
        <f>YEARFRAC(H475,$R$3,0)</f>
        <v>38.972222222222221</v>
      </c>
    </row>
    <row r="476" spans="1:19" ht="33" customHeight="1">
      <c r="A476" s="8">
        <v>472</v>
      </c>
      <c r="B476" s="8" t="s">
        <v>3719</v>
      </c>
      <c r="C476" s="8" t="s">
        <v>1121</v>
      </c>
      <c r="D476" s="12" t="s">
        <v>1122</v>
      </c>
      <c r="E476" s="8" t="s">
        <v>5371</v>
      </c>
      <c r="F476" s="8" t="s">
        <v>6996</v>
      </c>
      <c r="G476" s="8" t="s">
        <v>10</v>
      </c>
      <c r="H476" s="10">
        <v>31228</v>
      </c>
      <c r="I476" s="11" t="s">
        <v>11</v>
      </c>
      <c r="J476" s="10">
        <v>41891</v>
      </c>
      <c r="K476" s="8" t="s">
        <v>224</v>
      </c>
      <c r="L476" s="8" t="s">
        <v>9</v>
      </c>
      <c r="M476" s="9">
        <v>388.61</v>
      </c>
      <c r="N476" s="8">
        <v>4062</v>
      </c>
      <c r="O476" s="13">
        <f>M476*N476</f>
        <v>1578533.82</v>
      </c>
      <c r="P476" s="25">
        <f t="shared" si="21"/>
        <v>9600</v>
      </c>
      <c r="Q476" s="25">
        <f t="shared" si="22"/>
        <v>31200.000000000004</v>
      </c>
      <c r="R476" s="25">
        <f t="shared" si="23"/>
        <v>48000</v>
      </c>
      <c r="S476" s="55">
        <f>YEARFRAC(H476,$R$3,0)</f>
        <v>39.25</v>
      </c>
    </row>
    <row r="477" spans="1:19" ht="33" customHeight="1">
      <c r="A477" s="8">
        <v>473</v>
      </c>
      <c r="B477" s="8" t="s">
        <v>3720</v>
      </c>
      <c r="C477" s="8" t="s">
        <v>1123</v>
      </c>
      <c r="D477" s="12" t="s">
        <v>1124</v>
      </c>
      <c r="E477" s="8" t="s">
        <v>5372</v>
      </c>
      <c r="F477" s="8" t="s">
        <v>6997</v>
      </c>
      <c r="G477" s="8" t="s">
        <v>10</v>
      </c>
      <c r="H477" s="10">
        <v>28522</v>
      </c>
      <c r="I477" s="11" t="s">
        <v>11</v>
      </c>
      <c r="J477" s="10">
        <v>41883</v>
      </c>
      <c r="K477" s="8" t="s">
        <v>224</v>
      </c>
      <c r="L477" s="8" t="s">
        <v>9</v>
      </c>
      <c r="M477" s="9">
        <v>367.64</v>
      </c>
      <c r="N477" s="8">
        <v>4062</v>
      </c>
      <c r="O477" s="13">
        <f>M477*N477</f>
        <v>1493353.68</v>
      </c>
      <c r="P477" s="25">
        <f t="shared" si="21"/>
        <v>9600</v>
      </c>
      <c r="Q477" s="25">
        <f t="shared" si="22"/>
        <v>31200.000000000004</v>
      </c>
      <c r="R477" s="25">
        <f t="shared" si="23"/>
        <v>48000</v>
      </c>
      <c r="S477" s="55">
        <f>YEARFRAC(H477,$R$3,0)</f>
        <v>46.663888888888891</v>
      </c>
    </row>
    <row r="478" spans="1:19" ht="33" customHeight="1">
      <c r="A478" s="8">
        <v>474</v>
      </c>
      <c r="B478" s="8" t="s">
        <v>3721</v>
      </c>
      <c r="C478" s="8" t="s">
        <v>1125</v>
      </c>
      <c r="D478" s="12" t="s">
        <v>1126</v>
      </c>
      <c r="E478" s="8" t="s">
        <v>5373</v>
      </c>
      <c r="F478" s="8" t="s">
        <v>6998</v>
      </c>
      <c r="G478" s="8" t="s">
        <v>10</v>
      </c>
      <c r="H478" s="10">
        <v>30946</v>
      </c>
      <c r="I478" s="11" t="s">
        <v>11</v>
      </c>
      <c r="J478" s="10">
        <v>41445</v>
      </c>
      <c r="K478" s="8" t="s">
        <v>224</v>
      </c>
      <c r="L478" s="8" t="s">
        <v>9</v>
      </c>
      <c r="M478" s="9">
        <v>384.92</v>
      </c>
      <c r="N478" s="8">
        <v>4062</v>
      </c>
      <c r="O478" s="13">
        <f>M478*N478</f>
        <v>1563545.04</v>
      </c>
      <c r="P478" s="25">
        <f t="shared" si="21"/>
        <v>9600</v>
      </c>
      <c r="Q478" s="25">
        <f t="shared" si="22"/>
        <v>31200.000000000004</v>
      </c>
      <c r="R478" s="25">
        <f t="shared" si="23"/>
        <v>48000</v>
      </c>
      <c r="S478" s="55">
        <f>YEARFRAC(H478,$R$3,0)</f>
        <v>40.024999999999999</v>
      </c>
    </row>
    <row r="479" spans="1:19" ht="33" customHeight="1">
      <c r="A479" s="8">
        <v>475</v>
      </c>
      <c r="B479" s="8" t="s">
        <v>3722</v>
      </c>
      <c r="C479" s="8" t="s">
        <v>1127</v>
      </c>
      <c r="D479" s="12" t="s">
        <v>1128</v>
      </c>
      <c r="E479" s="8" t="s">
        <v>5374</v>
      </c>
      <c r="F479" s="8" t="s">
        <v>6999</v>
      </c>
      <c r="G479" s="8" t="s">
        <v>10</v>
      </c>
      <c r="H479" s="10">
        <v>33344</v>
      </c>
      <c r="I479" s="11" t="s">
        <v>11</v>
      </c>
      <c r="J479" s="10">
        <v>41232</v>
      </c>
      <c r="K479" s="8" t="s">
        <v>225</v>
      </c>
      <c r="L479" s="8" t="s">
        <v>9</v>
      </c>
      <c r="M479" s="9">
        <v>461.65</v>
      </c>
      <c r="N479" s="8">
        <v>4062</v>
      </c>
      <c r="O479" s="13">
        <f>M479*N479</f>
        <v>1875222.2999999998</v>
      </c>
      <c r="P479" s="25">
        <f t="shared" si="21"/>
        <v>9600</v>
      </c>
      <c r="Q479" s="25">
        <f t="shared" si="22"/>
        <v>31200.000000000004</v>
      </c>
      <c r="R479" s="25">
        <f t="shared" si="23"/>
        <v>48000</v>
      </c>
      <c r="S479" s="55">
        <f>YEARFRAC(H479,$R$3,0)</f>
        <v>33.455555555555556</v>
      </c>
    </row>
    <row r="480" spans="1:19" ht="33" customHeight="1">
      <c r="A480" s="8">
        <v>476</v>
      </c>
      <c r="B480" s="8" t="s">
        <v>3723</v>
      </c>
      <c r="C480" s="8" t="s">
        <v>1129</v>
      </c>
      <c r="D480" s="12" t="s">
        <v>1130</v>
      </c>
      <c r="E480" s="8" t="s">
        <v>5375</v>
      </c>
      <c r="F480" s="8" t="s">
        <v>7000</v>
      </c>
      <c r="G480" s="8" t="s">
        <v>10</v>
      </c>
      <c r="H480" s="10">
        <v>35091</v>
      </c>
      <c r="I480" s="11" t="s">
        <v>11</v>
      </c>
      <c r="J480" s="10">
        <v>45377</v>
      </c>
      <c r="K480" s="8" t="s">
        <v>225</v>
      </c>
      <c r="L480" s="8" t="s">
        <v>9</v>
      </c>
      <c r="M480" s="15">
        <v>395.12</v>
      </c>
      <c r="N480" s="8">
        <v>4062</v>
      </c>
      <c r="O480" s="13">
        <f>M480*N480</f>
        <v>1604977.44</v>
      </c>
      <c r="P480" s="25">
        <f t="shared" si="21"/>
        <v>9600</v>
      </c>
      <c r="Q480" s="25">
        <f t="shared" si="22"/>
        <v>31200.000000000004</v>
      </c>
      <c r="R480" s="25">
        <f t="shared" si="23"/>
        <v>48000</v>
      </c>
      <c r="S480" s="55">
        <f>YEARFRAC(H480,$R$3,0)</f>
        <v>28.675000000000001</v>
      </c>
    </row>
    <row r="481" spans="1:19" ht="33" customHeight="1">
      <c r="A481" s="8">
        <v>477</v>
      </c>
      <c r="B481" s="8" t="s">
        <v>3724</v>
      </c>
      <c r="C481" s="8" t="s">
        <v>1131</v>
      </c>
      <c r="D481" s="12" t="s">
        <v>1132</v>
      </c>
      <c r="E481" s="8" t="s">
        <v>5376</v>
      </c>
      <c r="F481" s="8" t="s">
        <v>7001</v>
      </c>
      <c r="G481" s="8" t="s">
        <v>10</v>
      </c>
      <c r="H481" s="10">
        <v>30108</v>
      </c>
      <c r="I481" s="11" t="s">
        <v>11</v>
      </c>
      <c r="J481" s="10">
        <v>41229</v>
      </c>
      <c r="K481" s="8" t="s">
        <v>225</v>
      </c>
      <c r="L481" s="8" t="s">
        <v>9</v>
      </c>
      <c r="M481" s="9">
        <v>442.87</v>
      </c>
      <c r="N481" s="8">
        <v>4062</v>
      </c>
      <c r="O481" s="13">
        <f>M481*N481</f>
        <v>1798937.94</v>
      </c>
      <c r="P481" s="25">
        <f t="shared" si="21"/>
        <v>9600</v>
      </c>
      <c r="Q481" s="25">
        <f t="shared" si="22"/>
        <v>31200.000000000004</v>
      </c>
      <c r="R481" s="25">
        <f t="shared" si="23"/>
        <v>48000</v>
      </c>
      <c r="S481" s="55">
        <f>YEARFRAC(H481,$R$3,0)</f>
        <v>42.31666666666667</v>
      </c>
    </row>
    <row r="482" spans="1:19" ht="33" customHeight="1">
      <c r="A482" s="8">
        <v>478</v>
      </c>
      <c r="B482" s="8" t="s">
        <v>3725</v>
      </c>
      <c r="C482" s="8" t="s">
        <v>1133</v>
      </c>
      <c r="D482" s="12" t="s">
        <v>1134</v>
      </c>
      <c r="E482" s="8" t="s">
        <v>5377</v>
      </c>
      <c r="F482" s="8" t="s">
        <v>7002</v>
      </c>
      <c r="G482" s="8" t="s">
        <v>10</v>
      </c>
      <c r="H482" s="10">
        <v>33970</v>
      </c>
      <c r="I482" s="11" t="s">
        <v>11</v>
      </c>
      <c r="J482" s="10">
        <v>41230</v>
      </c>
      <c r="K482" s="8" t="s">
        <v>225</v>
      </c>
      <c r="L482" s="8" t="s">
        <v>9</v>
      </c>
      <c r="M482" s="9">
        <v>453.23</v>
      </c>
      <c r="N482" s="8">
        <v>4062</v>
      </c>
      <c r="O482" s="13">
        <f>M482*N482</f>
        <v>1841020.26</v>
      </c>
      <c r="P482" s="25">
        <f t="shared" si="21"/>
        <v>9600</v>
      </c>
      <c r="Q482" s="25">
        <f t="shared" si="22"/>
        <v>31200.000000000004</v>
      </c>
      <c r="R482" s="25">
        <f t="shared" si="23"/>
        <v>48000</v>
      </c>
      <c r="S482" s="55">
        <f>YEARFRAC(H482,$R$3,0)</f>
        <v>31.747222222222224</v>
      </c>
    </row>
    <row r="483" spans="1:19" ht="33" customHeight="1">
      <c r="A483" s="8">
        <v>479</v>
      </c>
      <c r="B483" s="8" t="s">
        <v>3726</v>
      </c>
      <c r="C483" s="8" t="s">
        <v>1135</v>
      </c>
      <c r="D483" s="12" t="s">
        <v>1136</v>
      </c>
      <c r="E483" s="8" t="s">
        <v>5378</v>
      </c>
      <c r="F483" s="8" t="s">
        <v>7003</v>
      </c>
      <c r="G483" s="8" t="s">
        <v>10</v>
      </c>
      <c r="H483" s="10">
        <v>30349</v>
      </c>
      <c r="I483" s="11" t="s">
        <v>11</v>
      </c>
      <c r="J483" s="10">
        <v>42296</v>
      </c>
      <c r="K483" s="8" t="s">
        <v>225</v>
      </c>
      <c r="L483" s="8" t="s">
        <v>9</v>
      </c>
      <c r="M483" s="9">
        <v>445.42</v>
      </c>
      <c r="N483" s="8">
        <v>4062</v>
      </c>
      <c r="O483" s="13">
        <f>M483*N483</f>
        <v>1809296.04</v>
      </c>
      <c r="P483" s="25">
        <f t="shared" si="21"/>
        <v>9600</v>
      </c>
      <c r="Q483" s="25">
        <f t="shared" si="22"/>
        <v>31200.000000000004</v>
      </c>
      <c r="R483" s="25">
        <f t="shared" si="23"/>
        <v>48000</v>
      </c>
      <c r="S483" s="55">
        <f>YEARFRAC(H483,$R$3,0)</f>
        <v>41.661111111111111</v>
      </c>
    </row>
    <row r="484" spans="1:19" ht="33" customHeight="1">
      <c r="A484" s="8">
        <v>480</v>
      </c>
      <c r="B484" s="8" t="s">
        <v>3727</v>
      </c>
      <c r="C484" s="8" t="s">
        <v>1137</v>
      </c>
      <c r="D484" s="12">
        <v>51371358</v>
      </c>
      <c r="E484" s="8" t="s">
        <v>5379</v>
      </c>
      <c r="F484" s="8" t="s">
        <v>7004</v>
      </c>
      <c r="G484" s="8" t="s">
        <v>10</v>
      </c>
      <c r="H484" s="10">
        <v>30352</v>
      </c>
      <c r="I484" s="11" t="s">
        <v>11</v>
      </c>
      <c r="J484" s="10">
        <v>41232</v>
      </c>
      <c r="K484" s="8" t="s">
        <v>225</v>
      </c>
      <c r="L484" s="8" t="s">
        <v>9</v>
      </c>
      <c r="M484" s="9">
        <v>538.41</v>
      </c>
      <c r="N484" s="8">
        <v>4062</v>
      </c>
      <c r="O484" s="13">
        <f>M484*N484</f>
        <v>2187021.42</v>
      </c>
      <c r="P484" s="25">
        <f t="shared" si="21"/>
        <v>9600</v>
      </c>
      <c r="Q484" s="25">
        <f t="shared" si="22"/>
        <v>31200.000000000004</v>
      </c>
      <c r="R484" s="25">
        <f t="shared" si="23"/>
        <v>48000</v>
      </c>
      <c r="S484" s="55">
        <f>YEARFRAC(H484,$R$3,0)</f>
        <v>41.652777777777779</v>
      </c>
    </row>
    <row r="485" spans="1:19" ht="33" customHeight="1">
      <c r="A485" s="8">
        <v>481</v>
      </c>
      <c r="B485" s="8" t="s">
        <v>3728</v>
      </c>
      <c r="C485" s="8" t="s">
        <v>1138</v>
      </c>
      <c r="D485" s="12" t="s">
        <v>1139</v>
      </c>
      <c r="E485" s="8" t="s">
        <v>5380</v>
      </c>
      <c r="F485" s="8" t="s">
        <v>7005</v>
      </c>
      <c r="G485" s="8" t="s">
        <v>10</v>
      </c>
      <c r="H485" s="10">
        <v>31213</v>
      </c>
      <c r="I485" s="11" t="s">
        <v>11</v>
      </c>
      <c r="J485" s="10">
        <v>41400</v>
      </c>
      <c r="K485" s="8" t="s">
        <v>225</v>
      </c>
      <c r="L485" s="8" t="s">
        <v>9</v>
      </c>
      <c r="M485" s="9">
        <v>444.25</v>
      </c>
      <c r="N485" s="8">
        <v>4062</v>
      </c>
      <c r="O485" s="13">
        <f>M485*N485</f>
        <v>1804543.5</v>
      </c>
      <c r="P485" s="25">
        <f t="shared" si="21"/>
        <v>9600</v>
      </c>
      <c r="Q485" s="25">
        <f t="shared" si="22"/>
        <v>31200.000000000004</v>
      </c>
      <c r="R485" s="25">
        <f t="shared" si="23"/>
        <v>48000</v>
      </c>
      <c r="S485" s="55">
        <f>YEARFRAC(H485,$R$3,0)</f>
        <v>39.291666666666664</v>
      </c>
    </row>
    <row r="486" spans="1:19" ht="33" customHeight="1">
      <c r="A486" s="8">
        <v>482</v>
      </c>
      <c r="B486" s="8" t="s">
        <v>3729</v>
      </c>
      <c r="C486" s="8" t="s">
        <v>1140</v>
      </c>
      <c r="D486" s="12">
        <v>51371660</v>
      </c>
      <c r="E486" s="8" t="s">
        <v>5381</v>
      </c>
      <c r="F486" s="8" t="s">
        <v>7006</v>
      </c>
      <c r="G486" s="8" t="s">
        <v>10</v>
      </c>
      <c r="H486" s="10">
        <v>29380</v>
      </c>
      <c r="I486" s="11" t="s">
        <v>11</v>
      </c>
      <c r="J486" s="10">
        <v>41239</v>
      </c>
      <c r="K486" s="8" t="s">
        <v>225</v>
      </c>
      <c r="L486" s="8" t="s">
        <v>9</v>
      </c>
      <c r="M486" s="9">
        <v>457.38</v>
      </c>
      <c r="N486" s="8">
        <v>4062</v>
      </c>
      <c r="O486" s="13">
        <f>M486*N486</f>
        <v>1857877.56</v>
      </c>
      <c r="P486" s="25">
        <f t="shared" si="21"/>
        <v>9600</v>
      </c>
      <c r="Q486" s="25">
        <f t="shared" si="22"/>
        <v>31200.000000000004</v>
      </c>
      <c r="R486" s="25">
        <f t="shared" si="23"/>
        <v>48000</v>
      </c>
      <c r="S486" s="55">
        <f>YEARFRAC(H486,$R$3,0)</f>
        <v>44.31111111111111</v>
      </c>
    </row>
    <row r="487" spans="1:19" ht="33" customHeight="1">
      <c r="A487" s="8">
        <v>483</v>
      </c>
      <c r="B487" s="8" t="s">
        <v>3730</v>
      </c>
      <c r="C487" s="8" t="s">
        <v>1141</v>
      </c>
      <c r="D487" s="12" t="s">
        <v>1142</v>
      </c>
      <c r="E487" s="8" t="s">
        <v>5382</v>
      </c>
      <c r="F487" s="8" t="s">
        <v>7007</v>
      </c>
      <c r="G487" s="8" t="s">
        <v>8</v>
      </c>
      <c r="H487" s="10">
        <v>29869</v>
      </c>
      <c r="I487" s="11" t="s">
        <v>11</v>
      </c>
      <c r="J487" s="10">
        <v>41311</v>
      </c>
      <c r="K487" s="8" t="s">
        <v>227</v>
      </c>
      <c r="L487" s="8" t="s">
        <v>9</v>
      </c>
      <c r="M487" s="9">
        <v>408.29</v>
      </c>
      <c r="N487" s="8">
        <v>4062</v>
      </c>
      <c r="O487" s="13">
        <f>M487*N487</f>
        <v>1658473.98</v>
      </c>
      <c r="P487" s="25">
        <f t="shared" si="21"/>
        <v>9600</v>
      </c>
      <c r="Q487" s="25">
        <f t="shared" si="22"/>
        <v>31200.000000000004</v>
      </c>
      <c r="R487" s="25">
        <f t="shared" si="23"/>
        <v>48000</v>
      </c>
      <c r="S487" s="55">
        <f>YEARFRAC(H487,$R$3,0)</f>
        <v>42.972222222222221</v>
      </c>
    </row>
    <row r="488" spans="1:19" ht="33" customHeight="1">
      <c r="A488" s="8">
        <v>484</v>
      </c>
      <c r="B488" s="8" t="s">
        <v>3731</v>
      </c>
      <c r="C488" s="8" t="s">
        <v>1143</v>
      </c>
      <c r="D488" s="12" t="s">
        <v>1144</v>
      </c>
      <c r="E488" s="8" t="s">
        <v>5383</v>
      </c>
      <c r="F488" s="8" t="s">
        <v>7008</v>
      </c>
      <c r="G488" s="8" t="s">
        <v>10</v>
      </c>
      <c r="H488" s="10">
        <v>34711</v>
      </c>
      <c r="I488" s="11" t="s">
        <v>11</v>
      </c>
      <c r="J488" s="10">
        <v>42359</v>
      </c>
      <c r="K488" s="8" t="s">
        <v>228</v>
      </c>
      <c r="L488" s="8" t="s">
        <v>9</v>
      </c>
      <c r="M488" s="9">
        <v>389.02</v>
      </c>
      <c r="N488" s="8">
        <v>4062</v>
      </c>
      <c r="O488" s="13">
        <f>M488*N488</f>
        <v>1580199.24</v>
      </c>
      <c r="P488" s="25">
        <f t="shared" si="21"/>
        <v>9600</v>
      </c>
      <c r="Q488" s="25">
        <f t="shared" si="22"/>
        <v>31200.000000000004</v>
      </c>
      <c r="R488" s="25">
        <f t="shared" si="23"/>
        <v>48000</v>
      </c>
      <c r="S488" s="55">
        <f>YEARFRAC(H488,$R$3,0)</f>
        <v>29.716666666666665</v>
      </c>
    </row>
    <row r="489" spans="1:19" ht="33" customHeight="1">
      <c r="A489" s="8">
        <v>485</v>
      </c>
      <c r="B489" s="8" t="s">
        <v>3732</v>
      </c>
      <c r="C489" s="8" t="s">
        <v>1145</v>
      </c>
      <c r="D489" s="12" t="s">
        <v>1146</v>
      </c>
      <c r="E489" s="8" t="s">
        <v>5384</v>
      </c>
      <c r="F489" s="8" t="s">
        <v>7009</v>
      </c>
      <c r="G489" s="8" t="s">
        <v>8</v>
      </c>
      <c r="H489" s="10">
        <v>33463</v>
      </c>
      <c r="I489" s="11" t="s">
        <v>19</v>
      </c>
      <c r="J489" s="10">
        <v>45392</v>
      </c>
      <c r="K489" s="8" t="s">
        <v>229</v>
      </c>
      <c r="L489" s="8" t="s">
        <v>9</v>
      </c>
      <c r="M489" s="9">
        <v>403.55</v>
      </c>
      <c r="N489" s="8">
        <v>4062</v>
      </c>
      <c r="O489" s="13">
        <f>M489*N489</f>
        <v>1639220.1</v>
      </c>
      <c r="P489" s="25">
        <f t="shared" si="21"/>
        <v>9600</v>
      </c>
      <c r="Q489" s="25">
        <f t="shared" si="22"/>
        <v>31200.000000000004</v>
      </c>
      <c r="R489" s="25">
        <f t="shared" si="23"/>
        <v>48000</v>
      </c>
      <c r="S489" s="55">
        <f>YEARFRAC(H489,$R$3,0)</f>
        <v>33.130555555555553</v>
      </c>
    </row>
    <row r="490" spans="1:19" ht="33" customHeight="1">
      <c r="A490" s="8">
        <v>486</v>
      </c>
      <c r="B490" s="8" t="s">
        <v>3733</v>
      </c>
      <c r="C490" s="8" t="s">
        <v>1147</v>
      </c>
      <c r="D490" s="12" t="s">
        <v>1148</v>
      </c>
      <c r="E490" s="8" t="s">
        <v>5385</v>
      </c>
      <c r="F490" s="8" t="s">
        <v>7010</v>
      </c>
      <c r="G490" s="8" t="s">
        <v>191</v>
      </c>
      <c r="H490" s="10">
        <v>34702</v>
      </c>
      <c r="I490" s="11" t="s">
        <v>11</v>
      </c>
      <c r="J490" s="10">
        <v>45418</v>
      </c>
      <c r="K490" s="8" t="s">
        <v>227</v>
      </c>
      <c r="L490" s="8" t="s">
        <v>9</v>
      </c>
      <c r="M490" s="9">
        <v>375.73</v>
      </c>
      <c r="N490" s="8">
        <v>4062</v>
      </c>
      <c r="O490" s="13">
        <f>M490*N490</f>
        <v>1526215.26</v>
      </c>
      <c r="P490" s="25">
        <f t="shared" si="21"/>
        <v>9600</v>
      </c>
      <c r="Q490" s="25">
        <f t="shared" si="22"/>
        <v>31200.000000000004</v>
      </c>
      <c r="R490" s="25">
        <f t="shared" si="23"/>
        <v>48000</v>
      </c>
      <c r="S490" s="55">
        <f>YEARFRAC(H490,$R$3,0)</f>
        <v>29.741666666666667</v>
      </c>
    </row>
    <row r="491" spans="1:19" ht="33" customHeight="1">
      <c r="A491" s="8">
        <v>487</v>
      </c>
      <c r="B491" s="8" t="s">
        <v>3734</v>
      </c>
      <c r="C491" s="8" t="s">
        <v>1149</v>
      </c>
      <c r="D491" s="12" t="s">
        <v>1150</v>
      </c>
      <c r="E491" s="8" t="s">
        <v>5386</v>
      </c>
      <c r="F491" s="8" t="s">
        <v>7011</v>
      </c>
      <c r="G491" s="8" t="s">
        <v>8</v>
      </c>
      <c r="H491" s="10">
        <v>36321</v>
      </c>
      <c r="I491" s="11" t="s">
        <v>11</v>
      </c>
      <c r="J491" s="10">
        <v>45383</v>
      </c>
      <c r="K491" s="8" t="s">
        <v>227</v>
      </c>
      <c r="L491" s="8" t="s">
        <v>9</v>
      </c>
      <c r="M491" s="9">
        <v>373.46</v>
      </c>
      <c r="N491" s="8">
        <v>4062</v>
      </c>
      <c r="O491" s="13">
        <f>M491*N491</f>
        <v>1516994.52</v>
      </c>
      <c r="P491" s="25">
        <f t="shared" si="21"/>
        <v>9600</v>
      </c>
      <c r="Q491" s="25">
        <f t="shared" si="22"/>
        <v>31200.000000000004</v>
      </c>
      <c r="R491" s="25">
        <f t="shared" si="23"/>
        <v>48000</v>
      </c>
      <c r="S491" s="55">
        <f>YEARFRAC(H491,$R$3,0)</f>
        <v>25.305555555555557</v>
      </c>
    </row>
    <row r="492" spans="1:19" ht="33" customHeight="1">
      <c r="A492" s="8">
        <v>488</v>
      </c>
      <c r="B492" s="8" t="s">
        <v>3735</v>
      </c>
      <c r="C492" s="8" t="s">
        <v>1151</v>
      </c>
      <c r="D492" s="12" t="s">
        <v>1152</v>
      </c>
      <c r="E492" s="8" t="s">
        <v>5387</v>
      </c>
      <c r="F492" s="8" t="s">
        <v>7012</v>
      </c>
      <c r="G492" s="8" t="s">
        <v>16</v>
      </c>
      <c r="H492" s="10">
        <v>36892</v>
      </c>
      <c r="I492" s="11" t="s">
        <v>19</v>
      </c>
      <c r="J492" s="10">
        <v>45399</v>
      </c>
      <c r="K492" s="8" t="s">
        <v>227</v>
      </c>
      <c r="L492" s="8" t="s">
        <v>9</v>
      </c>
      <c r="M492" s="9">
        <v>281.24</v>
      </c>
      <c r="N492" s="8">
        <v>4062</v>
      </c>
      <c r="O492" s="13">
        <f>M492*N492</f>
        <v>1142396.8800000001</v>
      </c>
      <c r="P492" s="25">
        <f t="shared" si="21"/>
        <v>9139.1750400000019</v>
      </c>
      <c r="Q492" s="25">
        <f t="shared" si="22"/>
        <v>29702.318880000006</v>
      </c>
      <c r="R492" s="25">
        <f t="shared" si="23"/>
        <v>45695.875200000002</v>
      </c>
      <c r="S492" s="55">
        <f>YEARFRAC(H492,$R$3,0)</f>
        <v>23.747222222222224</v>
      </c>
    </row>
    <row r="493" spans="1:19" ht="33" customHeight="1">
      <c r="A493" s="8">
        <v>489</v>
      </c>
      <c r="B493" s="8" t="s">
        <v>3736</v>
      </c>
      <c r="C493" s="8" t="s">
        <v>1153</v>
      </c>
      <c r="D493" s="12" t="s">
        <v>1154</v>
      </c>
      <c r="E493" s="8" t="s">
        <v>5388</v>
      </c>
      <c r="F493" s="8" t="s">
        <v>7013</v>
      </c>
      <c r="G493" s="8" t="s">
        <v>46</v>
      </c>
      <c r="H493" s="10">
        <v>34268</v>
      </c>
      <c r="I493" s="11" t="s">
        <v>47</v>
      </c>
      <c r="J493" s="10">
        <v>45383</v>
      </c>
      <c r="K493" s="8" t="s">
        <v>227</v>
      </c>
      <c r="L493" s="8" t="s">
        <v>9</v>
      </c>
      <c r="M493" s="9">
        <v>377.11</v>
      </c>
      <c r="N493" s="8">
        <v>4062</v>
      </c>
      <c r="O493" s="13">
        <f>M493*N493</f>
        <v>1531820.82</v>
      </c>
      <c r="P493" s="25">
        <f t="shared" si="21"/>
        <v>9600</v>
      </c>
      <c r="Q493" s="25">
        <f t="shared" si="22"/>
        <v>31200.000000000004</v>
      </c>
      <c r="R493" s="25">
        <f t="shared" si="23"/>
        <v>48000</v>
      </c>
      <c r="S493" s="55">
        <f>YEARFRAC(H493,$R$3,0)</f>
        <v>30.927777777777777</v>
      </c>
    </row>
    <row r="494" spans="1:19" ht="33" customHeight="1">
      <c r="A494" s="8">
        <v>490</v>
      </c>
      <c r="B494" s="8" t="s">
        <v>3737</v>
      </c>
      <c r="C494" s="8" t="s">
        <v>1155</v>
      </c>
      <c r="D494" s="12">
        <v>51727657</v>
      </c>
      <c r="E494" s="8" t="s">
        <v>5389</v>
      </c>
      <c r="F494" s="8" t="s">
        <v>7014</v>
      </c>
      <c r="G494" s="8" t="s">
        <v>45</v>
      </c>
      <c r="H494" s="10">
        <v>38022</v>
      </c>
      <c r="I494" s="11" t="s">
        <v>41</v>
      </c>
      <c r="J494" s="10">
        <v>45383</v>
      </c>
      <c r="K494" s="8" t="s">
        <v>229</v>
      </c>
      <c r="L494" s="8" t="s">
        <v>9</v>
      </c>
      <c r="M494" s="9">
        <v>396.15</v>
      </c>
      <c r="N494" s="8">
        <v>4062</v>
      </c>
      <c r="O494" s="13">
        <f>M494*N494</f>
        <v>1609161.2999999998</v>
      </c>
      <c r="P494" s="25">
        <f t="shared" ref="P494:P557" si="24">IF(O494&lt;400000,400000*0.8%,IF(O494&gt;1200000,1200000*0.8%,O494*0.8%))</f>
        <v>9600</v>
      </c>
      <c r="Q494" s="25">
        <f t="shared" ref="Q494:Q557" si="25">IF(O494&lt;400000,400000*2.6%,IF(O494&gt;1200000,1200000*2.6%,O494*2.6%))</f>
        <v>31200.000000000004</v>
      </c>
      <c r="R494" s="25">
        <f t="shared" si="23"/>
        <v>48000</v>
      </c>
      <c r="S494" s="55">
        <f>YEARFRAC(H494,$R$3,0)</f>
        <v>20.652777777777779</v>
      </c>
    </row>
    <row r="495" spans="1:19" ht="33" customHeight="1">
      <c r="A495" s="8">
        <v>491</v>
      </c>
      <c r="B495" s="8" t="s">
        <v>3738</v>
      </c>
      <c r="C495" s="8" t="s">
        <v>1156</v>
      </c>
      <c r="D495" s="12" t="s">
        <v>1157</v>
      </c>
      <c r="E495" s="8" t="s">
        <v>5390</v>
      </c>
      <c r="F495" s="8" t="s">
        <v>7015</v>
      </c>
      <c r="G495" s="8" t="s">
        <v>8</v>
      </c>
      <c r="H495" s="10">
        <v>33666</v>
      </c>
      <c r="I495" s="11" t="s">
        <v>11</v>
      </c>
      <c r="J495" s="10">
        <v>41676</v>
      </c>
      <c r="K495" s="8" t="s">
        <v>227</v>
      </c>
      <c r="L495" s="8" t="s">
        <v>9</v>
      </c>
      <c r="M495" s="9">
        <v>448.85</v>
      </c>
      <c r="N495" s="8">
        <v>4062</v>
      </c>
      <c r="O495" s="13">
        <f>M495*N495</f>
        <v>1823228.7000000002</v>
      </c>
      <c r="P495" s="25">
        <f t="shared" si="24"/>
        <v>9600</v>
      </c>
      <c r="Q495" s="25">
        <f t="shared" si="25"/>
        <v>31200.000000000004</v>
      </c>
      <c r="R495" s="25">
        <f t="shared" si="23"/>
        <v>48000</v>
      </c>
      <c r="S495" s="55">
        <f>YEARFRAC(H495,$R$3,0)</f>
        <v>32.575000000000003</v>
      </c>
    </row>
    <row r="496" spans="1:19" ht="33" customHeight="1">
      <c r="A496" s="8">
        <v>492</v>
      </c>
      <c r="B496" s="8" t="s">
        <v>3739</v>
      </c>
      <c r="C496" s="8" t="s">
        <v>1158</v>
      </c>
      <c r="D496" s="12" t="s">
        <v>1159</v>
      </c>
      <c r="E496" s="8" t="s">
        <v>5391</v>
      </c>
      <c r="F496" s="8" t="s">
        <v>7016</v>
      </c>
      <c r="G496" s="8" t="s">
        <v>10</v>
      </c>
      <c r="H496" s="10">
        <v>25619</v>
      </c>
      <c r="I496" s="11" t="s">
        <v>11</v>
      </c>
      <c r="J496" s="10">
        <v>41750</v>
      </c>
      <c r="K496" s="8" t="s">
        <v>230</v>
      </c>
      <c r="L496" s="8" t="s">
        <v>9</v>
      </c>
      <c r="M496" s="9">
        <v>380.22</v>
      </c>
      <c r="N496" s="8">
        <v>4062</v>
      </c>
      <c r="O496" s="13">
        <f>M496*N496</f>
        <v>1544453.6400000001</v>
      </c>
      <c r="P496" s="25">
        <f t="shared" si="24"/>
        <v>9600</v>
      </c>
      <c r="Q496" s="25">
        <f t="shared" si="25"/>
        <v>31200.000000000004</v>
      </c>
      <c r="R496" s="25">
        <f t="shared" si="23"/>
        <v>48000</v>
      </c>
      <c r="S496" s="55">
        <f>YEARFRAC(H496,$R$3,0)</f>
        <v>54.611111111111114</v>
      </c>
    </row>
    <row r="497" spans="1:19" ht="33" customHeight="1">
      <c r="A497" s="8">
        <v>493</v>
      </c>
      <c r="B497" s="8" t="s">
        <v>3740</v>
      </c>
      <c r="C497" s="8" t="s">
        <v>1160</v>
      </c>
      <c r="D497" s="12" t="s">
        <v>1161</v>
      </c>
      <c r="E497" s="8" t="s">
        <v>5392</v>
      </c>
      <c r="F497" s="8" t="s">
        <v>7017</v>
      </c>
      <c r="G497" s="8" t="s">
        <v>10</v>
      </c>
      <c r="H497" s="10">
        <v>30674</v>
      </c>
      <c r="I497" s="11" t="s">
        <v>11</v>
      </c>
      <c r="J497" s="10">
        <v>41521</v>
      </c>
      <c r="K497" s="8" t="s">
        <v>228</v>
      </c>
      <c r="L497" s="8" t="s">
        <v>9</v>
      </c>
      <c r="M497" s="9">
        <v>392.28</v>
      </c>
      <c r="N497" s="8">
        <v>4062</v>
      </c>
      <c r="O497" s="13">
        <f>M497*N497</f>
        <v>1593441.3599999999</v>
      </c>
      <c r="P497" s="25">
        <f t="shared" si="24"/>
        <v>9600</v>
      </c>
      <c r="Q497" s="25">
        <f t="shared" si="25"/>
        <v>31200.000000000004</v>
      </c>
      <c r="R497" s="25">
        <f t="shared" si="23"/>
        <v>48000</v>
      </c>
      <c r="S497" s="55">
        <f>YEARFRAC(H497,$R$3,0)</f>
        <v>40.766666666666666</v>
      </c>
    </row>
    <row r="498" spans="1:19" ht="33" customHeight="1">
      <c r="A498" s="8">
        <v>494</v>
      </c>
      <c r="B498" s="8" t="s">
        <v>3741</v>
      </c>
      <c r="C498" s="8" t="s">
        <v>1162</v>
      </c>
      <c r="D498" s="12" t="s">
        <v>1163</v>
      </c>
      <c r="E498" s="8" t="s">
        <v>5393</v>
      </c>
      <c r="F498" s="8" t="s">
        <v>7018</v>
      </c>
      <c r="G498" s="8" t="s">
        <v>10</v>
      </c>
      <c r="H498" s="10">
        <v>37098</v>
      </c>
      <c r="I498" s="11" t="s">
        <v>11</v>
      </c>
      <c r="J498" s="10">
        <v>45413</v>
      </c>
      <c r="K498" s="8" t="s">
        <v>231</v>
      </c>
      <c r="L498" s="8" t="s">
        <v>9</v>
      </c>
      <c r="M498" s="9">
        <v>321.62</v>
      </c>
      <c r="N498" s="8">
        <v>4062</v>
      </c>
      <c r="O498" s="13">
        <f>M498*N498</f>
        <v>1306420.44</v>
      </c>
      <c r="P498" s="25">
        <f t="shared" si="24"/>
        <v>9600</v>
      </c>
      <c r="Q498" s="25">
        <f t="shared" si="25"/>
        <v>31200.000000000004</v>
      </c>
      <c r="R498" s="25">
        <f t="shared" si="23"/>
        <v>48000</v>
      </c>
      <c r="S498" s="55">
        <f>YEARFRAC(H498,$R$3,0)</f>
        <v>23.177777777777777</v>
      </c>
    </row>
    <row r="499" spans="1:19" ht="33" customHeight="1">
      <c r="A499" s="8">
        <v>495</v>
      </c>
      <c r="B499" s="8" t="s">
        <v>3742</v>
      </c>
      <c r="C499" s="8" t="s">
        <v>1164</v>
      </c>
      <c r="D499" s="12" t="s">
        <v>1165</v>
      </c>
      <c r="E499" s="8" t="s">
        <v>5394</v>
      </c>
      <c r="F499" s="8" t="s">
        <v>7019</v>
      </c>
      <c r="G499" s="8" t="s">
        <v>10</v>
      </c>
      <c r="H499" s="10">
        <v>36058</v>
      </c>
      <c r="I499" s="11" t="s">
        <v>11</v>
      </c>
      <c r="J499" s="10">
        <v>44958</v>
      </c>
      <c r="K499" s="8" t="s">
        <v>231</v>
      </c>
      <c r="L499" s="8" t="s">
        <v>9</v>
      </c>
      <c r="M499" s="9">
        <v>338.8</v>
      </c>
      <c r="N499" s="8">
        <v>4062</v>
      </c>
      <c r="O499" s="13">
        <f>M499*N499</f>
        <v>1376205.6</v>
      </c>
      <c r="P499" s="25">
        <f t="shared" si="24"/>
        <v>9600</v>
      </c>
      <c r="Q499" s="25">
        <f t="shared" si="25"/>
        <v>31200.000000000004</v>
      </c>
      <c r="R499" s="25">
        <f t="shared" si="23"/>
        <v>48000</v>
      </c>
      <c r="S499" s="55">
        <f>YEARFRAC(H499,$R$3,0)</f>
        <v>26.027777777777779</v>
      </c>
    </row>
    <row r="500" spans="1:19" ht="33" customHeight="1">
      <c r="A500" s="8">
        <v>496</v>
      </c>
      <c r="B500" s="8" t="s">
        <v>3743</v>
      </c>
      <c r="C500" s="8" t="s">
        <v>1166</v>
      </c>
      <c r="D500" s="12" t="s">
        <v>1167</v>
      </c>
      <c r="E500" s="8" t="s">
        <v>5395</v>
      </c>
      <c r="F500" s="8" t="s">
        <v>7020</v>
      </c>
      <c r="G500" s="8" t="s">
        <v>10</v>
      </c>
      <c r="H500" s="10">
        <v>36043</v>
      </c>
      <c r="I500" s="11" t="s">
        <v>11</v>
      </c>
      <c r="J500" s="10">
        <v>45061</v>
      </c>
      <c r="K500" s="8" t="s">
        <v>231</v>
      </c>
      <c r="L500" s="8" t="s">
        <v>9</v>
      </c>
      <c r="M500" s="9">
        <v>356.87</v>
      </c>
      <c r="N500" s="8">
        <v>4062</v>
      </c>
      <c r="O500" s="13">
        <f>M500*N500</f>
        <v>1449605.94</v>
      </c>
      <c r="P500" s="25">
        <f t="shared" si="24"/>
        <v>9600</v>
      </c>
      <c r="Q500" s="25">
        <f t="shared" si="25"/>
        <v>31200.000000000004</v>
      </c>
      <c r="R500" s="25">
        <f t="shared" si="23"/>
        <v>48000</v>
      </c>
      <c r="S500" s="55">
        <f>YEARFRAC(H500,$R$3,0)</f>
        <v>26.069444444444443</v>
      </c>
    </row>
    <row r="501" spans="1:19" ht="33" customHeight="1">
      <c r="A501" s="8">
        <v>497</v>
      </c>
      <c r="B501" s="8" t="s">
        <v>3744</v>
      </c>
      <c r="C501" s="8" t="s">
        <v>1168</v>
      </c>
      <c r="D501" s="12" t="s">
        <v>1169</v>
      </c>
      <c r="E501" s="8" t="s">
        <v>5396</v>
      </c>
      <c r="F501" s="8" t="s">
        <v>7021</v>
      </c>
      <c r="G501" s="8" t="s">
        <v>10</v>
      </c>
      <c r="H501" s="10">
        <v>30226</v>
      </c>
      <c r="I501" s="11" t="s">
        <v>11</v>
      </c>
      <c r="J501" s="10">
        <v>42753</v>
      </c>
      <c r="K501" s="8" t="s">
        <v>231</v>
      </c>
      <c r="L501" s="8" t="s">
        <v>9</v>
      </c>
      <c r="M501" s="9">
        <v>331.64</v>
      </c>
      <c r="N501" s="8">
        <v>4062</v>
      </c>
      <c r="O501" s="13">
        <f>M501*N501</f>
        <v>1347121.68</v>
      </c>
      <c r="P501" s="25">
        <f t="shared" si="24"/>
        <v>9600</v>
      </c>
      <c r="Q501" s="25">
        <f t="shared" si="25"/>
        <v>31200.000000000004</v>
      </c>
      <c r="R501" s="25">
        <f t="shared" si="23"/>
        <v>48000</v>
      </c>
      <c r="S501" s="55">
        <f>YEARFRAC(H501,$R$3,0)</f>
        <v>41.994444444444447</v>
      </c>
    </row>
    <row r="502" spans="1:19" ht="33" customHeight="1">
      <c r="A502" s="8">
        <v>498</v>
      </c>
      <c r="B502" s="8" t="s">
        <v>3745</v>
      </c>
      <c r="C502" s="8" t="s">
        <v>1170</v>
      </c>
      <c r="D502" s="12" t="s">
        <v>1171</v>
      </c>
      <c r="E502" s="8" t="s">
        <v>5397</v>
      </c>
      <c r="F502" s="8" t="s">
        <v>7022</v>
      </c>
      <c r="G502" s="8" t="s">
        <v>145</v>
      </c>
      <c r="H502" s="10">
        <v>36628</v>
      </c>
      <c r="I502" s="11" t="s">
        <v>146</v>
      </c>
      <c r="J502" s="10">
        <v>45413</v>
      </c>
      <c r="K502" s="8" t="s">
        <v>231</v>
      </c>
      <c r="L502" s="8" t="s">
        <v>9</v>
      </c>
      <c r="M502" s="9">
        <v>348.53</v>
      </c>
      <c r="N502" s="8">
        <v>4062</v>
      </c>
      <c r="O502" s="13">
        <f>M502*N502</f>
        <v>1415728.8599999999</v>
      </c>
      <c r="P502" s="25">
        <f t="shared" si="24"/>
        <v>9600</v>
      </c>
      <c r="Q502" s="25">
        <f t="shared" si="25"/>
        <v>31200.000000000004</v>
      </c>
      <c r="R502" s="25">
        <f t="shared" si="23"/>
        <v>48000</v>
      </c>
      <c r="S502" s="55">
        <f>YEARFRAC(H502,$R$3,0)</f>
        <v>24.466666666666665</v>
      </c>
    </row>
    <row r="503" spans="1:19" ht="33" customHeight="1">
      <c r="A503" s="8">
        <v>499</v>
      </c>
      <c r="B503" s="8" t="s">
        <v>3746</v>
      </c>
      <c r="C503" s="8" t="s">
        <v>1172</v>
      </c>
      <c r="D503" s="12" t="s">
        <v>1173</v>
      </c>
      <c r="E503" s="8" t="s">
        <v>5398</v>
      </c>
      <c r="F503" s="8" t="s">
        <v>7023</v>
      </c>
      <c r="G503" s="8" t="s">
        <v>27</v>
      </c>
      <c r="H503" s="10">
        <v>37385</v>
      </c>
      <c r="I503" s="11" t="s">
        <v>28</v>
      </c>
      <c r="J503" s="10">
        <v>45061</v>
      </c>
      <c r="K503" s="8" t="s">
        <v>233</v>
      </c>
      <c r="L503" s="8" t="s">
        <v>9</v>
      </c>
      <c r="M503" s="9">
        <v>320.54000000000002</v>
      </c>
      <c r="N503" s="8">
        <v>4062</v>
      </c>
      <c r="O503" s="13">
        <f>M503*N503</f>
        <v>1302033.48</v>
      </c>
      <c r="P503" s="25">
        <f t="shared" si="24"/>
        <v>9600</v>
      </c>
      <c r="Q503" s="25">
        <f t="shared" si="25"/>
        <v>31200.000000000004</v>
      </c>
      <c r="R503" s="25">
        <f t="shared" si="23"/>
        <v>48000</v>
      </c>
      <c r="S503" s="55">
        <f>YEARFRAC(H503,$R$3,0)</f>
        <v>22.391666666666666</v>
      </c>
    </row>
    <row r="504" spans="1:19" ht="33" customHeight="1">
      <c r="A504" s="8">
        <v>500</v>
      </c>
      <c r="B504" s="8" t="s">
        <v>3747</v>
      </c>
      <c r="C504" s="8" t="s">
        <v>1174</v>
      </c>
      <c r="D504" s="12" t="s">
        <v>1175</v>
      </c>
      <c r="E504" s="8" t="s">
        <v>5399</v>
      </c>
      <c r="F504" s="8" t="s">
        <v>7024</v>
      </c>
      <c r="G504" s="8" t="s">
        <v>10</v>
      </c>
      <c r="H504" s="10">
        <v>34648</v>
      </c>
      <c r="I504" s="11" t="s">
        <v>11</v>
      </c>
      <c r="J504" s="10">
        <v>42163</v>
      </c>
      <c r="K504" s="8" t="s">
        <v>231</v>
      </c>
      <c r="L504" s="8" t="s">
        <v>9</v>
      </c>
      <c r="M504" s="9">
        <v>325.52</v>
      </c>
      <c r="N504" s="8">
        <v>4062</v>
      </c>
      <c r="O504" s="13">
        <f>M504*N504</f>
        <v>1322262.24</v>
      </c>
      <c r="P504" s="25">
        <f t="shared" si="24"/>
        <v>9600</v>
      </c>
      <c r="Q504" s="25">
        <f t="shared" si="25"/>
        <v>31200.000000000004</v>
      </c>
      <c r="R504" s="25">
        <f t="shared" si="23"/>
        <v>48000</v>
      </c>
      <c r="S504" s="55">
        <f>YEARFRAC(H504,$R$3,0)</f>
        <v>29.888888888888889</v>
      </c>
    </row>
    <row r="505" spans="1:19" ht="33" customHeight="1">
      <c r="A505" s="8">
        <v>501</v>
      </c>
      <c r="B505" s="8" t="s">
        <v>3748</v>
      </c>
      <c r="C505" s="8" t="s">
        <v>1176</v>
      </c>
      <c r="D505" s="12" t="s">
        <v>1177</v>
      </c>
      <c r="E505" s="8" t="s">
        <v>5400</v>
      </c>
      <c r="F505" s="8" t="s">
        <v>7025</v>
      </c>
      <c r="G505" s="8" t="s">
        <v>10</v>
      </c>
      <c r="H505" s="10">
        <v>32174</v>
      </c>
      <c r="I505" s="11" t="s">
        <v>11</v>
      </c>
      <c r="J505" s="10">
        <v>42898</v>
      </c>
      <c r="K505" s="8" t="s">
        <v>231</v>
      </c>
      <c r="L505" s="8" t="s">
        <v>9</v>
      </c>
      <c r="M505" s="9">
        <v>357.63</v>
      </c>
      <c r="N505" s="8">
        <v>4062</v>
      </c>
      <c r="O505" s="13">
        <f>M505*N505</f>
        <v>1452693.06</v>
      </c>
      <c r="P505" s="25">
        <f t="shared" si="24"/>
        <v>9600</v>
      </c>
      <c r="Q505" s="25">
        <f t="shared" si="25"/>
        <v>31200.000000000004</v>
      </c>
      <c r="R505" s="25">
        <f t="shared" si="23"/>
        <v>48000</v>
      </c>
      <c r="S505" s="55">
        <f>YEARFRAC(H505,$R$3,0)</f>
        <v>36.663888888888891</v>
      </c>
    </row>
    <row r="506" spans="1:19" ht="33" customHeight="1">
      <c r="A506" s="8">
        <v>502</v>
      </c>
      <c r="B506" s="8" t="s">
        <v>3749</v>
      </c>
      <c r="C506" s="8" t="s">
        <v>1178</v>
      </c>
      <c r="D506" s="12" t="s">
        <v>1179</v>
      </c>
      <c r="E506" s="8" t="s">
        <v>5401</v>
      </c>
      <c r="F506" s="8" t="s">
        <v>7026</v>
      </c>
      <c r="G506" s="8" t="s">
        <v>10</v>
      </c>
      <c r="H506" s="10">
        <v>35858</v>
      </c>
      <c r="I506" s="11" t="s">
        <v>22</v>
      </c>
      <c r="J506" s="10">
        <v>45064</v>
      </c>
      <c r="K506" s="8" t="s">
        <v>231</v>
      </c>
      <c r="L506" s="8" t="s">
        <v>9</v>
      </c>
      <c r="M506" s="9">
        <v>372.28</v>
      </c>
      <c r="N506" s="8">
        <v>4062</v>
      </c>
      <c r="O506" s="13">
        <f>M506*N506</f>
        <v>1512201.3599999999</v>
      </c>
      <c r="P506" s="25">
        <f t="shared" si="24"/>
        <v>9600</v>
      </c>
      <c r="Q506" s="25">
        <f t="shared" si="25"/>
        <v>31200.000000000004</v>
      </c>
      <c r="R506" s="25">
        <f t="shared" si="23"/>
        <v>48000</v>
      </c>
      <c r="S506" s="55">
        <f>YEARFRAC(H506,$R$3,0)</f>
        <v>26.572222222222223</v>
      </c>
    </row>
    <row r="507" spans="1:19" ht="33" customHeight="1">
      <c r="A507" s="8">
        <v>503</v>
      </c>
      <c r="B507" s="8" t="s">
        <v>3750</v>
      </c>
      <c r="C507" s="8" t="s">
        <v>1180</v>
      </c>
      <c r="D507" s="12" t="s">
        <v>1181</v>
      </c>
      <c r="E507" s="8" t="s">
        <v>5402</v>
      </c>
      <c r="F507" s="8" t="s">
        <v>7027</v>
      </c>
      <c r="G507" s="8" t="s">
        <v>10</v>
      </c>
      <c r="H507" s="10">
        <v>33662</v>
      </c>
      <c r="I507" s="11" t="s">
        <v>11</v>
      </c>
      <c r="J507" s="10">
        <v>41674</v>
      </c>
      <c r="K507" s="8" t="s">
        <v>231</v>
      </c>
      <c r="L507" s="8" t="s">
        <v>9</v>
      </c>
      <c r="M507" s="9">
        <v>488.94</v>
      </c>
      <c r="N507" s="8">
        <v>4062</v>
      </c>
      <c r="O507" s="13">
        <f>M507*N507</f>
        <v>1986074.28</v>
      </c>
      <c r="P507" s="25">
        <f t="shared" si="24"/>
        <v>9600</v>
      </c>
      <c r="Q507" s="25">
        <f t="shared" si="25"/>
        <v>31200.000000000004</v>
      </c>
      <c r="R507" s="25">
        <f t="shared" si="23"/>
        <v>48000</v>
      </c>
      <c r="S507" s="55">
        <f>YEARFRAC(H507,$R$3,0)</f>
        <v>32.588888888888889</v>
      </c>
    </row>
    <row r="508" spans="1:19" ht="33" customHeight="1">
      <c r="A508" s="8">
        <v>504</v>
      </c>
      <c r="B508" s="8" t="s">
        <v>3751</v>
      </c>
      <c r="C508" s="8" t="s">
        <v>1182</v>
      </c>
      <c r="D508" s="12" t="s">
        <v>1183</v>
      </c>
      <c r="E508" s="8" t="s">
        <v>5403</v>
      </c>
      <c r="F508" s="8" t="s">
        <v>7028</v>
      </c>
      <c r="G508" s="8" t="s">
        <v>10</v>
      </c>
      <c r="H508" s="10">
        <v>32238</v>
      </c>
      <c r="I508" s="11" t="s">
        <v>11</v>
      </c>
      <c r="J508" s="10">
        <v>41786</v>
      </c>
      <c r="K508" s="8" t="s">
        <v>231</v>
      </c>
      <c r="L508" s="8" t="s">
        <v>9</v>
      </c>
      <c r="M508" s="9">
        <v>392.61</v>
      </c>
      <c r="N508" s="8">
        <v>4062</v>
      </c>
      <c r="O508" s="13">
        <f>M508*N508</f>
        <v>1594781.82</v>
      </c>
      <c r="P508" s="25">
        <f t="shared" si="24"/>
        <v>9600</v>
      </c>
      <c r="Q508" s="25">
        <f t="shared" si="25"/>
        <v>31200.000000000004</v>
      </c>
      <c r="R508" s="25">
        <f t="shared" si="23"/>
        <v>48000</v>
      </c>
      <c r="S508" s="55">
        <f>YEARFRAC(H508,$R$3,0)</f>
        <v>36.486111111111114</v>
      </c>
    </row>
    <row r="509" spans="1:19" ht="33" customHeight="1">
      <c r="A509" s="8">
        <v>505</v>
      </c>
      <c r="B509" s="8" t="s">
        <v>3752</v>
      </c>
      <c r="C509" s="8" t="s">
        <v>1184</v>
      </c>
      <c r="D509" s="12" t="s">
        <v>1185</v>
      </c>
      <c r="E509" s="8" t="s">
        <v>5404</v>
      </c>
      <c r="F509" s="8" t="s">
        <v>7029</v>
      </c>
      <c r="G509" s="8" t="s">
        <v>15</v>
      </c>
      <c r="H509" s="10">
        <v>37421</v>
      </c>
      <c r="I509" s="11" t="s">
        <v>19</v>
      </c>
      <c r="J509" s="10">
        <v>45413</v>
      </c>
      <c r="K509" s="8" t="s">
        <v>231</v>
      </c>
      <c r="L509" s="8" t="s">
        <v>9</v>
      </c>
      <c r="M509" s="9">
        <v>223.84</v>
      </c>
      <c r="N509" s="8">
        <v>4062</v>
      </c>
      <c r="O509" s="13">
        <f>M509*N509</f>
        <v>909238.08</v>
      </c>
      <c r="P509" s="25">
        <f t="shared" si="24"/>
        <v>7273.9046399999997</v>
      </c>
      <c r="Q509" s="25">
        <f t="shared" si="25"/>
        <v>23640.19008</v>
      </c>
      <c r="R509" s="25">
        <f t="shared" si="23"/>
        <v>36369.523199999996</v>
      </c>
      <c r="S509" s="55">
        <f>YEARFRAC(H509,$R$3,0)</f>
        <v>22.294444444444444</v>
      </c>
    </row>
    <row r="510" spans="1:19" ht="33" customHeight="1">
      <c r="A510" s="8">
        <v>506</v>
      </c>
      <c r="B510" s="8" t="s">
        <v>3753</v>
      </c>
      <c r="C510" s="8" t="s">
        <v>1186</v>
      </c>
      <c r="D510" s="12" t="s">
        <v>1187</v>
      </c>
      <c r="E510" s="8" t="s">
        <v>5405</v>
      </c>
      <c r="F510" s="8" t="s">
        <v>7030</v>
      </c>
      <c r="G510" s="8" t="s">
        <v>10</v>
      </c>
      <c r="H510" s="10">
        <v>35315</v>
      </c>
      <c r="I510" s="11" t="s">
        <v>11</v>
      </c>
      <c r="J510" s="10">
        <v>45413</v>
      </c>
      <c r="K510" s="8" t="s">
        <v>231</v>
      </c>
      <c r="L510" s="8" t="s">
        <v>9</v>
      </c>
      <c r="M510" s="9">
        <v>338.67</v>
      </c>
      <c r="N510" s="8">
        <v>4062</v>
      </c>
      <c r="O510" s="13">
        <f>M510*N510</f>
        <v>1375677.54</v>
      </c>
      <c r="P510" s="25">
        <f t="shared" si="24"/>
        <v>9600</v>
      </c>
      <c r="Q510" s="25">
        <f t="shared" si="25"/>
        <v>31200.000000000004</v>
      </c>
      <c r="R510" s="25">
        <f t="shared" si="23"/>
        <v>48000</v>
      </c>
      <c r="S510" s="55">
        <f>YEARFRAC(H510,$R$3,0)</f>
        <v>28.06388888888889</v>
      </c>
    </row>
    <row r="511" spans="1:19" ht="33" customHeight="1">
      <c r="A511" s="8">
        <v>507</v>
      </c>
      <c r="B511" s="8" t="s">
        <v>3754</v>
      </c>
      <c r="C511" s="8" t="s">
        <v>1188</v>
      </c>
      <c r="D511" s="12" t="s">
        <v>1189</v>
      </c>
      <c r="E511" s="8" t="s">
        <v>5406</v>
      </c>
      <c r="F511" s="8" t="s">
        <v>7031</v>
      </c>
      <c r="G511" s="8" t="s">
        <v>10</v>
      </c>
      <c r="H511" s="10">
        <v>35820</v>
      </c>
      <c r="I511" s="11" t="s">
        <v>11</v>
      </c>
      <c r="J511" s="10">
        <v>42374</v>
      </c>
      <c r="K511" s="8" t="s">
        <v>231</v>
      </c>
      <c r="L511" s="8" t="s">
        <v>9</v>
      </c>
      <c r="M511" s="9">
        <v>515.24</v>
      </c>
      <c r="N511" s="8">
        <v>4062</v>
      </c>
      <c r="O511" s="13">
        <f>M511*N511</f>
        <v>2092904.8800000001</v>
      </c>
      <c r="P511" s="25">
        <f t="shared" si="24"/>
        <v>9600</v>
      </c>
      <c r="Q511" s="25">
        <f t="shared" si="25"/>
        <v>31200.000000000004</v>
      </c>
      <c r="R511" s="25">
        <f t="shared" si="23"/>
        <v>48000</v>
      </c>
      <c r="S511" s="55">
        <f>YEARFRAC(H511,$R$3,0)</f>
        <v>26.680555555555557</v>
      </c>
    </row>
    <row r="512" spans="1:19" ht="33" customHeight="1">
      <c r="A512" s="8">
        <v>508</v>
      </c>
      <c r="B512" s="8" t="s">
        <v>3755</v>
      </c>
      <c r="C512" s="8" t="s">
        <v>1190</v>
      </c>
      <c r="D512" s="12">
        <v>51646286</v>
      </c>
      <c r="E512" s="8" t="s">
        <v>5407</v>
      </c>
      <c r="F512" s="8" t="s">
        <v>7032</v>
      </c>
      <c r="G512" s="8" t="s">
        <v>10</v>
      </c>
      <c r="H512" s="10">
        <v>38086</v>
      </c>
      <c r="I512" s="11" t="s">
        <v>143</v>
      </c>
      <c r="J512" s="10">
        <v>45413</v>
      </c>
      <c r="K512" s="8" t="s">
        <v>231</v>
      </c>
      <c r="L512" s="8" t="s">
        <v>9</v>
      </c>
      <c r="M512" s="9">
        <v>329.84</v>
      </c>
      <c r="N512" s="8">
        <v>4062</v>
      </c>
      <c r="O512" s="13">
        <f>M512*N512</f>
        <v>1339810.0799999998</v>
      </c>
      <c r="P512" s="25">
        <f t="shared" si="24"/>
        <v>9600</v>
      </c>
      <c r="Q512" s="25">
        <f t="shared" si="25"/>
        <v>31200.000000000004</v>
      </c>
      <c r="R512" s="25">
        <f t="shared" si="23"/>
        <v>48000</v>
      </c>
      <c r="S512" s="55">
        <f>YEARFRAC(H512,$R$3,0)</f>
        <v>20.475000000000001</v>
      </c>
    </row>
    <row r="513" spans="1:19" ht="33" customHeight="1">
      <c r="A513" s="8">
        <v>509</v>
      </c>
      <c r="B513" s="8" t="s">
        <v>3756</v>
      </c>
      <c r="C513" s="8" t="s">
        <v>1191</v>
      </c>
      <c r="D513" s="12" t="s">
        <v>1192</v>
      </c>
      <c r="E513" s="8" t="s">
        <v>5408</v>
      </c>
      <c r="F513" s="8" t="s">
        <v>7033</v>
      </c>
      <c r="G513" s="8" t="s">
        <v>10</v>
      </c>
      <c r="H513" s="10">
        <v>33701</v>
      </c>
      <c r="I513" s="11" t="s">
        <v>11</v>
      </c>
      <c r="J513" s="10">
        <v>42387</v>
      </c>
      <c r="K513" s="8" t="s">
        <v>231</v>
      </c>
      <c r="L513" s="8" t="s">
        <v>9</v>
      </c>
      <c r="M513" s="9">
        <v>220.36</v>
      </c>
      <c r="N513" s="8">
        <v>4062</v>
      </c>
      <c r="O513" s="13">
        <f>M513*N513</f>
        <v>895102.32000000007</v>
      </c>
      <c r="P513" s="25">
        <f t="shared" si="24"/>
        <v>7160.8185600000006</v>
      </c>
      <c r="Q513" s="25">
        <f t="shared" si="25"/>
        <v>23272.660320000003</v>
      </c>
      <c r="R513" s="25">
        <f t="shared" si="23"/>
        <v>35804.092800000006</v>
      </c>
      <c r="S513" s="55">
        <f>YEARFRAC(H513,$R$3,0)</f>
        <v>32.480555555555554</v>
      </c>
    </row>
    <row r="514" spans="1:19" ht="33" customHeight="1">
      <c r="A514" s="8">
        <v>510</v>
      </c>
      <c r="B514" s="8" t="s">
        <v>3757</v>
      </c>
      <c r="C514" s="8" t="s">
        <v>1193</v>
      </c>
      <c r="D514" s="12" t="s">
        <v>1194</v>
      </c>
      <c r="E514" s="8" t="s">
        <v>5409</v>
      </c>
      <c r="F514" s="8" t="s">
        <v>7034</v>
      </c>
      <c r="G514" s="8" t="s">
        <v>10</v>
      </c>
      <c r="H514" s="10">
        <v>35832</v>
      </c>
      <c r="I514" s="11" t="s">
        <v>11</v>
      </c>
      <c r="J514" s="10">
        <v>42844</v>
      </c>
      <c r="K514" s="8" t="s">
        <v>231</v>
      </c>
      <c r="L514" s="8" t="s">
        <v>9</v>
      </c>
      <c r="M514" s="9">
        <v>357.63</v>
      </c>
      <c r="N514" s="8">
        <v>4062</v>
      </c>
      <c r="O514" s="13">
        <f>M514*N514</f>
        <v>1452693.06</v>
      </c>
      <c r="P514" s="25">
        <f t="shared" si="24"/>
        <v>9600</v>
      </c>
      <c r="Q514" s="25">
        <f t="shared" si="25"/>
        <v>31200.000000000004</v>
      </c>
      <c r="R514" s="25">
        <f t="shared" si="23"/>
        <v>48000</v>
      </c>
      <c r="S514" s="55">
        <f>YEARFRAC(H514,$R$3,0)</f>
        <v>26.65</v>
      </c>
    </row>
    <row r="515" spans="1:19" ht="33" customHeight="1">
      <c r="A515" s="8">
        <v>511</v>
      </c>
      <c r="B515" s="8" t="s">
        <v>3758</v>
      </c>
      <c r="C515" s="8" t="s">
        <v>1195</v>
      </c>
      <c r="D515" s="12" t="s">
        <v>1196</v>
      </c>
      <c r="E515" s="8" t="s">
        <v>5410</v>
      </c>
      <c r="F515" s="8" t="s">
        <v>7035</v>
      </c>
      <c r="G515" s="8" t="s">
        <v>10</v>
      </c>
      <c r="H515" s="10">
        <v>29679</v>
      </c>
      <c r="I515" s="11" t="s">
        <v>11</v>
      </c>
      <c r="J515" s="10">
        <v>41463</v>
      </c>
      <c r="K515" s="8" t="s">
        <v>231</v>
      </c>
      <c r="L515" s="8" t="s">
        <v>9</v>
      </c>
      <c r="M515" s="9">
        <v>337.35</v>
      </c>
      <c r="N515" s="8">
        <v>4062</v>
      </c>
      <c r="O515" s="13">
        <f>M515*N515</f>
        <v>1370315.7000000002</v>
      </c>
      <c r="P515" s="25">
        <f t="shared" si="24"/>
        <v>9600</v>
      </c>
      <c r="Q515" s="25">
        <f t="shared" si="25"/>
        <v>31200.000000000004</v>
      </c>
      <c r="R515" s="25">
        <f t="shared" si="23"/>
        <v>48000</v>
      </c>
      <c r="S515" s="55">
        <f>YEARFRAC(H515,$R$3,0)</f>
        <v>43.491666666666667</v>
      </c>
    </row>
    <row r="516" spans="1:19" ht="33" customHeight="1">
      <c r="A516" s="8">
        <v>512</v>
      </c>
      <c r="B516" s="8" t="s">
        <v>3759</v>
      </c>
      <c r="C516" s="8" t="s">
        <v>1197</v>
      </c>
      <c r="D516" s="12" t="s">
        <v>1198</v>
      </c>
      <c r="E516" s="8" t="s">
        <v>5411</v>
      </c>
      <c r="F516" s="8" t="s">
        <v>7036</v>
      </c>
      <c r="G516" s="8" t="s">
        <v>10</v>
      </c>
      <c r="H516" s="10">
        <v>33120</v>
      </c>
      <c r="I516" s="11" t="s">
        <v>19</v>
      </c>
      <c r="J516" s="10">
        <v>45413</v>
      </c>
      <c r="K516" s="8" t="s">
        <v>231</v>
      </c>
      <c r="L516" s="8" t="s">
        <v>9</v>
      </c>
      <c r="M516" s="9">
        <v>360.09</v>
      </c>
      <c r="N516" s="8">
        <v>4062</v>
      </c>
      <c r="O516" s="13">
        <f>M516*N516</f>
        <v>1462685.5799999998</v>
      </c>
      <c r="P516" s="25">
        <f t="shared" si="24"/>
        <v>9600</v>
      </c>
      <c r="Q516" s="25">
        <f t="shared" si="25"/>
        <v>31200.000000000004</v>
      </c>
      <c r="R516" s="25">
        <f t="shared" si="23"/>
        <v>48000</v>
      </c>
      <c r="S516" s="55">
        <f>YEARFRAC(H516,$R$3,0)</f>
        <v>34.072222222222223</v>
      </c>
    </row>
    <row r="517" spans="1:19" ht="33" customHeight="1">
      <c r="A517" s="8">
        <v>513</v>
      </c>
      <c r="B517" s="8" t="s">
        <v>3760</v>
      </c>
      <c r="C517" s="8" t="s">
        <v>1199</v>
      </c>
      <c r="D517" s="12">
        <v>51098513</v>
      </c>
      <c r="E517" s="8" t="s">
        <v>5412</v>
      </c>
      <c r="F517" s="8" t="s">
        <v>7037</v>
      </c>
      <c r="G517" s="8" t="s">
        <v>10</v>
      </c>
      <c r="H517" s="10">
        <v>36412</v>
      </c>
      <c r="I517" s="11" t="s">
        <v>19</v>
      </c>
      <c r="J517" s="10">
        <v>45061</v>
      </c>
      <c r="K517" s="8" t="s">
        <v>231</v>
      </c>
      <c r="L517" s="8" t="s">
        <v>9</v>
      </c>
      <c r="M517" s="9">
        <v>319.74</v>
      </c>
      <c r="N517" s="8">
        <v>4062</v>
      </c>
      <c r="O517" s="13">
        <f>M517*N517</f>
        <v>1298783.8800000001</v>
      </c>
      <c r="P517" s="25">
        <f t="shared" si="24"/>
        <v>9600</v>
      </c>
      <c r="Q517" s="25">
        <f t="shared" si="25"/>
        <v>31200.000000000004</v>
      </c>
      <c r="R517" s="25">
        <f t="shared" ref="R517:R580" si="26">IF(S517&gt;59.99,0,IF(O517&lt;400000,400000*4/100,IF(O517&gt;1200000,1200000*4/100,O517*4/100)))</f>
        <v>48000</v>
      </c>
      <c r="S517" s="55">
        <f>YEARFRAC(H517,$R$3,0)</f>
        <v>25.058333333333334</v>
      </c>
    </row>
    <row r="518" spans="1:19" ht="33" customHeight="1">
      <c r="A518" s="8">
        <v>514</v>
      </c>
      <c r="B518" s="8" t="s">
        <v>3761</v>
      </c>
      <c r="C518" s="8" t="s">
        <v>1200</v>
      </c>
      <c r="D518" s="12" t="s">
        <v>1201</v>
      </c>
      <c r="E518" s="8" t="s">
        <v>5413</v>
      </c>
      <c r="F518" s="8" t="s">
        <v>7038</v>
      </c>
      <c r="G518" s="8" t="s">
        <v>10</v>
      </c>
      <c r="H518" s="10">
        <v>36998</v>
      </c>
      <c r="I518" s="11" t="s">
        <v>11</v>
      </c>
      <c r="J518" s="10">
        <v>45413</v>
      </c>
      <c r="K518" s="8" t="s">
        <v>231</v>
      </c>
      <c r="L518" s="8" t="s">
        <v>9</v>
      </c>
      <c r="M518" s="9">
        <v>350.09</v>
      </c>
      <c r="N518" s="8">
        <v>4062</v>
      </c>
      <c r="O518" s="13">
        <f>M518*N518</f>
        <v>1422065.5799999998</v>
      </c>
      <c r="P518" s="25">
        <f t="shared" si="24"/>
        <v>9600</v>
      </c>
      <c r="Q518" s="25">
        <f t="shared" si="25"/>
        <v>31200.000000000004</v>
      </c>
      <c r="R518" s="25">
        <f t="shared" si="26"/>
        <v>48000</v>
      </c>
      <c r="S518" s="55">
        <f>YEARFRAC(H518,$R$3,0)</f>
        <v>23.452777777777779</v>
      </c>
    </row>
    <row r="519" spans="1:19" ht="33" customHeight="1">
      <c r="A519" s="8">
        <v>515</v>
      </c>
      <c r="B519" s="8" t="s">
        <v>3762</v>
      </c>
      <c r="C519" s="8" t="s">
        <v>1202</v>
      </c>
      <c r="D519" s="12" t="s">
        <v>1203</v>
      </c>
      <c r="E519" s="8" t="s">
        <v>5414</v>
      </c>
      <c r="F519" s="8" t="s">
        <v>7039</v>
      </c>
      <c r="G519" s="8" t="s">
        <v>10</v>
      </c>
      <c r="H519" s="10">
        <v>31466</v>
      </c>
      <c r="I519" s="11" t="s">
        <v>11</v>
      </c>
      <c r="J519" s="10">
        <v>41750</v>
      </c>
      <c r="K519" s="8" t="s">
        <v>231</v>
      </c>
      <c r="L519" s="8" t="s">
        <v>9</v>
      </c>
      <c r="M519" s="9">
        <v>435.33</v>
      </c>
      <c r="N519" s="8">
        <v>4062</v>
      </c>
      <c r="O519" s="13">
        <f>M519*N519</f>
        <v>1768310.46</v>
      </c>
      <c r="P519" s="25">
        <f t="shared" si="24"/>
        <v>9600</v>
      </c>
      <c r="Q519" s="25">
        <f t="shared" si="25"/>
        <v>31200.000000000004</v>
      </c>
      <c r="R519" s="25">
        <f t="shared" si="26"/>
        <v>48000</v>
      </c>
      <c r="S519" s="55">
        <f>YEARFRAC(H519,$R$3,0)</f>
        <v>38.602777777777774</v>
      </c>
    </row>
    <row r="520" spans="1:19" ht="33" customHeight="1">
      <c r="A520" s="8">
        <v>516</v>
      </c>
      <c r="B520" s="8" t="s">
        <v>3763</v>
      </c>
      <c r="C520" s="8" t="s">
        <v>1204</v>
      </c>
      <c r="D520" s="12" t="s">
        <v>1205</v>
      </c>
      <c r="E520" s="8" t="s">
        <v>5415</v>
      </c>
      <c r="F520" s="8" t="s">
        <v>7040</v>
      </c>
      <c r="G520" s="8" t="s">
        <v>10</v>
      </c>
      <c r="H520" s="10">
        <v>37194</v>
      </c>
      <c r="I520" s="11" t="s">
        <v>11</v>
      </c>
      <c r="J520" s="10">
        <v>45085</v>
      </c>
      <c r="K520" s="8" t="s">
        <v>231</v>
      </c>
      <c r="L520" s="8" t="s">
        <v>9</v>
      </c>
      <c r="M520" s="9">
        <v>342.34</v>
      </c>
      <c r="N520" s="8">
        <v>4062</v>
      </c>
      <c r="O520" s="13">
        <f>M520*N520</f>
        <v>1390585.0799999998</v>
      </c>
      <c r="P520" s="25">
        <f t="shared" si="24"/>
        <v>9600</v>
      </c>
      <c r="Q520" s="25">
        <f t="shared" si="25"/>
        <v>31200.000000000004</v>
      </c>
      <c r="R520" s="25">
        <f t="shared" si="26"/>
        <v>48000</v>
      </c>
      <c r="S520" s="55">
        <f>YEARFRAC(H520,$R$3,0)</f>
        <v>22.916666666666668</v>
      </c>
    </row>
    <row r="521" spans="1:19" ht="33" customHeight="1">
      <c r="A521" s="8">
        <v>517</v>
      </c>
      <c r="B521" s="8" t="s">
        <v>3764</v>
      </c>
      <c r="C521" s="8" t="s">
        <v>1206</v>
      </c>
      <c r="D521" s="12" t="s">
        <v>1207</v>
      </c>
      <c r="E521" s="8" t="s">
        <v>5416</v>
      </c>
      <c r="F521" s="8" t="s">
        <v>7041</v>
      </c>
      <c r="G521" s="8" t="s">
        <v>10</v>
      </c>
      <c r="H521" s="10">
        <v>32937</v>
      </c>
      <c r="I521" s="11" t="s">
        <v>11</v>
      </c>
      <c r="J521" s="10">
        <v>41603</v>
      </c>
      <c r="K521" s="8" t="s">
        <v>231</v>
      </c>
      <c r="L521" s="8" t="s">
        <v>9</v>
      </c>
      <c r="M521" s="9">
        <v>361.87</v>
      </c>
      <c r="N521" s="8">
        <v>4062</v>
      </c>
      <c r="O521" s="13">
        <f>M521*N521</f>
        <v>1469915.94</v>
      </c>
      <c r="P521" s="25">
        <f t="shared" si="24"/>
        <v>9600</v>
      </c>
      <c r="Q521" s="25">
        <f t="shared" si="25"/>
        <v>31200.000000000004</v>
      </c>
      <c r="R521" s="25">
        <f t="shared" si="26"/>
        <v>48000</v>
      </c>
      <c r="S521" s="55">
        <f>YEARFRAC(H521,$R$3,0)</f>
        <v>34.569444444444443</v>
      </c>
    </row>
    <row r="522" spans="1:19" ht="33" customHeight="1">
      <c r="A522" s="8">
        <v>518</v>
      </c>
      <c r="B522" s="8" t="s">
        <v>3765</v>
      </c>
      <c r="C522" s="8" t="s">
        <v>1208</v>
      </c>
      <c r="D522" s="12" t="s">
        <v>1209</v>
      </c>
      <c r="E522" s="8" t="s">
        <v>5417</v>
      </c>
      <c r="F522" s="8" t="s">
        <v>7042</v>
      </c>
      <c r="G522" s="8" t="s">
        <v>10</v>
      </c>
      <c r="H522" s="10">
        <v>35535</v>
      </c>
      <c r="I522" s="11" t="s">
        <v>11</v>
      </c>
      <c r="J522" s="10">
        <v>42388</v>
      </c>
      <c r="K522" s="8" t="s">
        <v>231</v>
      </c>
      <c r="L522" s="8" t="s">
        <v>9</v>
      </c>
      <c r="M522" s="9">
        <v>370.59</v>
      </c>
      <c r="N522" s="8">
        <v>4062</v>
      </c>
      <c r="O522" s="13">
        <f>M522*N522</f>
        <v>1505336.5799999998</v>
      </c>
      <c r="P522" s="25">
        <f t="shared" si="24"/>
        <v>9600</v>
      </c>
      <c r="Q522" s="25">
        <f t="shared" si="25"/>
        <v>31200.000000000004</v>
      </c>
      <c r="R522" s="25">
        <f t="shared" si="26"/>
        <v>48000</v>
      </c>
      <c r="S522" s="55">
        <f>YEARFRAC(H522,$R$3,0)</f>
        <v>27.458333333333332</v>
      </c>
    </row>
    <row r="523" spans="1:19" ht="33" customHeight="1">
      <c r="A523" s="8">
        <v>519</v>
      </c>
      <c r="B523" s="8" t="s">
        <v>3766</v>
      </c>
      <c r="C523" s="8" t="s">
        <v>1210</v>
      </c>
      <c r="D523" s="12" t="s">
        <v>1211</v>
      </c>
      <c r="E523" s="8" t="s">
        <v>5418</v>
      </c>
      <c r="F523" s="8" t="s">
        <v>7043</v>
      </c>
      <c r="G523" s="8" t="s">
        <v>10</v>
      </c>
      <c r="H523" s="10">
        <v>31079</v>
      </c>
      <c r="I523" s="11" t="s">
        <v>11</v>
      </c>
      <c r="J523" s="10">
        <v>42585</v>
      </c>
      <c r="K523" s="8" t="s">
        <v>231</v>
      </c>
      <c r="L523" s="8" t="s">
        <v>9</v>
      </c>
      <c r="M523" s="9">
        <v>320.63</v>
      </c>
      <c r="N523" s="8">
        <v>4062</v>
      </c>
      <c r="O523" s="13">
        <f>M523*N523</f>
        <v>1302399.06</v>
      </c>
      <c r="P523" s="25">
        <f t="shared" si="24"/>
        <v>9600</v>
      </c>
      <c r="Q523" s="25">
        <f t="shared" si="25"/>
        <v>31200.000000000004</v>
      </c>
      <c r="R523" s="25">
        <f t="shared" si="26"/>
        <v>48000</v>
      </c>
      <c r="S523" s="55">
        <f>YEARFRAC(H523,$R$3,0)</f>
        <v>39.663888888888891</v>
      </c>
    </row>
    <row r="524" spans="1:19" ht="33" customHeight="1">
      <c r="A524" s="8">
        <v>520</v>
      </c>
      <c r="B524" s="8" t="s">
        <v>3767</v>
      </c>
      <c r="C524" s="8" t="s">
        <v>1212</v>
      </c>
      <c r="D524" s="12" t="s">
        <v>1213</v>
      </c>
      <c r="E524" s="8" t="s">
        <v>5419</v>
      </c>
      <c r="F524" s="8" t="s">
        <v>7044</v>
      </c>
      <c r="G524" s="8" t="s">
        <v>10</v>
      </c>
      <c r="H524" s="10">
        <v>32357</v>
      </c>
      <c r="I524" s="11" t="s">
        <v>11</v>
      </c>
      <c r="J524" s="10">
        <v>41674</v>
      </c>
      <c r="K524" s="8" t="s">
        <v>231</v>
      </c>
      <c r="L524" s="8" t="s">
        <v>9</v>
      </c>
      <c r="M524" s="9">
        <v>349.42</v>
      </c>
      <c r="N524" s="8">
        <v>4062</v>
      </c>
      <c r="O524" s="13">
        <f>M524*N524</f>
        <v>1419344.04</v>
      </c>
      <c r="P524" s="25">
        <f t="shared" si="24"/>
        <v>9600</v>
      </c>
      <c r="Q524" s="25">
        <f t="shared" si="25"/>
        <v>31200.000000000004</v>
      </c>
      <c r="R524" s="25">
        <f t="shared" si="26"/>
        <v>48000</v>
      </c>
      <c r="S524" s="55">
        <f>YEARFRAC(H524,$R$3,0)</f>
        <v>36.161111111111111</v>
      </c>
    </row>
    <row r="525" spans="1:19" ht="33" customHeight="1">
      <c r="A525" s="8">
        <v>521</v>
      </c>
      <c r="B525" s="8" t="s">
        <v>3768</v>
      </c>
      <c r="C525" s="8" t="s">
        <v>1214</v>
      </c>
      <c r="D525" s="12" t="s">
        <v>1215</v>
      </c>
      <c r="E525" s="8" t="s">
        <v>5420</v>
      </c>
      <c r="F525" s="8" t="s">
        <v>7045</v>
      </c>
      <c r="G525" s="8" t="s">
        <v>10</v>
      </c>
      <c r="H525" s="10">
        <v>33244</v>
      </c>
      <c r="I525" s="11" t="s">
        <v>11</v>
      </c>
      <c r="J525" s="10">
        <v>43034</v>
      </c>
      <c r="K525" s="8" t="s">
        <v>231</v>
      </c>
      <c r="L525" s="8" t="s">
        <v>9</v>
      </c>
      <c r="M525" s="9">
        <v>356.57</v>
      </c>
      <c r="N525" s="8">
        <v>4062</v>
      </c>
      <c r="O525" s="13">
        <f>M525*N525</f>
        <v>1448387.34</v>
      </c>
      <c r="P525" s="25">
        <f t="shared" si="24"/>
        <v>9600</v>
      </c>
      <c r="Q525" s="25">
        <f t="shared" si="25"/>
        <v>31200.000000000004</v>
      </c>
      <c r="R525" s="25">
        <f t="shared" si="26"/>
        <v>48000</v>
      </c>
      <c r="S525" s="55">
        <f>YEARFRAC(H525,$R$3,0)</f>
        <v>33.733333333333334</v>
      </c>
    </row>
    <row r="526" spans="1:19" ht="33" customHeight="1">
      <c r="A526" s="8">
        <v>522</v>
      </c>
      <c r="B526" s="8" t="s">
        <v>3769</v>
      </c>
      <c r="C526" s="8" t="s">
        <v>1216</v>
      </c>
      <c r="D526" s="12" t="s">
        <v>1217</v>
      </c>
      <c r="E526" s="8" t="s">
        <v>5421</v>
      </c>
      <c r="F526" s="8" t="s">
        <v>7046</v>
      </c>
      <c r="G526" s="8" t="s">
        <v>10</v>
      </c>
      <c r="H526" s="10">
        <v>35311</v>
      </c>
      <c r="I526" s="11" t="s">
        <v>11</v>
      </c>
      <c r="J526" s="10">
        <v>42493</v>
      </c>
      <c r="K526" s="8" t="s">
        <v>231</v>
      </c>
      <c r="L526" s="8" t="s">
        <v>9</v>
      </c>
      <c r="M526" s="9">
        <v>344.71</v>
      </c>
      <c r="N526" s="8">
        <v>4062</v>
      </c>
      <c r="O526" s="13">
        <f>M526*N526</f>
        <v>1400212.02</v>
      </c>
      <c r="P526" s="25">
        <f t="shared" si="24"/>
        <v>9600</v>
      </c>
      <c r="Q526" s="25">
        <f t="shared" si="25"/>
        <v>31200.000000000004</v>
      </c>
      <c r="R526" s="25">
        <f t="shared" si="26"/>
        <v>48000</v>
      </c>
      <c r="S526" s="55">
        <f>YEARFRAC(H526,$R$3,0)</f>
        <v>28.074999999999999</v>
      </c>
    </row>
    <row r="527" spans="1:19" ht="33" customHeight="1">
      <c r="A527" s="8">
        <v>523</v>
      </c>
      <c r="B527" s="8" t="s">
        <v>3770</v>
      </c>
      <c r="C527" s="8" t="s">
        <v>1218</v>
      </c>
      <c r="D527" s="12" t="s">
        <v>1219</v>
      </c>
      <c r="E527" s="8" t="s">
        <v>5422</v>
      </c>
      <c r="F527" s="8" t="s">
        <v>7047</v>
      </c>
      <c r="G527" s="8" t="s">
        <v>10</v>
      </c>
      <c r="H527" s="10">
        <v>35192</v>
      </c>
      <c r="I527" s="11" t="s">
        <v>11</v>
      </c>
      <c r="J527" s="10">
        <v>41674</v>
      </c>
      <c r="K527" s="8" t="s">
        <v>231</v>
      </c>
      <c r="L527" s="8" t="s">
        <v>9</v>
      </c>
      <c r="M527" s="9">
        <v>361.87</v>
      </c>
      <c r="N527" s="8">
        <v>4062</v>
      </c>
      <c r="O527" s="13">
        <f>M527*N527</f>
        <v>1469915.94</v>
      </c>
      <c r="P527" s="25">
        <f t="shared" si="24"/>
        <v>9600</v>
      </c>
      <c r="Q527" s="25">
        <f t="shared" si="25"/>
        <v>31200.000000000004</v>
      </c>
      <c r="R527" s="25">
        <f t="shared" si="26"/>
        <v>48000</v>
      </c>
      <c r="S527" s="55">
        <f>YEARFRAC(H527,$R$3,0)</f>
        <v>28.397222222222222</v>
      </c>
    </row>
    <row r="528" spans="1:19" ht="33" customHeight="1">
      <c r="A528" s="8">
        <v>524</v>
      </c>
      <c r="B528" s="8" t="s">
        <v>3771</v>
      </c>
      <c r="C528" s="8" t="s">
        <v>1220</v>
      </c>
      <c r="D528" s="12" t="s">
        <v>1221</v>
      </c>
      <c r="E528" s="8" t="s">
        <v>5423</v>
      </c>
      <c r="F528" s="8" t="s">
        <v>7048</v>
      </c>
      <c r="G528" s="8" t="s">
        <v>15</v>
      </c>
      <c r="H528" s="10">
        <v>35316</v>
      </c>
      <c r="I528" s="11" t="s">
        <v>19</v>
      </c>
      <c r="J528" s="10">
        <v>45094</v>
      </c>
      <c r="K528" s="8" t="s">
        <v>231</v>
      </c>
      <c r="L528" s="8" t="s">
        <v>9</v>
      </c>
      <c r="M528" s="9">
        <v>340.79</v>
      </c>
      <c r="N528" s="8">
        <v>4062</v>
      </c>
      <c r="O528" s="13">
        <f>M528*N528</f>
        <v>1384288.98</v>
      </c>
      <c r="P528" s="25">
        <f t="shared" si="24"/>
        <v>9600</v>
      </c>
      <c r="Q528" s="25">
        <f t="shared" si="25"/>
        <v>31200.000000000004</v>
      </c>
      <c r="R528" s="25">
        <f t="shared" si="26"/>
        <v>48000</v>
      </c>
      <c r="S528" s="55">
        <f>YEARFRAC(H528,$R$3,0)</f>
        <v>28.06111111111111</v>
      </c>
    </row>
    <row r="529" spans="1:19" ht="33" customHeight="1">
      <c r="A529" s="8">
        <v>525</v>
      </c>
      <c r="B529" s="8" t="s">
        <v>3772</v>
      </c>
      <c r="C529" s="8" t="s">
        <v>1222</v>
      </c>
      <c r="D529" s="12" t="s">
        <v>1223</v>
      </c>
      <c r="E529" s="8" t="s">
        <v>5424</v>
      </c>
      <c r="F529" s="8" t="s">
        <v>7049</v>
      </c>
      <c r="G529" s="8" t="s">
        <v>10</v>
      </c>
      <c r="H529" s="10">
        <v>37747</v>
      </c>
      <c r="I529" s="11" t="s">
        <v>11</v>
      </c>
      <c r="J529" s="10">
        <v>45413</v>
      </c>
      <c r="K529" s="8" t="s">
        <v>231</v>
      </c>
      <c r="L529" s="8" t="s">
        <v>9</v>
      </c>
      <c r="M529" s="9">
        <v>280.13</v>
      </c>
      <c r="N529" s="8">
        <v>4062</v>
      </c>
      <c r="O529" s="13">
        <f>M529*N529</f>
        <v>1137888.06</v>
      </c>
      <c r="P529" s="25">
        <f t="shared" si="24"/>
        <v>9103.10448</v>
      </c>
      <c r="Q529" s="25">
        <f t="shared" si="25"/>
        <v>29585.089560000004</v>
      </c>
      <c r="R529" s="25">
        <f t="shared" si="26"/>
        <v>45515.522400000002</v>
      </c>
      <c r="S529" s="55">
        <f>YEARFRAC(H529,$R$3,0)</f>
        <v>21.4</v>
      </c>
    </row>
    <row r="530" spans="1:19" ht="33" customHeight="1">
      <c r="A530" s="8">
        <v>526</v>
      </c>
      <c r="B530" s="8" t="s">
        <v>3773</v>
      </c>
      <c r="C530" s="8" t="s">
        <v>1224</v>
      </c>
      <c r="D530" s="12">
        <v>51691553</v>
      </c>
      <c r="E530" s="8" t="s">
        <v>5425</v>
      </c>
      <c r="F530" s="8" t="s">
        <v>7050</v>
      </c>
      <c r="G530" s="8" t="s">
        <v>10</v>
      </c>
      <c r="H530" s="10">
        <v>38379</v>
      </c>
      <c r="I530" s="11" t="s">
        <v>74</v>
      </c>
      <c r="J530" s="10">
        <v>45400</v>
      </c>
      <c r="K530" s="8" t="s">
        <v>231</v>
      </c>
      <c r="L530" s="8" t="s">
        <v>9</v>
      </c>
      <c r="M530" s="9">
        <v>329.84</v>
      </c>
      <c r="N530" s="8">
        <v>4062</v>
      </c>
      <c r="O530" s="13">
        <f>M530*N530</f>
        <v>1339810.0799999998</v>
      </c>
      <c r="P530" s="25">
        <f t="shared" si="24"/>
        <v>9600</v>
      </c>
      <c r="Q530" s="25">
        <f t="shared" si="25"/>
        <v>31200.000000000004</v>
      </c>
      <c r="R530" s="25">
        <f t="shared" si="26"/>
        <v>48000</v>
      </c>
      <c r="S530" s="55">
        <f>YEARFRAC(H530,$R$3,0)</f>
        <v>19.675000000000001</v>
      </c>
    </row>
    <row r="531" spans="1:19" ht="33" customHeight="1">
      <c r="A531" s="8">
        <v>527</v>
      </c>
      <c r="B531" s="8" t="s">
        <v>3774</v>
      </c>
      <c r="C531" s="8" t="s">
        <v>1225</v>
      </c>
      <c r="D531" s="12" t="s">
        <v>1226</v>
      </c>
      <c r="E531" s="8" t="s">
        <v>5426</v>
      </c>
      <c r="F531" s="8" t="s">
        <v>7051</v>
      </c>
      <c r="G531" s="8" t="s">
        <v>65</v>
      </c>
      <c r="H531" s="10">
        <v>32932</v>
      </c>
      <c r="I531" s="11" t="s">
        <v>59</v>
      </c>
      <c r="J531" s="10">
        <v>45400</v>
      </c>
      <c r="K531" s="8" t="s">
        <v>231</v>
      </c>
      <c r="L531" s="8" t="s">
        <v>9</v>
      </c>
      <c r="M531" s="9">
        <v>317.10000000000002</v>
      </c>
      <c r="N531" s="8">
        <v>4062</v>
      </c>
      <c r="O531" s="13">
        <f>M531*N531</f>
        <v>1288060.2000000002</v>
      </c>
      <c r="P531" s="25">
        <f t="shared" si="24"/>
        <v>9600</v>
      </c>
      <c r="Q531" s="25">
        <f t="shared" si="25"/>
        <v>31200.000000000004</v>
      </c>
      <c r="R531" s="25">
        <f t="shared" si="26"/>
        <v>48000</v>
      </c>
      <c r="S531" s="55">
        <f>YEARFRAC(H531,$R$3,0)</f>
        <v>34.583333333333336</v>
      </c>
    </row>
    <row r="532" spans="1:19" ht="33" customHeight="1">
      <c r="A532" s="8">
        <v>528</v>
      </c>
      <c r="B532" s="8" t="s">
        <v>3775</v>
      </c>
      <c r="C532" s="8" t="s">
        <v>1227</v>
      </c>
      <c r="D532" s="12" t="s">
        <v>1228</v>
      </c>
      <c r="E532" s="8" t="s">
        <v>5427</v>
      </c>
      <c r="F532" s="8" t="s">
        <v>7052</v>
      </c>
      <c r="G532" s="8" t="s">
        <v>10</v>
      </c>
      <c r="H532" s="10">
        <v>33329</v>
      </c>
      <c r="I532" s="11" t="s">
        <v>11</v>
      </c>
      <c r="J532" s="10">
        <v>42493</v>
      </c>
      <c r="K532" s="8" t="s">
        <v>231</v>
      </c>
      <c r="L532" s="8" t="s">
        <v>9</v>
      </c>
      <c r="M532" s="9">
        <v>358.7</v>
      </c>
      <c r="N532" s="8">
        <v>4062</v>
      </c>
      <c r="O532" s="13">
        <f>M532*N532</f>
        <v>1457039.4</v>
      </c>
      <c r="P532" s="25">
        <f t="shared" si="24"/>
        <v>9600</v>
      </c>
      <c r="Q532" s="25">
        <f t="shared" si="25"/>
        <v>31200.000000000004</v>
      </c>
      <c r="R532" s="25">
        <f t="shared" si="26"/>
        <v>48000</v>
      </c>
      <c r="S532" s="55">
        <f>YEARFRAC(H532,$R$3,0)</f>
        <v>33.49722222222222</v>
      </c>
    </row>
    <row r="533" spans="1:19" ht="33" customHeight="1">
      <c r="A533" s="8">
        <v>529</v>
      </c>
      <c r="B533" s="8" t="s">
        <v>3776</v>
      </c>
      <c r="C533" s="8" t="s">
        <v>1229</v>
      </c>
      <c r="D533" s="12" t="s">
        <v>1230</v>
      </c>
      <c r="E533" s="8" t="s">
        <v>5428</v>
      </c>
      <c r="F533" s="8" t="s">
        <v>7053</v>
      </c>
      <c r="G533" s="8" t="s">
        <v>10</v>
      </c>
      <c r="H533" s="10">
        <v>31752</v>
      </c>
      <c r="I533" s="11" t="s">
        <v>11</v>
      </c>
      <c r="J533" s="10">
        <v>43035</v>
      </c>
      <c r="K533" s="8" t="s">
        <v>231</v>
      </c>
      <c r="L533" s="8" t="s">
        <v>9</v>
      </c>
      <c r="M533" s="9">
        <v>224.42</v>
      </c>
      <c r="N533" s="8">
        <v>4062</v>
      </c>
      <c r="O533" s="13">
        <f>M533*N533</f>
        <v>911594.03999999992</v>
      </c>
      <c r="P533" s="25">
        <f t="shared" si="24"/>
        <v>7292.7523199999996</v>
      </c>
      <c r="Q533" s="25">
        <f t="shared" si="25"/>
        <v>23701.445039999999</v>
      </c>
      <c r="R533" s="25">
        <f t="shared" si="26"/>
        <v>36463.761599999998</v>
      </c>
      <c r="S533" s="55">
        <f>YEARFRAC(H533,$R$3,0)</f>
        <v>37.81666666666667</v>
      </c>
    </row>
    <row r="534" spans="1:19" ht="33" customHeight="1">
      <c r="A534" s="8">
        <v>530</v>
      </c>
      <c r="B534" s="8" t="s">
        <v>3777</v>
      </c>
      <c r="C534" s="8" t="s">
        <v>1231</v>
      </c>
      <c r="D534" s="12" t="s">
        <v>1232</v>
      </c>
      <c r="E534" s="8" t="s">
        <v>5429</v>
      </c>
      <c r="F534" s="8" t="s">
        <v>7054</v>
      </c>
      <c r="G534" s="8" t="s">
        <v>10</v>
      </c>
      <c r="H534" s="10">
        <v>34505</v>
      </c>
      <c r="I534" s="11" t="s">
        <v>11</v>
      </c>
      <c r="J534" s="10">
        <v>45400</v>
      </c>
      <c r="K534" s="8" t="s">
        <v>231</v>
      </c>
      <c r="L534" s="8" t="s">
        <v>9</v>
      </c>
      <c r="M534" s="9">
        <v>348.53</v>
      </c>
      <c r="N534" s="8">
        <v>4062</v>
      </c>
      <c r="O534" s="13">
        <f>M534*N534</f>
        <v>1415728.8599999999</v>
      </c>
      <c r="P534" s="25">
        <f t="shared" si="24"/>
        <v>9600</v>
      </c>
      <c r="Q534" s="25">
        <f t="shared" si="25"/>
        <v>31200.000000000004</v>
      </c>
      <c r="R534" s="25">
        <f t="shared" si="26"/>
        <v>48000</v>
      </c>
      <c r="S534" s="55">
        <f>YEARFRAC(H534,$R$3,0)</f>
        <v>30.277777777777779</v>
      </c>
    </row>
    <row r="535" spans="1:19" ht="33" customHeight="1">
      <c r="A535" s="8">
        <v>531</v>
      </c>
      <c r="B535" s="8" t="s">
        <v>3778</v>
      </c>
      <c r="C535" s="8" t="s">
        <v>1233</v>
      </c>
      <c r="D535" s="12" t="s">
        <v>1234</v>
      </c>
      <c r="E535" s="8" t="s">
        <v>5430</v>
      </c>
      <c r="F535" s="8" t="s">
        <v>7055</v>
      </c>
      <c r="G535" s="8" t="s">
        <v>10</v>
      </c>
      <c r="H535" s="10">
        <v>36256</v>
      </c>
      <c r="I535" s="11" t="s">
        <v>11</v>
      </c>
      <c r="J535" s="10">
        <v>45400</v>
      </c>
      <c r="K535" s="8" t="s">
        <v>231</v>
      </c>
      <c r="L535" s="8" t="s">
        <v>9</v>
      </c>
      <c r="M535" s="9">
        <v>321.14</v>
      </c>
      <c r="N535" s="8">
        <v>4062</v>
      </c>
      <c r="O535" s="13">
        <f>M535*N535</f>
        <v>1304470.68</v>
      </c>
      <c r="P535" s="25">
        <f t="shared" si="24"/>
        <v>9600</v>
      </c>
      <c r="Q535" s="25">
        <f t="shared" si="25"/>
        <v>31200.000000000004</v>
      </c>
      <c r="R535" s="25">
        <f t="shared" si="26"/>
        <v>48000</v>
      </c>
      <c r="S535" s="55">
        <f>YEARFRAC(H535,$R$3,0)</f>
        <v>25.483333333333334</v>
      </c>
    </row>
    <row r="536" spans="1:19" ht="33" customHeight="1">
      <c r="A536" s="8">
        <v>532</v>
      </c>
      <c r="B536" s="8" t="s">
        <v>3779</v>
      </c>
      <c r="C536" s="8" t="s">
        <v>1235</v>
      </c>
      <c r="D536" s="12" t="s">
        <v>1236</v>
      </c>
      <c r="E536" s="8" t="s">
        <v>5431</v>
      </c>
      <c r="F536" s="8" t="s">
        <v>7056</v>
      </c>
      <c r="G536" s="8" t="s">
        <v>10</v>
      </c>
      <c r="H536" s="10">
        <v>33979</v>
      </c>
      <c r="I536" s="11" t="s">
        <v>11</v>
      </c>
      <c r="J536" s="10">
        <v>45400</v>
      </c>
      <c r="K536" s="8" t="s">
        <v>231</v>
      </c>
      <c r="L536" s="8" t="s">
        <v>9</v>
      </c>
      <c r="M536" s="9">
        <v>331.39</v>
      </c>
      <c r="N536" s="8">
        <v>4062</v>
      </c>
      <c r="O536" s="13">
        <f>M536*N536</f>
        <v>1346106.18</v>
      </c>
      <c r="P536" s="25">
        <f t="shared" si="24"/>
        <v>9600</v>
      </c>
      <c r="Q536" s="25">
        <f t="shared" si="25"/>
        <v>31200.000000000004</v>
      </c>
      <c r="R536" s="25">
        <f t="shared" si="26"/>
        <v>48000</v>
      </c>
      <c r="S536" s="55">
        <f>YEARFRAC(H536,$R$3,0)</f>
        <v>31.722222222222221</v>
      </c>
    </row>
    <row r="537" spans="1:19" ht="33" customHeight="1">
      <c r="A537" s="8">
        <v>533</v>
      </c>
      <c r="B537" s="8" t="s">
        <v>3780</v>
      </c>
      <c r="C537" s="8" t="s">
        <v>1237</v>
      </c>
      <c r="D537" s="12" t="s">
        <v>1238</v>
      </c>
      <c r="E537" s="8" t="s">
        <v>5432</v>
      </c>
      <c r="F537" s="8" t="s">
        <v>7057</v>
      </c>
      <c r="G537" s="8" t="s">
        <v>10</v>
      </c>
      <c r="H537" s="10">
        <v>35627</v>
      </c>
      <c r="I537" s="11" t="s">
        <v>70</v>
      </c>
      <c r="J537" s="10">
        <v>45400</v>
      </c>
      <c r="K537" s="8" t="s">
        <v>231</v>
      </c>
      <c r="L537" s="8" t="s">
        <v>9</v>
      </c>
      <c r="M537" s="9">
        <v>350.09</v>
      </c>
      <c r="N537" s="8">
        <v>4062</v>
      </c>
      <c r="O537" s="13">
        <f>M537*N537</f>
        <v>1422065.5799999998</v>
      </c>
      <c r="P537" s="25">
        <f t="shared" si="24"/>
        <v>9600</v>
      </c>
      <c r="Q537" s="25">
        <f t="shared" si="25"/>
        <v>31200.000000000004</v>
      </c>
      <c r="R537" s="25">
        <f t="shared" si="26"/>
        <v>48000</v>
      </c>
      <c r="S537" s="55">
        <f>YEARFRAC(H537,$R$3,0)</f>
        <v>27.205555555555556</v>
      </c>
    </row>
    <row r="538" spans="1:19" ht="33" customHeight="1">
      <c r="A538" s="8">
        <v>534</v>
      </c>
      <c r="B538" s="8" t="s">
        <v>3781</v>
      </c>
      <c r="C538" s="8" t="s">
        <v>1239</v>
      </c>
      <c r="D538" s="12" t="s">
        <v>1240</v>
      </c>
      <c r="E538" s="8" t="s">
        <v>5433</v>
      </c>
      <c r="F538" s="8" t="s">
        <v>7058</v>
      </c>
      <c r="G538" s="8" t="s">
        <v>71</v>
      </c>
      <c r="H538" s="10">
        <v>35464</v>
      </c>
      <c r="I538" s="11" t="s">
        <v>70</v>
      </c>
      <c r="J538" s="10">
        <v>45400</v>
      </c>
      <c r="K538" s="8" t="s">
        <v>231</v>
      </c>
      <c r="L538" s="8" t="s">
        <v>9</v>
      </c>
      <c r="M538" s="9">
        <v>350.09</v>
      </c>
      <c r="N538" s="8">
        <v>4062</v>
      </c>
      <c r="O538" s="13">
        <f>M538*N538</f>
        <v>1422065.5799999998</v>
      </c>
      <c r="P538" s="25">
        <f t="shared" si="24"/>
        <v>9600</v>
      </c>
      <c r="Q538" s="25">
        <f t="shared" si="25"/>
        <v>31200.000000000004</v>
      </c>
      <c r="R538" s="25">
        <f t="shared" si="26"/>
        <v>48000</v>
      </c>
      <c r="S538" s="55">
        <f>YEARFRAC(H538,$R$3,0)</f>
        <v>27.658333333333335</v>
      </c>
    </row>
    <row r="539" spans="1:19" ht="33" customHeight="1">
      <c r="A539" s="8">
        <v>535</v>
      </c>
      <c r="B539" s="8" t="s">
        <v>3782</v>
      </c>
      <c r="C539" s="8" t="s">
        <v>1241</v>
      </c>
      <c r="D539" s="12" t="s">
        <v>1242</v>
      </c>
      <c r="E539" s="8" t="s">
        <v>5434</v>
      </c>
      <c r="F539" s="8" t="s">
        <v>7059</v>
      </c>
      <c r="G539" s="8" t="s">
        <v>10</v>
      </c>
      <c r="H539" s="10">
        <v>35583</v>
      </c>
      <c r="I539" s="11" t="s">
        <v>11</v>
      </c>
      <c r="J539" s="10">
        <v>42431</v>
      </c>
      <c r="K539" s="8" t="s">
        <v>231</v>
      </c>
      <c r="L539" s="8" t="s">
        <v>9</v>
      </c>
      <c r="M539" s="9">
        <v>346.28</v>
      </c>
      <c r="N539" s="8">
        <v>4062</v>
      </c>
      <c r="O539" s="13">
        <f>M539*N539</f>
        <v>1406589.3599999999</v>
      </c>
      <c r="P539" s="25">
        <f t="shared" si="24"/>
        <v>9600</v>
      </c>
      <c r="Q539" s="25">
        <f t="shared" si="25"/>
        <v>31200.000000000004</v>
      </c>
      <c r="R539" s="25">
        <f t="shared" si="26"/>
        <v>48000</v>
      </c>
      <c r="S539" s="55">
        <f>YEARFRAC(H539,$R$3,0)</f>
        <v>27.327777777777779</v>
      </c>
    </row>
    <row r="540" spans="1:19" ht="33" customHeight="1">
      <c r="A540" s="8">
        <v>536</v>
      </c>
      <c r="B540" s="8" t="s">
        <v>3783</v>
      </c>
      <c r="C540" s="8" t="s">
        <v>1243</v>
      </c>
      <c r="D540" s="12" t="s">
        <v>1244</v>
      </c>
      <c r="E540" s="8" t="s">
        <v>5435</v>
      </c>
      <c r="F540" s="8" t="s">
        <v>7060</v>
      </c>
      <c r="G540" s="8" t="s">
        <v>71</v>
      </c>
      <c r="H540" s="10">
        <v>34400</v>
      </c>
      <c r="I540" s="11" t="s">
        <v>70</v>
      </c>
      <c r="J540" s="10">
        <v>45400</v>
      </c>
      <c r="K540" s="8" t="s">
        <v>231</v>
      </c>
      <c r="L540" s="8" t="s">
        <v>9</v>
      </c>
      <c r="M540" s="9">
        <v>350.09</v>
      </c>
      <c r="N540" s="8">
        <v>4062</v>
      </c>
      <c r="O540" s="13">
        <f>M540*N540</f>
        <v>1422065.5799999998</v>
      </c>
      <c r="P540" s="25">
        <f t="shared" si="24"/>
        <v>9600</v>
      </c>
      <c r="Q540" s="25">
        <f t="shared" si="25"/>
        <v>31200.000000000004</v>
      </c>
      <c r="R540" s="25">
        <f t="shared" si="26"/>
        <v>48000</v>
      </c>
      <c r="S540" s="55">
        <f>YEARFRAC(H540,$R$3,0)</f>
        <v>30.56388888888889</v>
      </c>
    </row>
    <row r="541" spans="1:19" ht="33" customHeight="1">
      <c r="A541" s="8">
        <v>537</v>
      </c>
      <c r="B541" s="8" t="s">
        <v>3784</v>
      </c>
      <c r="C541" s="8" t="s">
        <v>1245</v>
      </c>
      <c r="D541" s="12" t="s">
        <v>1246</v>
      </c>
      <c r="E541" s="8" t="s">
        <v>5436</v>
      </c>
      <c r="F541" s="8" t="s">
        <v>7061</v>
      </c>
      <c r="G541" s="8" t="s">
        <v>72</v>
      </c>
      <c r="H541" s="10">
        <v>37123</v>
      </c>
      <c r="I541" s="11" t="s">
        <v>73</v>
      </c>
      <c r="J541" s="10">
        <v>45400</v>
      </c>
      <c r="K541" s="8" t="s">
        <v>231</v>
      </c>
      <c r="L541" s="8" t="s">
        <v>9</v>
      </c>
      <c r="M541" s="9">
        <v>353.2</v>
      </c>
      <c r="N541" s="8">
        <v>4062</v>
      </c>
      <c r="O541" s="13">
        <f>M541*N541</f>
        <v>1434698.4</v>
      </c>
      <c r="P541" s="25">
        <f t="shared" si="24"/>
        <v>9600</v>
      </c>
      <c r="Q541" s="25">
        <f t="shared" si="25"/>
        <v>31200.000000000004</v>
      </c>
      <c r="R541" s="25">
        <f t="shared" si="26"/>
        <v>48000</v>
      </c>
      <c r="S541" s="55">
        <f>YEARFRAC(H541,$R$3,0)</f>
        <v>23.111111111111111</v>
      </c>
    </row>
    <row r="542" spans="1:19" ht="33" customHeight="1">
      <c r="A542" s="8">
        <v>538</v>
      </c>
      <c r="B542" s="8" t="s">
        <v>3785</v>
      </c>
      <c r="C542" s="8" t="s">
        <v>1247</v>
      </c>
      <c r="D542" s="12" t="s">
        <v>1248</v>
      </c>
      <c r="E542" s="8" t="s">
        <v>5437</v>
      </c>
      <c r="F542" s="8" t="s">
        <v>7062</v>
      </c>
      <c r="G542" s="8" t="s">
        <v>10</v>
      </c>
      <c r="H542" s="10">
        <v>34009</v>
      </c>
      <c r="I542" s="11" t="s">
        <v>11</v>
      </c>
      <c r="J542" s="10">
        <v>45400</v>
      </c>
      <c r="K542" s="8" t="s">
        <v>231</v>
      </c>
      <c r="L542" s="8" t="s">
        <v>9</v>
      </c>
      <c r="M542" s="9">
        <v>346.98</v>
      </c>
      <c r="N542" s="8">
        <v>4062</v>
      </c>
      <c r="O542" s="13">
        <f>M542*N542</f>
        <v>1409432.76</v>
      </c>
      <c r="P542" s="25">
        <f t="shared" si="24"/>
        <v>9600</v>
      </c>
      <c r="Q542" s="25">
        <f t="shared" si="25"/>
        <v>31200.000000000004</v>
      </c>
      <c r="R542" s="25">
        <f t="shared" si="26"/>
        <v>48000</v>
      </c>
      <c r="S542" s="55">
        <f>YEARFRAC(H542,$R$3,0)</f>
        <v>31.641666666666666</v>
      </c>
    </row>
    <row r="543" spans="1:19" ht="33" customHeight="1">
      <c r="A543" s="8">
        <v>539</v>
      </c>
      <c r="B543" s="8" t="s">
        <v>3786</v>
      </c>
      <c r="C543" s="8" t="s">
        <v>1249</v>
      </c>
      <c r="D543" s="12" t="s">
        <v>1250</v>
      </c>
      <c r="E543" s="8" t="s">
        <v>5438</v>
      </c>
      <c r="F543" s="8" t="s">
        <v>7063</v>
      </c>
      <c r="G543" s="8" t="s">
        <v>10</v>
      </c>
      <c r="H543" s="10">
        <v>37661</v>
      </c>
      <c r="I543" s="11" t="s">
        <v>11</v>
      </c>
      <c r="J543" s="10">
        <v>45413</v>
      </c>
      <c r="K543" s="8" t="s">
        <v>231</v>
      </c>
      <c r="L543" s="8" t="s">
        <v>9</v>
      </c>
      <c r="M543" s="9">
        <v>326.2</v>
      </c>
      <c r="N543" s="8">
        <v>4062</v>
      </c>
      <c r="O543" s="13">
        <f>M543*N543</f>
        <v>1325024.3999999999</v>
      </c>
      <c r="P543" s="25">
        <f t="shared" si="24"/>
        <v>9600</v>
      </c>
      <c r="Q543" s="25">
        <f t="shared" si="25"/>
        <v>31200.000000000004</v>
      </c>
      <c r="R543" s="25">
        <f t="shared" si="26"/>
        <v>48000</v>
      </c>
      <c r="S543" s="55">
        <f>YEARFRAC(H543,$R$3,0)</f>
        <v>21.641666666666666</v>
      </c>
    </row>
    <row r="544" spans="1:19" ht="33" customHeight="1">
      <c r="A544" s="8">
        <v>540</v>
      </c>
      <c r="B544" s="8" t="s">
        <v>3787</v>
      </c>
      <c r="C544" s="8" t="s">
        <v>1251</v>
      </c>
      <c r="D544" s="12" t="s">
        <v>1252</v>
      </c>
      <c r="E544" s="8" t="s">
        <v>5439</v>
      </c>
      <c r="F544" s="8" t="s">
        <v>7064</v>
      </c>
      <c r="G544" s="8" t="s">
        <v>10</v>
      </c>
      <c r="H544" s="10">
        <v>35161</v>
      </c>
      <c r="I544" s="11" t="s">
        <v>11</v>
      </c>
      <c r="J544" s="10">
        <v>45413</v>
      </c>
      <c r="K544" s="8" t="s">
        <v>231</v>
      </c>
      <c r="L544" s="8" t="s">
        <v>9</v>
      </c>
      <c r="M544" s="9">
        <v>187.06</v>
      </c>
      <c r="N544" s="8">
        <v>4062</v>
      </c>
      <c r="O544" s="13">
        <f>M544*N544</f>
        <v>759837.72</v>
      </c>
      <c r="P544" s="25">
        <f t="shared" si="24"/>
        <v>6078.7017599999999</v>
      </c>
      <c r="Q544" s="25">
        <f t="shared" si="25"/>
        <v>19755.780720000002</v>
      </c>
      <c r="R544" s="25">
        <f t="shared" si="26"/>
        <v>30393.5088</v>
      </c>
      <c r="S544" s="55">
        <f>YEARFRAC(H544,$R$3,0)</f>
        <v>28.483333333333334</v>
      </c>
    </row>
    <row r="545" spans="1:19" ht="33" customHeight="1">
      <c r="A545" s="8">
        <v>541</v>
      </c>
      <c r="B545" s="8" t="s">
        <v>3788</v>
      </c>
      <c r="C545" s="8" t="s">
        <v>1253</v>
      </c>
      <c r="D545" s="12" t="s">
        <v>1254</v>
      </c>
      <c r="E545" s="8" t="s">
        <v>5440</v>
      </c>
      <c r="F545" s="8" t="s">
        <v>7065</v>
      </c>
      <c r="G545" s="8" t="s">
        <v>10</v>
      </c>
      <c r="H545" s="10">
        <v>30411</v>
      </c>
      <c r="I545" s="11" t="s">
        <v>11</v>
      </c>
      <c r="J545" s="10">
        <v>41450</v>
      </c>
      <c r="K545" s="8" t="s">
        <v>231</v>
      </c>
      <c r="L545" s="8" t="s">
        <v>9</v>
      </c>
      <c r="M545" s="9">
        <v>374.4</v>
      </c>
      <c r="N545" s="8">
        <v>4062</v>
      </c>
      <c r="O545" s="13">
        <f>M545*N545</f>
        <v>1520812.7999999998</v>
      </c>
      <c r="P545" s="25">
        <f t="shared" si="24"/>
        <v>9600</v>
      </c>
      <c r="Q545" s="25">
        <f t="shared" si="25"/>
        <v>31200.000000000004</v>
      </c>
      <c r="R545" s="25">
        <f t="shared" si="26"/>
        <v>48000</v>
      </c>
      <c r="S545" s="55">
        <f>YEARFRAC(H545,$R$3,0)</f>
        <v>41.486111111111114</v>
      </c>
    </row>
    <row r="546" spans="1:19" ht="33" customHeight="1">
      <c r="A546" s="8">
        <v>542</v>
      </c>
      <c r="B546" s="8" t="s">
        <v>3789</v>
      </c>
      <c r="C546" s="8" t="s">
        <v>1255</v>
      </c>
      <c r="D546" s="12">
        <v>51569762</v>
      </c>
      <c r="E546" s="8" t="s">
        <v>5441</v>
      </c>
      <c r="F546" s="8" t="s">
        <v>7066</v>
      </c>
      <c r="G546" s="8" t="s">
        <v>10</v>
      </c>
      <c r="H546" s="10">
        <v>37172</v>
      </c>
      <c r="I546" s="11" t="s">
        <v>144</v>
      </c>
      <c r="J546" s="10">
        <v>45413</v>
      </c>
      <c r="K546" s="8" t="s">
        <v>231</v>
      </c>
      <c r="L546" s="8" t="s">
        <v>9</v>
      </c>
      <c r="M546" s="9">
        <v>362.7</v>
      </c>
      <c r="N546" s="8">
        <v>4062</v>
      </c>
      <c r="O546" s="13">
        <f>M546*N546</f>
        <v>1473287.4</v>
      </c>
      <c r="P546" s="25">
        <f t="shared" si="24"/>
        <v>9600</v>
      </c>
      <c r="Q546" s="25">
        <f t="shared" si="25"/>
        <v>31200.000000000004</v>
      </c>
      <c r="R546" s="25">
        <f t="shared" si="26"/>
        <v>48000</v>
      </c>
      <c r="S546" s="55">
        <f>YEARFRAC(H546,$R$3,0)</f>
        <v>22.977777777777778</v>
      </c>
    </row>
    <row r="547" spans="1:19" ht="33" customHeight="1">
      <c r="A547" s="8">
        <v>543</v>
      </c>
      <c r="B547" s="8" t="s">
        <v>3790</v>
      </c>
      <c r="C547" s="8" t="s">
        <v>1256</v>
      </c>
      <c r="D547" s="12">
        <v>51596398</v>
      </c>
      <c r="E547" s="8" t="s">
        <v>5442</v>
      </c>
      <c r="F547" s="8" t="s">
        <v>7067</v>
      </c>
      <c r="G547" s="8" t="s">
        <v>10</v>
      </c>
      <c r="H547" s="10">
        <v>37622</v>
      </c>
      <c r="I547" s="11" t="s">
        <v>143</v>
      </c>
      <c r="J547" s="10">
        <v>45413</v>
      </c>
      <c r="K547" s="8" t="s">
        <v>231</v>
      </c>
      <c r="L547" s="8" t="s">
        <v>9</v>
      </c>
      <c r="M547" s="9">
        <v>344.89</v>
      </c>
      <c r="N547" s="8">
        <v>4062</v>
      </c>
      <c r="O547" s="13">
        <f>M547*N547</f>
        <v>1400943.18</v>
      </c>
      <c r="P547" s="25">
        <f t="shared" si="24"/>
        <v>9600</v>
      </c>
      <c r="Q547" s="25">
        <f t="shared" si="25"/>
        <v>31200.000000000004</v>
      </c>
      <c r="R547" s="25">
        <f t="shared" si="26"/>
        <v>48000</v>
      </c>
      <c r="S547" s="55">
        <f>YEARFRAC(H547,$R$3,0)</f>
        <v>21.747222222222224</v>
      </c>
    </row>
    <row r="548" spans="1:19" ht="33" customHeight="1">
      <c r="A548" s="8">
        <v>544</v>
      </c>
      <c r="B548" s="8" t="s">
        <v>3791</v>
      </c>
      <c r="C548" s="8" t="s">
        <v>1257</v>
      </c>
      <c r="D548" s="12" t="s">
        <v>1258</v>
      </c>
      <c r="E548" s="8" t="s">
        <v>5443</v>
      </c>
      <c r="F548" s="8" t="s">
        <v>7068</v>
      </c>
      <c r="G548" s="8" t="s">
        <v>15</v>
      </c>
      <c r="H548" s="10">
        <v>34984</v>
      </c>
      <c r="I548" s="11" t="s">
        <v>19</v>
      </c>
      <c r="J548" s="10">
        <v>45413</v>
      </c>
      <c r="K548" s="8" t="s">
        <v>231</v>
      </c>
      <c r="L548" s="8" t="s">
        <v>9</v>
      </c>
      <c r="M548" s="9">
        <v>284.37</v>
      </c>
      <c r="N548" s="8">
        <v>4062</v>
      </c>
      <c r="O548" s="13">
        <f>M548*N548</f>
        <v>1155110.94</v>
      </c>
      <c r="P548" s="25">
        <f t="shared" si="24"/>
        <v>9240.8875200000002</v>
      </c>
      <c r="Q548" s="25">
        <f t="shared" si="25"/>
        <v>30032.884440000002</v>
      </c>
      <c r="R548" s="25">
        <f t="shared" si="26"/>
        <v>46204.437599999997</v>
      </c>
      <c r="S548" s="55">
        <f>YEARFRAC(H548,$R$3,0)</f>
        <v>28.966666666666665</v>
      </c>
    </row>
    <row r="549" spans="1:19" ht="33" customHeight="1">
      <c r="A549" s="8">
        <v>545</v>
      </c>
      <c r="B549" s="8" t="s">
        <v>3792</v>
      </c>
      <c r="C549" s="8" t="s">
        <v>1259</v>
      </c>
      <c r="D549" s="12" t="s">
        <v>1260</v>
      </c>
      <c r="E549" s="8" t="s">
        <v>5444</v>
      </c>
      <c r="F549" s="8" t="s">
        <v>7069</v>
      </c>
      <c r="G549" s="8" t="s">
        <v>142</v>
      </c>
      <c r="H549" s="10">
        <v>36540</v>
      </c>
      <c r="I549" s="11" t="s">
        <v>143</v>
      </c>
      <c r="J549" s="10">
        <v>45413</v>
      </c>
      <c r="K549" s="8" t="s">
        <v>231</v>
      </c>
      <c r="L549" s="8" t="s">
        <v>9</v>
      </c>
      <c r="M549" s="9">
        <v>334.63</v>
      </c>
      <c r="N549" s="8">
        <v>4062</v>
      </c>
      <c r="O549" s="13">
        <f>M549*N549</f>
        <v>1359267.06</v>
      </c>
      <c r="P549" s="25">
        <f t="shared" si="24"/>
        <v>9600</v>
      </c>
      <c r="Q549" s="25">
        <f t="shared" si="25"/>
        <v>31200.000000000004</v>
      </c>
      <c r="R549" s="25">
        <f t="shared" si="26"/>
        <v>48000</v>
      </c>
      <c r="S549" s="55">
        <f>YEARFRAC(H549,$R$3,0)</f>
        <v>24.708333333333332</v>
      </c>
    </row>
    <row r="550" spans="1:19" ht="33" customHeight="1">
      <c r="A550" s="8">
        <v>546</v>
      </c>
      <c r="B550" s="8" t="s">
        <v>3793</v>
      </c>
      <c r="C550" s="8" t="s">
        <v>1261</v>
      </c>
      <c r="D550" s="12" t="s">
        <v>1262</v>
      </c>
      <c r="E550" s="8" t="s">
        <v>5445</v>
      </c>
      <c r="F550" s="8" t="s">
        <v>7070</v>
      </c>
      <c r="G550" s="8" t="s">
        <v>140</v>
      </c>
      <c r="H550" s="10">
        <v>38140</v>
      </c>
      <c r="I550" s="11" t="s">
        <v>141</v>
      </c>
      <c r="J550" s="10">
        <v>45413</v>
      </c>
      <c r="K550" s="8" t="s">
        <v>231</v>
      </c>
      <c r="L550" s="8" t="s">
        <v>9</v>
      </c>
      <c r="M550" s="9">
        <v>242.69</v>
      </c>
      <c r="N550" s="8">
        <v>4062</v>
      </c>
      <c r="O550" s="13">
        <f>M550*N550</f>
        <v>985806.78</v>
      </c>
      <c r="P550" s="25">
        <f t="shared" si="24"/>
        <v>7886.45424</v>
      </c>
      <c r="Q550" s="25">
        <f t="shared" si="25"/>
        <v>25630.976280000003</v>
      </c>
      <c r="R550" s="25">
        <f t="shared" si="26"/>
        <v>39432.271200000003</v>
      </c>
      <c r="S550" s="55">
        <f>YEARFRAC(H550,$R$3,0)</f>
        <v>20.327777777777779</v>
      </c>
    </row>
    <row r="551" spans="1:19" ht="33" customHeight="1">
      <c r="A551" s="8">
        <v>547</v>
      </c>
      <c r="B551" s="8" t="s">
        <v>3794</v>
      </c>
      <c r="C551" s="8" t="s">
        <v>1263</v>
      </c>
      <c r="D551" s="12" t="s">
        <v>1264</v>
      </c>
      <c r="E551" s="8" t="s">
        <v>5446</v>
      </c>
      <c r="F551" s="8" t="s">
        <v>7071</v>
      </c>
      <c r="G551" s="8" t="s">
        <v>138</v>
      </c>
      <c r="H551" s="10">
        <v>37309</v>
      </c>
      <c r="I551" s="11" t="s">
        <v>139</v>
      </c>
      <c r="J551" s="10">
        <v>45413</v>
      </c>
      <c r="K551" s="8" t="s">
        <v>231</v>
      </c>
      <c r="L551" s="8" t="s">
        <v>9</v>
      </c>
      <c r="M551" s="9">
        <v>322.82</v>
      </c>
      <c r="N551" s="8">
        <v>4062</v>
      </c>
      <c r="O551" s="13">
        <f>M551*N551</f>
        <v>1311294.8400000001</v>
      </c>
      <c r="P551" s="25">
        <f t="shared" si="24"/>
        <v>9600</v>
      </c>
      <c r="Q551" s="25">
        <f t="shared" si="25"/>
        <v>31200.000000000004</v>
      </c>
      <c r="R551" s="25">
        <f t="shared" si="26"/>
        <v>48000</v>
      </c>
      <c r="S551" s="55">
        <f>YEARFRAC(H551,$R$3,0)</f>
        <v>22.605555555555554</v>
      </c>
    </row>
    <row r="552" spans="1:19" ht="33" customHeight="1">
      <c r="A552" s="8">
        <v>548</v>
      </c>
      <c r="B552" s="8" t="s">
        <v>3795</v>
      </c>
      <c r="C552" s="8" t="s">
        <v>1265</v>
      </c>
      <c r="D552" s="12" t="s">
        <v>1266</v>
      </c>
      <c r="E552" s="8" t="s">
        <v>5447</v>
      </c>
      <c r="F552" s="8" t="s">
        <v>7072</v>
      </c>
      <c r="G552" s="8" t="s">
        <v>136</v>
      </c>
      <c r="H552" s="10">
        <v>32919</v>
      </c>
      <c r="I552" s="11" t="s">
        <v>137</v>
      </c>
      <c r="J552" s="10">
        <v>45413</v>
      </c>
      <c r="K552" s="8" t="s">
        <v>231</v>
      </c>
      <c r="L552" s="8" t="s">
        <v>9</v>
      </c>
      <c r="M552" s="9">
        <v>348.53</v>
      </c>
      <c r="N552" s="8">
        <v>4062</v>
      </c>
      <c r="O552" s="13">
        <f>M552*N552</f>
        <v>1415728.8599999999</v>
      </c>
      <c r="P552" s="25">
        <f t="shared" si="24"/>
        <v>9600</v>
      </c>
      <c r="Q552" s="25">
        <f t="shared" si="25"/>
        <v>31200.000000000004</v>
      </c>
      <c r="R552" s="25">
        <f t="shared" si="26"/>
        <v>48000</v>
      </c>
      <c r="S552" s="55">
        <f>YEARFRAC(H552,$R$3,0)</f>
        <v>34.625</v>
      </c>
    </row>
    <row r="553" spans="1:19" ht="33" customHeight="1">
      <c r="A553" s="8">
        <v>549</v>
      </c>
      <c r="B553" s="8" t="s">
        <v>3796</v>
      </c>
      <c r="C553" s="8" t="s">
        <v>1267</v>
      </c>
      <c r="D553" s="12" t="s">
        <v>1268</v>
      </c>
      <c r="E553" s="8" t="s">
        <v>5448</v>
      </c>
      <c r="F553" s="8" t="s">
        <v>7073</v>
      </c>
      <c r="G553" s="8" t="s">
        <v>15</v>
      </c>
      <c r="H553" s="10">
        <v>32242</v>
      </c>
      <c r="I553" s="11" t="s">
        <v>19</v>
      </c>
      <c r="J553" s="10">
        <v>45413</v>
      </c>
      <c r="K553" s="8" t="s">
        <v>231</v>
      </c>
      <c r="L553" s="8" t="s">
        <v>9</v>
      </c>
      <c r="M553" s="9">
        <v>348.53</v>
      </c>
      <c r="N553" s="8">
        <v>4062</v>
      </c>
      <c r="O553" s="13">
        <f>M553*N553</f>
        <v>1415728.8599999999</v>
      </c>
      <c r="P553" s="25">
        <f t="shared" si="24"/>
        <v>9600</v>
      </c>
      <c r="Q553" s="25">
        <f t="shared" si="25"/>
        <v>31200.000000000004</v>
      </c>
      <c r="R553" s="25">
        <f t="shared" si="26"/>
        <v>48000</v>
      </c>
      <c r="S553" s="55">
        <f>YEARFRAC(H553,$R$3,0)</f>
        <v>36.475000000000001</v>
      </c>
    </row>
    <row r="554" spans="1:19" ht="33" customHeight="1">
      <c r="A554" s="8">
        <v>550</v>
      </c>
      <c r="B554" s="8" t="s">
        <v>3797</v>
      </c>
      <c r="C554" s="8" t="s">
        <v>1269</v>
      </c>
      <c r="D554" s="12" t="s">
        <v>1270</v>
      </c>
      <c r="E554" s="8" t="s">
        <v>5449</v>
      </c>
      <c r="F554" s="8" t="s">
        <v>7074</v>
      </c>
      <c r="G554" s="8" t="s">
        <v>10</v>
      </c>
      <c r="H554" s="10">
        <v>37508</v>
      </c>
      <c r="I554" s="11" t="s">
        <v>11</v>
      </c>
      <c r="J554" s="10">
        <v>45414</v>
      </c>
      <c r="K554" s="8" t="s">
        <v>231</v>
      </c>
      <c r="L554" s="8" t="s">
        <v>9</v>
      </c>
      <c r="M554" s="9">
        <v>339.83</v>
      </c>
      <c r="N554" s="8">
        <v>4062</v>
      </c>
      <c r="O554" s="13">
        <f>M554*N554</f>
        <v>1380389.46</v>
      </c>
      <c r="P554" s="25">
        <f t="shared" si="24"/>
        <v>9600</v>
      </c>
      <c r="Q554" s="25">
        <f t="shared" si="25"/>
        <v>31200.000000000004</v>
      </c>
      <c r="R554" s="25">
        <f t="shared" si="26"/>
        <v>48000</v>
      </c>
      <c r="S554" s="55">
        <f>YEARFRAC(H554,$R$3,0)</f>
        <v>22.058333333333334</v>
      </c>
    </row>
    <row r="555" spans="1:19" ht="33" customHeight="1">
      <c r="A555" s="8">
        <v>551</v>
      </c>
      <c r="B555" s="8" t="s">
        <v>3798</v>
      </c>
      <c r="C555" s="8" t="s">
        <v>1271</v>
      </c>
      <c r="D555" s="12" t="s">
        <v>1272</v>
      </c>
      <c r="E555" s="8" t="s">
        <v>5450</v>
      </c>
      <c r="F555" s="8" t="s">
        <v>7075</v>
      </c>
      <c r="G555" s="8" t="s">
        <v>15</v>
      </c>
      <c r="H555" s="10">
        <v>38420</v>
      </c>
      <c r="I555" s="11" t="s">
        <v>11</v>
      </c>
      <c r="J555" s="10">
        <v>45420</v>
      </c>
      <c r="K555" s="8" t="s">
        <v>231</v>
      </c>
      <c r="L555" s="8" t="s">
        <v>9</v>
      </c>
      <c r="M555" s="9">
        <v>350.09</v>
      </c>
      <c r="N555" s="8">
        <v>4062</v>
      </c>
      <c r="O555" s="13">
        <f>M555*N555</f>
        <v>1422065.5799999998</v>
      </c>
      <c r="P555" s="25">
        <f t="shared" si="24"/>
        <v>9600</v>
      </c>
      <c r="Q555" s="25">
        <f t="shared" si="25"/>
        <v>31200.000000000004</v>
      </c>
      <c r="R555" s="25">
        <f t="shared" si="26"/>
        <v>48000</v>
      </c>
      <c r="S555" s="55">
        <f>YEARFRAC(H555,$R$3,0)</f>
        <v>19.558333333333334</v>
      </c>
    </row>
    <row r="556" spans="1:19" ht="33" customHeight="1">
      <c r="A556" s="8">
        <v>552</v>
      </c>
      <c r="B556" s="8" t="s">
        <v>3799</v>
      </c>
      <c r="C556" s="8" t="s">
        <v>1273</v>
      </c>
      <c r="D556" s="12" t="s">
        <v>1274</v>
      </c>
      <c r="E556" s="8" t="s">
        <v>5451</v>
      </c>
      <c r="F556" s="8" t="s">
        <v>7076</v>
      </c>
      <c r="G556" s="8" t="s">
        <v>15</v>
      </c>
      <c r="H556" s="10">
        <v>33790</v>
      </c>
      <c r="I556" s="11" t="s">
        <v>11</v>
      </c>
      <c r="J556" s="10">
        <v>45420</v>
      </c>
      <c r="K556" s="8" t="s">
        <v>231</v>
      </c>
      <c r="L556" s="8" t="s">
        <v>9</v>
      </c>
      <c r="M556" s="9">
        <v>306.70999999999998</v>
      </c>
      <c r="N556" s="8">
        <v>4062</v>
      </c>
      <c r="O556" s="13">
        <f>M556*N556</f>
        <v>1245856.02</v>
      </c>
      <c r="P556" s="25">
        <f t="shared" si="24"/>
        <v>9600</v>
      </c>
      <c r="Q556" s="25">
        <f t="shared" si="25"/>
        <v>31200.000000000004</v>
      </c>
      <c r="R556" s="25">
        <f t="shared" si="26"/>
        <v>48000</v>
      </c>
      <c r="S556" s="55">
        <f>YEARFRAC(H556,$R$3,0)</f>
        <v>32.236111111111114</v>
      </c>
    </row>
    <row r="557" spans="1:19" ht="33" customHeight="1">
      <c r="A557" s="8">
        <v>553</v>
      </c>
      <c r="B557" s="8" t="s">
        <v>3800</v>
      </c>
      <c r="C557" s="8" t="s">
        <v>1275</v>
      </c>
      <c r="D557" s="12" t="s">
        <v>1276</v>
      </c>
      <c r="E557" s="8" t="s">
        <v>5452</v>
      </c>
      <c r="F557" s="8" t="s">
        <v>7077</v>
      </c>
      <c r="G557" s="8" t="s">
        <v>15</v>
      </c>
      <c r="H557" s="10">
        <v>33725</v>
      </c>
      <c r="I557" s="11" t="s">
        <v>11</v>
      </c>
      <c r="J557" s="10">
        <v>45420</v>
      </c>
      <c r="K557" s="8" t="s">
        <v>231</v>
      </c>
      <c r="L557" s="8" t="s">
        <v>9</v>
      </c>
      <c r="M557" s="9">
        <v>350.09</v>
      </c>
      <c r="N557" s="8">
        <v>4062</v>
      </c>
      <c r="O557" s="13">
        <f>M557*N557</f>
        <v>1422065.5799999998</v>
      </c>
      <c r="P557" s="25">
        <f t="shared" si="24"/>
        <v>9600</v>
      </c>
      <c r="Q557" s="25">
        <f t="shared" si="25"/>
        <v>31200.000000000004</v>
      </c>
      <c r="R557" s="25">
        <f t="shared" si="26"/>
        <v>48000</v>
      </c>
      <c r="S557" s="55">
        <f>YEARFRAC(H557,$R$3,0)</f>
        <v>32.413888888888891</v>
      </c>
    </row>
    <row r="558" spans="1:19" ht="33" customHeight="1">
      <c r="A558" s="8">
        <v>554</v>
      </c>
      <c r="B558" s="8" t="s">
        <v>3801</v>
      </c>
      <c r="C558" s="8" t="s">
        <v>1277</v>
      </c>
      <c r="D558" s="12" t="s">
        <v>1278</v>
      </c>
      <c r="E558" s="8" t="s">
        <v>5453</v>
      </c>
      <c r="F558" s="8" t="s">
        <v>7078</v>
      </c>
      <c r="G558" s="8" t="s">
        <v>15</v>
      </c>
      <c r="H558" s="10">
        <v>36376</v>
      </c>
      <c r="I558" s="11" t="s">
        <v>11</v>
      </c>
      <c r="J558" s="10">
        <v>45420</v>
      </c>
      <c r="K558" s="8" t="s">
        <v>231</v>
      </c>
      <c r="L558" s="8" t="s">
        <v>9</v>
      </c>
      <c r="M558" s="9">
        <v>350.09</v>
      </c>
      <c r="N558" s="8">
        <v>4062</v>
      </c>
      <c r="O558" s="13">
        <f>M558*N558</f>
        <v>1422065.5799999998</v>
      </c>
      <c r="P558" s="25">
        <f t="shared" ref="P558:P621" si="27">IF(O558&lt;400000,400000*0.8%,IF(O558&gt;1200000,1200000*0.8%,O558*0.8%))</f>
        <v>9600</v>
      </c>
      <c r="Q558" s="25">
        <f t="shared" ref="Q558:Q621" si="28">IF(O558&lt;400000,400000*2.6%,IF(O558&gt;1200000,1200000*2.6%,O558*2.6%))</f>
        <v>31200.000000000004</v>
      </c>
      <c r="R558" s="25">
        <f t="shared" si="26"/>
        <v>48000</v>
      </c>
      <c r="S558" s="55">
        <f>YEARFRAC(H558,$R$3,0)</f>
        <v>25.155555555555555</v>
      </c>
    </row>
    <row r="559" spans="1:19" ht="33" customHeight="1">
      <c r="A559" s="8">
        <v>555</v>
      </c>
      <c r="B559" s="8" t="s">
        <v>3802</v>
      </c>
      <c r="C559" s="8" t="s">
        <v>3173</v>
      </c>
      <c r="D559" s="12">
        <v>51707076</v>
      </c>
      <c r="E559" s="8" t="s">
        <v>5454</v>
      </c>
      <c r="F559" s="8" t="s">
        <v>7079</v>
      </c>
      <c r="G559" s="8" t="s">
        <v>10</v>
      </c>
      <c r="H559" s="10">
        <v>38841</v>
      </c>
      <c r="I559" s="11" t="s">
        <v>19</v>
      </c>
      <c r="J559" s="10">
        <v>45447</v>
      </c>
      <c r="K559" s="8" t="s">
        <v>3174</v>
      </c>
      <c r="L559" s="8" t="s">
        <v>9</v>
      </c>
      <c r="M559" s="9">
        <v>309.2</v>
      </c>
      <c r="N559" s="8">
        <v>4062</v>
      </c>
      <c r="O559" s="13">
        <f>M559*N559</f>
        <v>1255970.3999999999</v>
      </c>
      <c r="P559" s="25">
        <f t="shared" si="27"/>
        <v>9600</v>
      </c>
      <c r="Q559" s="25">
        <f t="shared" si="28"/>
        <v>31200.000000000004</v>
      </c>
      <c r="R559" s="25">
        <f t="shared" si="26"/>
        <v>48000</v>
      </c>
      <c r="S559" s="55">
        <f>YEARFRAC(H559,$R$3,0)</f>
        <v>18.405555555555555</v>
      </c>
    </row>
    <row r="560" spans="1:19" ht="33" customHeight="1">
      <c r="A560" s="8">
        <v>556</v>
      </c>
      <c r="B560" s="8" t="s">
        <v>3803</v>
      </c>
      <c r="C560" s="8" t="s">
        <v>3172</v>
      </c>
      <c r="D560" s="12">
        <v>51179965</v>
      </c>
      <c r="E560" s="8" t="s">
        <v>5455</v>
      </c>
      <c r="F560" s="8" t="s">
        <v>7080</v>
      </c>
      <c r="G560" s="8" t="s">
        <v>10</v>
      </c>
      <c r="H560" s="10">
        <v>34344</v>
      </c>
      <c r="I560" s="11" t="s">
        <v>19</v>
      </c>
      <c r="J560" s="10">
        <v>45447</v>
      </c>
      <c r="K560" s="8" t="s">
        <v>3174</v>
      </c>
      <c r="L560" s="8" t="s">
        <v>9</v>
      </c>
      <c r="M560" s="9">
        <v>350.09</v>
      </c>
      <c r="N560" s="8">
        <v>4062</v>
      </c>
      <c r="O560" s="13">
        <f>M560*N560</f>
        <v>1422065.5799999998</v>
      </c>
      <c r="P560" s="25">
        <f t="shared" si="27"/>
        <v>9600</v>
      </c>
      <c r="Q560" s="25">
        <f t="shared" si="28"/>
        <v>31200.000000000004</v>
      </c>
      <c r="R560" s="25">
        <f t="shared" si="26"/>
        <v>48000</v>
      </c>
      <c r="S560" s="55">
        <f>YEARFRAC(H560,$R$3,0)</f>
        <v>30.722222222222221</v>
      </c>
    </row>
    <row r="561" spans="1:19" ht="33" customHeight="1">
      <c r="A561" s="8">
        <v>557</v>
      </c>
      <c r="B561" s="8" t="s">
        <v>3804</v>
      </c>
      <c r="C561" s="8" t="s">
        <v>3147</v>
      </c>
      <c r="D561" s="12" t="s">
        <v>3148</v>
      </c>
      <c r="E561" s="8" t="s">
        <v>5456</v>
      </c>
      <c r="F561" s="8" t="s">
        <v>7081</v>
      </c>
      <c r="G561" s="8" t="s">
        <v>10</v>
      </c>
      <c r="H561" s="10">
        <v>35902</v>
      </c>
      <c r="I561" s="11" t="s">
        <v>11</v>
      </c>
      <c r="J561" s="10">
        <v>45460</v>
      </c>
      <c r="K561" s="8" t="s">
        <v>231</v>
      </c>
      <c r="L561" s="8" t="s">
        <v>9</v>
      </c>
      <c r="M561" s="9">
        <v>326.43</v>
      </c>
      <c r="N561" s="8">
        <v>4062</v>
      </c>
      <c r="O561" s="13">
        <f>M561*N561</f>
        <v>1325958.6599999999</v>
      </c>
      <c r="P561" s="25">
        <f t="shared" si="27"/>
        <v>9600</v>
      </c>
      <c r="Q561" s="25">
        <f t="shared" si="28"/>
        <v>31200.000000000004</v>
      </c>
      <c r="R561" s="25">
        <f t="shared" si="26"/>
        <v>48000</v>
      </c>
      <c r="S561" s="55">
        <f>YEARFRAC(H561,$R$3,0)</f>
        <v>26.452777777777779</v>
      </c>
    </row>
    <row r="562" spans="1:19" ht="33" customHeight="1">
      <c r="A562" s="8">
        <v>558</v>
      </c>
      <c r="B562" s="8" t="s">
        <v>4840</v>
      </c>
      <c r="C562" s="8" t="s">
        <v>3116</v>
      </c>
      <c r="D562" s="12" t="s">
        <v>3117</v>
      </c>
      <c r="E562" s="8" t="s">
        <v>5457</v>
      </c>
      <c r="F562" s="8" t="s">
        <v>7082</v>
      </c>
      <c r="G562" s="8" t="s">
        <v>10</v>
      </c>
      <c r="H562" s="10">
        <v>32600</v>
      </c>
      <c r="I562" s="11" t="s">
        <v>19</v>
      </c>
      <c r="J562" s="10">
        <v>45485</v>
      </c>
      <c r="K562" s="8" t="s">
        <v>231</v>
      </c>
      <c r="L562" s="8" t="s">
        <v>9</v>
      </c>
      <c r="M562" s="9">
        <v>334.63</v>
      </c>
      <c r="N562" s="8">
        <v>4062</v>
      </c>
      <c r="O562" s="13">
        <f>M562*N562</f>
        <v>1359267.06</v>
      </c>
      <c r="P562" s="25">
        <f t="shared" si="27"/>
        <v>9600</v>
      </c>
      <c r="Q562" s="25">
        <f t="shared" si="28"/>
        <v>31200.000000000004</v>
      </c>
      <c r="R562" s="25">
        <f t="shared" si="26"/>
        <v>48000</v>
      </c>
      <c r="S562" s="55">
        <f>YEARFRAC(H562,$R$3,0)</f>
        <v>35.494444444444447</v>
      </c>
    </row>
    <row r="563" spans="1:19" ht="33" customHeight="1">
      <c r="A563" s="8">
        <v>559</v>
      </c>
      <c r="B563" s="8" t="s">
        <v>3805</v>
      </c>
      <c r="C563" s="8" t="s">
        <v>1279</v>
      </c>
      <c r="D563" s="12" t="s">
        <v>1280</v>
      </c>
      <c r="E563" s="8" t="s">
        <v>5458</v>
      </c>
      <c r="F563" s="8" t="s">
        <v>7083</v>
      </c>
      <c r="G563" s="8" t="s">
        <v>10</v>
      </c>
      <c r="H563" s="10">
        <v>33336</v>
      </c>
      <c r="I563" s="11" t="s">
        <v>11</v>
      </c>
      <c r="J563" s="10">
        <v>41687</v>
      </c>
      <c r="K563" s="8" t="s">
        <v>231</v>
      </c>
      <c r="L563" s="8" t="s">
        <v>9</v>
      </c>
      <c r="M563" s="9">
        <v>345.12</v>
      </c>
      <c r="N563" s="8">
        <v>4062</v>
      </c>
      <c r="O563" s="13">
        <f>M563*N563</f>
        <v>1401877.44</v>
      </c>
      <c r="P563" s="25">
        <f t="shared" si="27"/>
        <v>9600</v>
      </c>
      <c r="Q563" s="25">
        <f t="shared" si="28"/>
        <v>31200.000000000004</v>
      </c>
      <c r="R563" s="25">
        <f t="shared" si="26"/>
        <v>48000</v>
      </c>
      <c r="S563" s="55">
        <f>YEARFRAC(H563,$R$3,0)</f>
        <v>33.477777777777774</v>
      </c>
    </row>
    <row r="564" spans="1:19" ht="33" customHeight="1">
      <c r="A564" s="8">
        <v>560</v>
      </c>
      <c r="B564" s="8" t="s">
        <v>3806</v>
      </c>
      <c r="C564" s="8" t="s">
        <v>1281</v>
      </c>
      <c r="D564" s="12" t="s">
        <v>1282</v>
      </c>
      <c r="E564" s="8" t="s">
        <v>5459</v>
      </c>
      <c r="F564" s="8" t="s">
        <v>7084</v>
      </c>
      <c r="G564" s="8" t="s">
        <v>10</v>
      </c>
      <c r="H564" s="10">
        <v>29805</v>
      </c>
      <c r="I564" s="11" t="s">
        <v>11</v>
      </c>
      <c r="J564" s="10">
        <v>41687</v>
      </c>
      <c r="K564" s="8" t="s">
        <v>231</v>
      </c>
      <c r="L564" s="8" t="s">
        <v>9</v>
      </c>
      <c r="M564" s="9">
        <v>338.93</v>
      </c>
      <c r="N564" s="8">
        <v>4062</v>
      </c>
      <c r="O564" s="13">
        <f>M564*N564</f>
        <v>1376733.66</v>
      </c>
      <c r="P564" s="25">
        <f t="shared" si="27"/>
        <v>9600</v>
      </c>
      <c r="Q564" s="25">
        <f t="shared" si="28"/>
        <v>31200.000000000004</v>
      </c>
      <c r="R564" s="25">
        <f t="shared" si="26"/>
        <v>48000</v>
      </c>
      <c r="S564" s="55">
        <f>YEARFRAC(H564,$R$3,0)</f>
        <v>43.147222222222226</v>
      </c>
    </row>
    <row r="565" spans="1:19" ht="33" customHeight="1">
      <c r="A565" s="8">
        <v>561</v>
      </c>
      <c r="B565" s="8" t="s">
        <v>3807</v>
      </c>
      <c r="C565" s="8" t="s">
        <v>1283</v>
      </c>
      <c r="D565" s="12" t="s">
        <v>1284</v>
      </c>
      <c r="E565" s="8" t="s">
        <v>5460</v>
      </c>
      <c r="F565" s="8" t="s">
        <v>7085</v>
      </c>
      <c r="G565" s="8" t="s">
        <v>10</v>
      </c>
      <c r="H565" s="10">
        <v>30926</v>
      </c>
      <c r="I565" s="11" t="s">
        <v>11</v>
      </c>
      <c r="J565" s="10">
        <v>45068</v>
      </c>
      <c r="K565" s="8" t="s">
        <v>232</v>
      </c>
      <c r="L565" s="8" t="s">
        <v>9</v>
      </c>
      <c r="M565" s="9">
        <v>347.54</v>
      </c>
      <c r="N565" s="8">
        <v>4062</v>
      </c>
      <c r="O565" s="13">
        <f>M565*N565</f>
        <v>1411707.48</v>
      </c>
      <c r="P565" s="25">
        <f t="shared" si="27"/>
        <v>9600</v>
      </c>
      <c r="Q565" s="25">
        <f t="shared" si="28"/>
        <v>31200.000000000004</v>
      </c>
      <c r="R565" s="25">
        <f t="shared" si="26"/>
        <v>48000</v>
      </c>
      <c r="S565" s="55">
        <f>YEARFRAC(H565,$R$3,0)</f>
        <v>40.080555555555556</v>
      </c>
    </row>
    <row r="566" spans="1:19" ht="33" customHeight="1">
      <c r="A566" s="8">
        <v>562</v>
      </c>
      <c r="B566" s="8" t="s">
        <v>3808</v>
      </c>
      <c r="C566" s="8" t="s">
        <v>1285</v>
      </c>
      <c r="D566" s="12" t="s">
        <v>1286</v>
      </c>
      <c r="E566" s="8" t="s">
        <v>5461</v>
      </c>
      <c r="F566" s="8" t="s">
        <v>7086</v>
      </c>
      <c r="G566" s="8" t="s">
        <v>15</v>
      </c>
      <c r="H566" s="10">
        <v>29677</v>
      </c>
      <c r="I566" s="11" t="s">
        <v>19</v>
      </c>
      <c r="J566" s="10">
        <v>45085</v>
      </c>
      <c r="K566" s="8" t="s">
        <v>232</v>
      </c>
      <c r="L566" s="8" t="s">
        <v>9</v>
      </c>
      <c r="M566" s="9">
        <v>330.4</v>
      </c>
      <c r="N566" s="8">
        <v>4062</v>
      </c>
      <c r="O566" s="13">
        <f>M566*N566</f>
        <v>1342084.7999999998</v>
      </c>
      <c r="P566" s="25">
        <f t="shared" si="27"/>
        <v>9600</v>
      </c>
      <c r="Q566" s="25">
        <f t="shared" si="28"/>
        <v>31200.000000000004</v>
      </c>
      <c r="R566" s="25">
        <f t="shared" si="26"/>
        <v>48000</v>
      </c>
      <c r="S566" s="55">
        <f>YEARFRAC(H566,$R$3,0)</f>
        <v>43.49722222222222</v>
      </c>
    </row>
    <row r="567" spans="1:19" ht="33" customHeight="1">
      <c r="A567" s="8">
        <v>563</v>
      </c>
      <c r="B567" s="8" t="s">
        <v>3809</v>
      </c>
      <c r="C567" s="8" t="s">
        <v>1287</v>
      </c>
      <c r="D567" s="12" t="s">
        <v>1288</v>
      </c>
      <c r="E567" s="8" t="s">
        <v>5462</v>
      </c>
      <c r="F567" s="8" t="s">
        <v>7087</v>
      </c>
      <c r="G567" s="8" t="s">
        <v>10</v>
      </c>
      <c r="H567" s="10">
        <v>36593</v>
      </c>
      <c r="I567" s="11" t="s">
        <v>11</v>
      </c>
      <c r="J567" s="10">
        <v>45399</v>
      </c>
      <c r="K567" s="8" t="s">
        <v>232</v>
      </c>
      <c r="L567" s="8" t="s">
        <v>9</v>
      </c>
      <c r="M567" s="9">
        <v>320.10000000000002</v>
      </c>
      <c r="N567" s="8">
        <v>4062</v>
      </c>
      <c r="O567" s="13">
        <f>M567*N567</f>
        <v>1300246.2000000002</v>
      </c>
      <c r="P567" s="25">
        <f t="shared" si="27"/>
        <v>9600</v>
      </c>
      <c r="Q567" s="25">
        <f t="shared" si="28"/>
        <v>31200.000000000004</v>
      </c>
      <c r="R567" s="25">
        <f t="shared" si="26"/>
        <v>48000</v>
      </c>
      <c r="S567" s="55">
        <f>YEARFRAC(H567,$R$3,0)</f>
        <v>24.56111111111111</v>
      </c>
    </row>
    <row r="568" spans="1:19" ht="33" customHeight="1">
      <c r="A568" s="8">
        <v>564</v>
      </c>
      <c r="B568" s="8" t="s">
        <v>3810</v>
      </c>
      <c r="C568" s="8" t="s">
        <v>1289</v>
      </c>
      <c r="D568" s="12" t="s">
        <v>1290</v>
      </c>
      <c r="E568" s="8" t="s">
        <v>5463</v>
      </c>
      <c r="F568" s="8" t="s">
        <v>7088</v>
      </c>
      <c r="G568" s="8" t="s">
        <v>10</v>
      </c>
      <c r="H568" s="10">
        <v>29646</v>
      </c>
      <c r="I568" s="11" t="s">
        <v>11</v>
      </c>
      <c r="J568" s="10">
        <v>42389</v>
      </c>
      <c r="K568" s="8" t="s">
        <v>232</v>
      </c>
      <c r="L568" s="8" t="s">
        <v>9</v>
      </c>
      <c r="M568" s="9">
        <v>339.89</v>
      </c>
      <c r="N568" s="8">
        <v>4062</v>
      </c>
      <c r="O568" s="13">
        <f>M568*N568</f>
        <v>1380633.18</v>
      </c>
      <c r="P568" s="25">
        <f t="shared" si="27"/>
        <v>9600</v>
      </c>
      <c r="Q568" s="25">
        <f t="shared" si="28"/>
        <v>31200.000000000004</v>
      </c>
      <c r="R568" s="25">
        <f t="shared" si="26"/>
        <v>48000</v>
      </c>
      <c r="S568" s="55">
        <f>YEARFRAC(H568,$R$3,0)</f>
        <v>43.580555555555556</v>
      </c>
    </row>
    <row r="569" spans="1:19" ht="33" customHeight="1">
      <c r="A569" s="8">
        <v>565</v>
      </c>
      <c r="B569" s="8" t="s">
        <v>3811</v>
      </c>
      <c r="C569" s="8" t="s">
        <v>1291</v>
      </c>
      <c r="D569" s="12">
        <v>51238847</v>
      </c>
      <c r="E569" s="8" t="s">
        <v>5464</v>
      </c>
      <c r="F569" s="8" t="s">
        <v>7089</v>
      </c>
      <c r="G569" s="8" t="s">
        <v>10</v>
      </c>
      <c r="H569" s="10">
        <v>30780</v>
      </c>
      <c r="I569" s="11" t="s">
        <v>11</v>
      </c>
      <c r="J569" s="10">
        <v>42389</v>
      </c>
      <c r="K569" s="8" t="s">
        <v>232</v>
      </c>
      <c r="L569" s="8" t="s">
        <v>9</v>
      </c>
      <c r="M569" s="9">
        <v>352.44</v>
      </c>
      <c r="N569" s="8">
        <v>4062</v>
      </c>
      <c r="O569" s="13">
        <f>M569*N569</f>
        <v>1431611.28</v>
      </c>
      <c r="P569" s="25">
        <f t="shared" si="27"/>
        <v>9600</v>
      </c>
      <c r="Q569" s="25">
        <f t="shared" si="28"/>
        <v>31200.000000000004</v>
      </c>
      <c r="R569" s="25">
        <f t="shared" si="26"/>
        <v>48000</v>
      </c>
      <c r="S569" s="55">
        <f>YEARFRAC(H569,$R$3,0)</f>
        <v>40.477777777777774</v>
      </c>
    </row>
    <row r="570" spans="1:19" ht="33" customHeight="1">
      <c r="A570" s="8">
        <v>566</v>
      </c>
      <c r="B570" s="8" t="s">
        <v>3812</v>
      </c>
      <c r="C570" s="8" t="s">
        <v>1292</v>
      </c>
      <c r="D570" s="12" t="s">
        <v>1293</v>
      </c>
      <c r="E570" s="8" t="s">
        <v>5465</v>
      </c>
      <c r="F570" s="8" t="s">
        <v>7090</v>
      </c>
      <c r="G570" s="8" t="s">
        <v>10</v>
      </c>
      <c r="H570" s="10">
        <v>30110</v>
      </c>
      <c r="I570" s="11" t="s">
        <v>11</v>
      </c>
      <c r="J570" s="10">
        <v>42389</v>
      </c>
      <c r="K570" s="8" t="s">
        <v>232</v>
      </c>
      <c r="L570" s="8" t="s">
        <v>9</v>
      </c>
      <c r="M570" s="9">
        <v>348.78</v>
      </c>
      <c r="N570" s="8">
        <v>4062</v>
      </c>
      <c r="O570" s="13">
        <f>M570*N570</f>
        <v>1416744.3599999999</v>
      </c>
      <c r="P570" s="25">
        <f t="shared" si="27"/>
        <v>9600</v>
      </c>
      <c r="Q570" s="25">
        <f t="shared" si="28"/>
        <v>31200.000000000004</v>
      </c>
      <c r="R570" s="25">
        <f t="shared" si="26"/>
        <v>48000</v>
      </c>
      <c r="S570" s="55">
        <f>YEARFRAC(H570,$R$3,0)</f>
        <v>42.31111111111111</v>
      </c>
    </row>
    <row r="571" spans="1:19" ht="33" customHeight="1">
      <c r="A571" s="8">
        <v>567</v>
      </c>
      <c r="B571" s="8" t="s">
        <v>3813</v>
      </c>
      <c r="C571" s="8" t="s">
        <v>1294</v>
      </c>
      <c r="D571" s="12" t="s">
        <v>1295</v>
      </c>
      <c r="E571" s="8" t="s">
        <v>5466</v>
      </c>
      <c r="F571" s="8" t="s">
        <v>7091</v>
      </c>
      <c r="G571" s="8" t="s">
        <v>10</v>
      </c>
      <c r="H571" s="10">
        <v>29990</v>
      </c>
      <c r="I571" s="11" t="s">
        <v>11</v>
      </c>
      <c r="J571" s="10">
        <v>41761</v>
      </c>
      <c r="K571" s="8" t="s">
        <v>232</v>
      </c>
      <c r="L571" s="8" t="s">
        <v>9</v>
      </c>
      <c r="M571" s="9">
        <v>347.85</v>
      </c>
      <c r="N571" s="8">
        <v>4062</v>
      </c>
      <c r="O571" s="13">
        <f>M571*N571</f>
        <v>1412966.7000000002</v>
      </c>
      <c r="P571" s="25">
        <f t="shared" si="27"/>
        <v>9600</v>
      </c>
      <c r="Q571" s="25">
        <f t="shared" si="28"/>
        <v>31200.000000000004</v>
      </c>
      <c r="R571" s="25">
        <f t="shared" si="26"/>
        <v>48000</v>
      </c>
      <c r="S571" s="55">
        <f>YEARFRAC(H571,$R$3,0)</f>
        <v>42.644444444444446</v>
      </c>
    </row>
    <row r="572" spans="1:19" ht="33" customHeight="1">
      <c r="A572" s="8">
        <v>568</v>
      </c>
      <c r="B572" s="8" t="s">
        <v>3814</v>
      </c>
      <c r="C572" s="8" t="s">
        <v>1296</v>
      </c>
      <c r="D572" s="12" t="s">
        <v>1297</v>
      </c>
      <c r="E572" s="8" t="s">
        <v>5467</v>
      </c>
      <c r="F572" s="8" t="s">
        <v>7092</v>
      </c>
      <c r="G572" s="8" t="s">
        <v>10</v>
      </c>
      <c r="H572" s="10">
        <v>33067</v>
      </c>
      <c r="I572" s="11" t="s">
        <v>11</v>
      </c>
      <c r="J572" s="10">
        <v>42389</v>
      </c>
      <c r="K572" s="8" t="s">
        <v>232</v>
      </c>
      <c r="L572" s="8" t="s">
        <v>9</v>
      </c>
      <c r="M572" s="9">
        <v>348.78</v>
      </c>
      <c r="N572" s="8">
        <v>4062</v>
      </c>
      <c r="O572" s="13">
        <f>M572*N572</f>
        <v>1416744.3599999999</v>
      </c>
      <c r="P572" s="25">
        <f t="shared" si="27"/>
        <v>9600</v>
      </c>
      <c r="Q572" s="25">
        <f t="shared" si="28"/>
        <v>31200.000000000004</v>
      </c>
      <c r="R572" s="25">
        <f t="shared" si="26"/>
        <v>48000</v>
      </c>
      <c r="S572" s="55">
        <f>YEARFRAC(H572,$R$3,0)</f>
        <v>34.213888888888889</v>
      </c>
    </row>
    <row r="573" spans="1:19" ht="33" customHeight="1">
      <c r="A573" s="8">
        <v>569</v>
      </c>
      <c r="B573" s="8" t="s">
        <v>3815</v>
      </c>
      <c r="C573" s="8" t="s">
        <v>1298</v>
      </c>
      <c r="D573" s="12" t="s">
        <v>1299</v>
      </c>
      <c r="E573" s="8" t="s">
        <v>5468</v>
      </c>
      <c r="F573" s="8" t="s">
        <v>7093</v>
      </c>
      <c r="G573" s="8" t="s">
        <v>10</v>
      </c>
      <c r="H573" s="10">
        <v>31572</v>
      </c>
      <c r="I573" s="11" t="s">
        <v>11</v>
      </c>
      <c r="J573" s="10">
        <v>42095</v>
      </c>
      <c r="K573" s="8" t="s">
        <v>232</v>
      </c>
      <c r="L573" s="8" t="s">
        <v>9</v>
      </c>
      <c r="M573" s="9">
        <v>350.86</v>
      </c>
      <c r="N573" s="8">
        <v>4062</v>
      </c>
      <c r="O573" s="13">
        <f>M573*N573</f>
        <v>1425193.32</v>
      </c>
      <c r="P573" s="25">
        <f t="shared" si="27"/>
        <v>9600</v>
      </c>
      <c r="Q573" s="25">
        <f t="shared" si="28"/>
        <v>31200.000000000004</v>
      </c>
      <c r="R573" s="25">
        <f t="shared" si="26"/>
        <v>48000</v>
      </c>
      <c r="S573" s="55">
        <f>YEARFRAC(H573,$R$3,0)</f>
        <v>38.30833333333333</v>
      </c>
    </row>
    <row r="574" spans="1:19" ht="33" customHeight="1">
      <c r="A574" s="8">
        <v>570</v>
      </c>
      <c r="B574" s="8" t="s">
        <v>3816</v>
      </c>
      <c r="C574" s="8" t="s">
        <v>1300</v>
      </c>
      <c r="D574" s="12" t="s">
        <v>1301</v>
      </c>
      <c r="E574" s="8" t="s">
        <v>5469</v>
      </c>
      <c r="F574" s="8" t="s">
        <v>7094</v>
      </c>
      <c r="G574" s="8" t="s">
        <v>8</v>
      </c>
      <c r="H574" s="10">
        <v>35225</v>
      </c>
      <c r="I574" s="11" t="s">
        <v>112</v>
      </c>
      <c r="J574" s="10">
        <v>45399</v>
      </c>
      <c r="K574" s="8" t="s">
        <v>232</v>
      </c>
      <c r="L574" s="8" t="s">
        <v>9</v>
      </c>
      <c r="M574" s="9">
        <v>344.89</v>
      </c>
      <c r="N574" s="8">
        <v>4062</v>
      </c>
      <c r="O574" s="13">
        <f>M574*N574</f>
        <v>1400943.18</v>
      </c>
      <c r="P574" s="25">
        <f t="shared" si="27"/>
        <v>9600</v>
      </c>
      <c r="Q574" s="25">
        <f t="shared" si="28"/>
        <v>31200.000000000004</v>
      </c>
      <c r="R574" s="25">
        <f t="shared" si="26"/>
        <v>48000</v>
      </c>
      <c r="S574" s="55">
        <f>YEARFRAC(H574,$R$3,0)</f>
        <v>28.308333333333334</v>
      </c>
    </row>
    <row r="575" spans="1:19" ht="33" customHeight="1">
      <c r="A575" s="8">
        <v>571</v>
      </c>
      <c r="B575" s="8" t="s">
        <v>3817</v>
      </c>
      <c r="C575" s="8" t="s">
        <v>1302</v>
      </c>
      <c r="D575" s="12" t="s">
        <v>1303</v>
      </c>
      <c r="E575" s="8" t="s">
        <v>5470</v>
      </c>
      <c r="F575" s="8" t="s">
        <v>7095</v>
      </c>
      <c r="G575" s="8" t="s">
        <v>10</v>
      </c>
      <c r="H575" s="10">
        <v>33637</v>
      </c>
      <c r="I575" s="11" t="s">
        <v>11</v>
      </c>
      <c r="J575" s="10">
        <v>41802</v>
      </c>
      <c r="K575" s="8" t="s">
        <v>232</v>
      </c>
      <c r="L575" s="8" t="s">
        <v>9</v>
      </c>
      <c r="M575" s="9">
        <v>203.59</v>
      </c>
      <c r="N575" s="8">
        <v>4062</v>
      </c>
      <c r="O575" s="13">
        <f>M575*N575</f>
        <v>826982.58</v>
      </c>
      <c r="P575" s="25">
        <f t="shared" si="27"/>
        <v>6615.8606399999999</v>
      </c>
      <c r="Q575" s="25">
        <f t="shared" si="28"/>
        <v>21501.54708</v>
      </c>
      <c r="R575" s="25">
        <f t="shared" si="26"/>
        <v>33079.303199999995</v>
      </c>
      <c r="S575" s="55">
        <f>YEARFRAC(H575,$R$3,0)</f>
        <v>32.658333333333331</v>
      </c>
    </row>
    <row r="576" spans="1:19" ht="33" customHeight="1">
      <c r="A576" s="8">
        <v>572</v>
      </c>
      <c r="B576" s="8" t="s">
        <v>3818</v>
      </c>
      <c r="C576" s="8" t="s">
        <v>1304</v>
      </c>
      <c r="D576" s="12" t="s">
        <v>1305</v>
      </c>
      <c r="E576" s="8" t="s">
        <v>5471</v>
      </c>
      <c r="F576" s="8" t="s">
        <v>7096</v>
      </c>
      <c r="G576" s="8" t="s">
        <v>10</v>
      </c>
      <c r="H576" s="10">
        <v>35764</v>
      </c>
      <c r="I576" s="11" t="s">
        <v>113</v>
      </c>
      <c r="J576" s="10">
        <v>45399</v>
      </c>
      <c r="K576" s="8" t="s">
        <v>232</v>
      </c>
      <c r="L576" s="8" t="s">
        <v>9</v>
      </c>
      <c r="M576" s="9">
        <v>281.88</v>
      </c>
      <c r="N576" s="8">
        <v>4062</v>
      </c>
      <c r="O576" s="13">
        <f>M576*N576</f>
        <v>1144996.56</v>
      </c>
      <c r="P576" s="25">
        <f t="shared" si="27"/>
        <v>9159.9724800000004</v>
      </c>
      <c r="Q576" s="25">
        <f t="shared" si="28"/>
        <v>29769.910560000004</v>
      </c>
      <c r="R576" s="25">
        <f t="shared" si="26"/>
        <v>45799.862400000005</v>
      </c>
      <c r="S576" s="55">
        <f>YEARFRAC(H576,$R$3,0)</f>
        <v>26.833333333333332</v>
      </c>
    </row>
    <row r="577" spans="1:19" ht="33" customHeight="1">
      <c r="A577" s="8">
        <v>573</v>
      </c>
      <c r="B577" s="8" t="s">
        <v>3819</v>
      </c>
      <c r="C577" s="8" t="s">
        <v>1306</v>
      </c>
      <c r="D577" s="12" t="s">
        <v>1307</v>
      </c>
      <c r="E577" s="8" t="s">
        <v>5472</v>
      </c>
      <c r="F577" s="8" t="s">
        <v>7097</v>
      </c>
      <c r="G577" s="8" t="s">
        <v>10</v>
      </c>
      <c r="H577" s="10">
        <v>28678</v>
      </c>
      <c r="I577" s="11" t="s">
        <v>11</v>
      </c>
      <c r="J577" s="10">
        <v>41689</v>
      </c>
      <c r="K577" s="8" t="s">
        <v>232</v>
      </c>
      <c r="L577" s="8" t="s">
        <v>9</v>
      </c>
      <c r="M577" s="9">
        <v>343.01</v>
      </c>
      <c r="N577" s="8">
        <v>4062</v>
      </c>
      <c r="O577" s="13">
        <f>M577*N577</f>
        <v>1393306.6199999999</v>
      </c>
      <c r="P577" s="25">
        <f t="shared" si="27"/>
        <v>9600</v>
      </c>
      <c r="Q577" s="25">
        <f t="shared" si="28"/>
        <v>31200.000000000004</v>
      </c>
      <c r="R577" s="25">
        <f t="shared" si="26"/>
        <v>48000</v>
      </c>
      <c r="S577" s="55">
        <f>YEARFRAC(H577,$R$3,0)</f>
        <v>46.230555555555554</v>
      </c>
    </row>
    <row r="578" spans="1:19" ht="33" customHeight="1">
      <c r="A578" s="8">
        <v>574</v>
      </c>
      <c r="B578" s="8" t="s">
        <v>3820</v>
      </c>
      <c r="C578" s="8" t="s">
        <v>1308</v>
      </c>
      <c r="D578" s="12" t="s">
        <v>1309</v>
      </c>
      <c r="E578" s="8" t="s">
        <v>5473</v>
      </c>
      <c r="F578" s="8" t="s">
        <v>7098</v>
      </c>
      <c r="G578" s="8" t="s">
        <v>10</v>
      </c>
      <c r="H578" s="10">
        <v>29287</v>
      </c>
      <c r="I578" s="11" t="s">
        <v>11</v>
      </c>
      <c r="J578" s="10">
        <v>42389</v>
      </c>
      <c r="K578" s="8" t="s">
        <v>232</v>
      </c>
      <c r="L578" s="8" t="s">
        <v>9</v>
      </c>
      <c r="M578" s="9">
        <v>348.78</v>
      </c>
      <c r="N578" s="8">
        <v>4062</v>
      </c>
      <c r="O578" s="13">
        <f>M578*N578</f>
        <v>1416744.3599999999</v>
      </c>
      <c r="P578" s="25">
        <f t="shared" si="27"/>
        <v>9600</v>
      </c>
      <c r="Q578" s="25">
        <f t="shared" si="28"/>
        <v>31200.000000000004</v>
      </c>
      <c r="R578" s="25">
        <f t="shared" si="26"/>
        <v>48000</v>
      </c>
      <c r="S578" s="55">
        <f>YEARFRAC(H578,$R$3,0)</f>
        <v>44.56388888888889</v>
      </c>
    </row>
    <row r="579" spans="1:19" ht="33" customHeight="1">
      <c r="A579" s="8">
        <v>575</v>
      </c>
      <c r="B579" s="8" t="s">
        <v>3821</v>
      </c>
      <c r="C579" s="8" t="s">
        <v>1310</v>
      </c>
      <c r="D579" s="12" t="s">
        <v>1311</v>
      </c>
      <c r="E579" s="8" t="s">
        <v>5474</v>
      </c>
      <c r="F579" s="8" t="s">
        <v>7099</v>
      </c>
      <c r="G579" s="8" t="s">
        <v>8</v>
      </c>
      <c r="H579" s="10">
        <v>36833</v>
      </c>
      <c r="I579" s="11" t="s">
        <v>112</v>
      </c>
      <c r="J579" s="10">
        <v>45400</v>
      </c>
      <c r="K579" s="8" t="s">
        <v>232</v>
      </c>
      <c r="L579" s="8" t="s">
        <v>9</v>
      </c>
      <c r="M579" s="9">
        <v>322.81</v>
      </c>
      <c r="N579" s="8">
        <v>4062</v>
      </c>
      <c r="O579" s="13">
        <f>M579*N579</f>
        <v>1311254.22</v>
      </c>
      <c r="P579" s="25">
        <f t="shared" si="27"/>
        <v>9600</v>
      </c>
      <c r="Q579" s="25">
        <f t="shared" si="28"/>
        <v>31200.000000000004</v>
      </c>
      <c r="R579" s="25">
        <f t="shared" si="26"/>
        <v>48000</v>
      </c>
      <c r="S579" s="55">
        <f>YEARFRAC(H579,$R$3,0)</f>
        <v>23.908333333333335</v>
      </c>
    </row>
    <row r="580" spans="1:19" ht="33" customHeight="1">
      <c r="A580" s="8">
        <v>576</v>
      </c>
      <c r="B580" s="8" t="s">
        <v>3822</v>
      </c>
      <c r="C580" s="8" t="s">
        <v>1312</v>
      </c>
      <c r="D580" s="12" t="s">
        <v>1313</v>
      </c>
      <c r="E580" s="8" t="s">
        <v>5475</v>
      </c>
      <c r="F580" s="8" t="s">
        <v>7100</v>
      </c>
      <c r="G580" s="8" t="s">
        <v>16</v>
      </c>
      <c r="H580" s="10">
        <v>33739</v>
      </c>
      <c r="I580" s="11" t="s">
        <v>11</v>
      </c>
      <c r="J580" s="10">
        <v>41778</v>
      </c>
      <c r="K580" s="8" t="s">
        <v>232</v>
      </c>
      <c r="L580" s="8" t="s">
        <v>9</v>
      </c>
      <c r="M580" s="9">
        <v>420.48</v>
      </c>
      <c r="N580" s="8">
        <v>4062</v>
      </c>
      <c r="O580" s="13">
        <f>M580*N580</f>
        <v>1707989.76</v>
      </c>
      <c r="P580" s="25">
        <f t="shared" si="27"/>
        <v>9600</v>
      </c>
      <c r="Q580" s="25">
        <f t="shared" si="28"/>
        <v>31200.000000000004</v>
      </c>
      <c r="R580" s="25">
        <f t="shared" si="26"/>
        <v>48000</v>
      </c>
      <c r="S580" s="55">
        <f>YEARFRAC(H580,$R$3,0)</f>
        <v>32.375</v>
      </c>
    </row>
    <row r="581" spans="1:19" ht="33" customHeight="1">
      <c r="A581" s="8">
        <v>577</v>
      </c>
      <c r="B581" s="8" t="s">
        <v>3823</v>
      </c>
      <c r="C581" s="8" t="s">
        <v>1314</v>
      </c>
      <c r="D581" s="12" t="s">
        <v>1315</v>
      </c>
      <c r="E581" s="8" t="s">
        <v>5476</v>
      </c>
      <c r="F581" s="8" t="s">
        <v>7101</v>
      </c>
      <c r="G581" s="8" t="s">
        <v>8</v>
      </c>
      <c r="H581" s="10">
        <v>27454</v>
      </c>
      <c r="I581" s="11" t="s">
        <v>11</v>
      </c>
      <c r="J581" s="10">
        <v>42355</v>
      </c>
      <c r="K581" s="8" t="s">
        <v>232</v>
      </c>
      <c r="L581" s="8" t="s">
        <v>9</v>
      </c>
      <c r="M581" s="9">
        <v>357.13</v>
      </c>
      <c r="N581" s="8">
        <v>4062</v>
      </c>
      <c r="O581" s="13">
        <f>M581*N581</f>
        <v>1450662.06</v>
      </c>
      <c r="P581" s="25">
        <f t="shared" si="27"/>
        <v>9600</v>
      </c>
      <c r="Q581" s="25">
        <f t="shared" si="28"/>
        <v>31200.000000000004</v>
      </c>
      <c r="R581" s="25">
        <f t="shared" ref="R581:R644" si="29">IF(S581&gt;59.99,0,IF(O581&lt;400000,400000*4/100,IF(O581&gt;1200000,1200000*4/100,O581*4/100)))</f>
        <v>48000</v>
      </c>
      <c r="S581" s="55">
        <f>YEARFRAC(H581,$R$3,0)</f>
        <v>49.580555555555556</v>
      </c>
    </row>
    <row r="582" spans="1:19" ht="33" customHeight="1">
      <c r="A582" s="8">
        <v>578</v>
      </c>
      <c r="B582" s="8" t="s">
        <v>3824</v>
      </c>
      <c r="C582" s="8" t="s">
        <v>1316</v>
      </c>
      <c r="D582" s="12" t="s">
        <v>1317</v>
      </c>
      <c r="E582" s="8" t="s">
        <v>5477</v>
      </c>
      <c r="F582" s="8" t="s">
        <v>7102</v>
      </c>
      <c r="G582" s="8" t="s">
        <v>10</v>
      </c>
      <c r="H582" s="10">
        <v>29545</v>
      </c>
      <c r="I582" s="11" t="s">
        <v>11</v>
      </c>
      <c r="J582" s="10">
        <v>42095</v>
      </c>
      <c r="K582" s="8" t="s">
        <v>232</v>
      </c>
      <c r="L582" s="8" t="s">
        <v>9</v>
      </c>
      <c r="M582" s="9">
        <v>359.23</v>
      </c>
      <c r="N582" s="8">
        <v>4062</v>
      </c>
      <c r="O582" s="13">
        <f>M582*N582</f>
        <v>1459192.26</v>
      </c>
      <c r="P582" s="25">
        <f t="shared" si="27"/>
        <v>9600</v>
      </c>
      <c r="Q582" s="25">
        <f t="shared" si="28"/>
        <v>31200.000000000004</v>
      </c>
      <c r="R582" s="25">
        <f t="shared" si="29"/>
        <v>48000</v>
      </c>
      <c r="S582" s="55">
        <f>YEARFRAC(H582,$R$3,0)</f>
        <v>43.861111111111114</v>
      </c>
    </row>
    <row r="583" spans="1:19" ht="33" customHeight="1">
      <c r="A583" s="8">
        <v>579</v>
      </c>
      <c r="B583" s="8" t="s">
        <v>3825</v>
      </c>
      <c r="C583" s="8" t="s">
        <v>1318</v>
      </c>
      <c r="D583" s="12" t="s">
        <v>1319</v>
      </c>
      <c r="E583" s="8" t="s">
        <v>5478</v>
      </c>
      <c r="F583" s="8" t="s">
        <v>7103</v>
      </c>
      <c r="G583" s="8" t="s">
        <v>10</v>
      </c>
      <c r="H583" s="10">
        <v>32240</v>
      </c>
      <c r="I583" s="11" t="s">
        <v>205</v>
      </c>
      <c r="J583" s="10">
        <v>45432</v>
      </c>
      <c r="K583" s="8" t="s">
        <v>232</v>
      </c>
      <c r="L583" s="8" t="s">
        <v>9</v>
      </c>
      <c r="M583" s="9">
        <v>333.08</v>
      </c>
      <c r="N583" s="8">
        <v>4062</v>
      </c>
      <c r="O583" s="13">
        <f>M583*N583</f>
        <v>1352970.96</v>
      </c>
      <c r="P583" s="25">
        <f t="shared" si="27"/>
        <v>9600</v>
      </c>
      <c r="Q583" s="25">
        <f t="shared" si="28"/>
        <v>31200.000000000004</v>
      </c>
      <c r="R583" s="25">
        <f t="shared" si="29"/>
        <v>48000</v>
      </c>
      <c r="S583" s="55">
        <f>YEARFRAC(H583,$R$3,0)</f>
        <v>36.480555555555554</v>
      </c>
    </row>
    <row r="584" spans="1:19" ht="33" customHeight="1">
      <c r="A584" s="8">
        <v>580</v>
      </c>
      <c r="B584" s="8" t="s">
        <v>3826</v>
      </c>
      <c r="C584" s="8" t="s">
        <v>1320</v>
      </c>
      <c r="D584" s="12" t="s">
        <v>1321</v>
      </c>
      <c r="E584" s="8" t="s">
        <v>5479</v>
      </c>
      <c r="F584" s="8" t="s">
        <v>7104</v>
      </c>
      <c r="G584" s="8" t="s">
        <v>10</v>
      </c>
      <c r="H584" s="10">
        <v>30399</v>
      </c>
      <c r="I584" s="11" t="s">
        <v>11</v>
      </c>
      <c r="J584" s="10">
        <v>42095</v>
      </c>
      <c r="K584" s="8" t="s">
        <v>232</v>
      </c>
      <c r="L584" s="8" t="s">
        <v>9</v>
      </c>
      <c r="M584" s="9">
        <v>338.27</v>
      </c>
      <c r="N584" s="8">
        <v>4062</v>
      </c>
      <c r="O584" s="13">
        <f>M584*N584</f>
        <v>1374052.74</v>
      </c>
      <c r="P584" s="25">
        <f t="shared" si="27"/>
        <v>9600</v>
      </c>
      <c r="Q584" s="25">
        <f t="shared" si="28"/>
        <v>31200.000000000004</v>
      </c>
      <c r="R584" s="25">
        <f t="shared" si="29"/>
        <v>48000</v>
      </c>
      <c r="S584" s="55">
        <f>YEARFRAC(H584,$R$3,0)</f>
        <v>41.516666666666666</v>
      </c>
    </row>
    <row r="585" spans="1:19" ht="33" customHeight="1">
      <c r="A585" s="8">
        <v>581</v>
      </c>
      <c r="B585" s="8" t="s">
        <v>3827</v>
      </c>
      <c r="C585" s="8" t="s">
        <v>1322</v>
      </c>
      <c r="D585" s="12" t="s">
        <v>1323</v>
      </c>
      <c r="E585" s="8" t="s">
        <v>5480</v>
      </c>
      <c r="F585" s="8" t="s">
        <v>7105</v>
      </c>
      <c r="G585" s="8" t="s">
        <v>8</v>
      </c>
      <c r="H585" s="10">
        <v>33377</v>
      </c>
      <c r="I585" s="11" t="s">
        <v>11</v>
      </c>
      <c r="J585" s="10">
        <v>45409</v>
      </c>
      <c r="K585" s="8" t="s">
        <v>232</v>
      </c>
      <c r="L585" s="8" t="s">
        <v>9</v>
      </c>
      <c r="M585" s="9">
        <v>359.99</v>
      </c>
      <c r="N585" s="8">
        <v>4062</v>
      </c>
      <c r="O585" s="13">
        <f>M585*N585</f>
        <v>1462279.3800000001</v>
      </c>
      <c r="P585" s="25">
        <f t="shared" si="27"/>
        <v>9600</v>
      </c>
      <c r="Q585" s="25">
        <f t="shared" si="28"/>
        <v>31200.000000000004</v>
      </c>
      <c r="R585" s="25">
        <f t="shared" si="29"/>
        <v>48000</v>
      </c>
      <c r="S585" s="55">
        <f>YEARFRAC(H585,$R$3,0)</f>
        <v>33.363888888888887</v>
      </c>
    </row>
    <row r="586" spans="1:19" ht="33" customHeight="1">
      <c r="A586" s="8">
        <v>582</v>
      </c>
      <c r="B586" s="8" t="s">
        <v>3828</v>
      </c>
      <c r="C586" s="8" t="s">
        <v>1324</v>
      </c>
      <c r="D586" s="12" t="s">
        <v>1325</v>
      </c>
      <c r="E586" s="8" t="s">
        <v>5481</v>
      </c>
      <c r="F586" s="8" t="s">
        <v>7106</v>
      </c>
      <c r="G586" s="8" t="s">
        <v>8</v>
      </c>
      <c r="H586" s="10">
        <v>32809</v>
      </c>
      <c r="I586" s="11" t="s">
        <v>19</v>
      </c>
      <c r="J586" s="10">
        <v>45432</v>
      </c>
      <c r="K586" s="8" t="s">
        <v>232</v>
      </c>
      <c r="L586" s="8" t="s">
        <v>9</v>
      </c>
      <c r="M586" s="9">
        <v>340.76</v>
      </c>
      <c r="N586" s="8">
        <v>4062</v>
      </c>
      <c r="O586" s="13">
        <f>M586*N586</f>
        <v>1384167.1199999999</v>
      </c>
      <c r="P586" s="25">
        <f t="shared" si="27"/>
        <v>9600</v>
      </c>
      <c r="Q586" s="25">
        <f t="shared" si="28"/>
        <v>31200.000000000004</v>
      </c>
      <c r="R586" s="25">
        <f t="shared" si="29"/>
        <v>48000</v>
      </c>
      <c r="S586" s="55">
        <f>YEARFRAC(H586,$R$3,0)</f>
        <v>34.922222222222224</v>
      </c>
    </row>
    <row r="587" spans="1:19" ht="33" customHeight="1">
      <c r="A587" s="8">
        <v>583</v>
      </c>
      <c r="B587" s="8" t="s">
        <v>4832</v>
      </c>
      <c r="C587" s="8" t="s">
        <v>1326</v>
      </c>
      <c r="D587" s="12" t="s">
        <v>1327</v>
      </c>
      <c r="E587" s="8" t="s">
        <v>5482</v>
      </c>
      <c r="F587" s="8" t="s">
        <v>7107</v>
      </c>
      <c r="G587" s="8" t="s">
        <v>10</v>
      </c>
      <c r="H587" s="10">
        <v>33727</v>
      </c>
      <c r="I587" s="11" t="s">
        <v>11</v>
      </c>
      <c r="J587" s="10">
        <v>45068</v>
      </c>
      <c r="K587" s="8" t="s">
        <v>232</v>
      </c>
      <c r="L587" s="8" t="s">
        <v>9</v>
      </c>
      <c r="M587" s="9">
        <v>378.94</v>
      </c>
      <c r="N587" s="8">
        <v>4062</v>
      </c>
      <c r="O587" s="13">
        <f>M587*N587</f>
        <v>1539254.28</v>
      </c>
      <c r="P587" s="25">
        <f t="shared" si="27"/>
        <v>9600</v>
      </c>
      <c r="Q587" s="25">
        <f t="shared" si="28"/>
        <v>31200.000000000004</v>
      </c>
      <c r="R587" s="25">
        <f t="shared" si="29"/>
        <v>48000</v>
      </c>
      <c r="S587" s="55">
        <f>YEARFRAC(H587,$R$3,0)</f>
        <v>32.408333333333331</v>
      </c>
    </row>
    <row r="588" spans="1:19" ht="33" customHeight="1">
      <c r="A588" s="8">
        <v>584</v>
      </c>
      <c r="B588" s="8" t="s">
        <v>3829</v>
      </c>
      <c r="C588" s="8" t="s">
        <v>1328</v>
      </c>
      <c r="D588" s="12">
        <v>51673284</v>
      </c>
      <c r="E588" s="8" t="s">
        <v>5483</v>
      </c>
      <c r="F588" s="8" t="s">
        <v>7108</v>
      </c>
      <c r="G588" s="8" t="s">
        <v>129</v>
      </c>
      <c r="H588" s="10">
        <v>38372</v>
      </c>
      <c r="I588" s="11" t="s">
        <v>130</v>
      </c>
      <c r="J588" s="10">
        <v>45409</v>
      </c>
      <c r="K588" s="8" t="s">
        <v>232</v>
      </c>
      <c r="L588" s="8" t="s">
        <v>9</v>
      </c>
      <c r="M588" s="9">
        <v>329.95</v>
      </c>
      <c r="N588" s="8">
        <v>4062</v>
      </c>
      <c r="O588" s="13">
        <f>M588*N588</f>
        <v>1340256.8999999999</v>
      </c>
      <c r="P588" s="25">
        <f t="shared" si="27"/>
        <v>9600</v>
      </c>
      <c r="Q588" s="25">
        <f t="shared" si="28"/>
        <v>31200.000000000004</v>
      </c>
      <c r="R588" s="25">
        <f t="shared" si="29"/>
        <v>48000</v>
      </c>
      <c r="S588" s="55">
        <f>YEARFRAC(H588,$R$3,0)</f>
        <v>19.694444444444443</v>
      </c>
    </row>
    <row r="589" spans="1:19" ht="33" customHeight="1">
      <c r="A589" s="8">
        <v>585</v>
      </c>
      <c r="B589" s="8" t="s">
        <v>3830</v>
      </c>
      <c r="C589" s="8" t="s">
        <v>1329</v>
      </c>
      <c r="D589" s="12" t="s">
        <v>1330</v>
      </c>
      <c r="E589" s="8" t="s">
        <v>5484</v>
      </c>
      <c r="F589" s="8" t="s">
        <v>7109</v>
      </c>
      <c r="G589" s="8" t="s">
        <v>8</v>
      </c>
      <c r="H589" s="10">
        <v>27760</v>
      </c>
      <c r="I589" s="11" t="s">
        <v>11</v>
      </c>
      <c r="J589" s="10">
        <v>42541</v>
      </c>
      <c r="K589" s="8" t="s">
        <v>232</v>
      </c>
      <c r="L589" s="8" t="s">
        <v>9</v>
      </c>
      <c r="M589" s="9">
        <v>336.36</v>
      </c>
      <c r="N589" s="8">
        <v>4062</v>
      </c>
      <c r="O589" s="13">
        <f>M589*N589</f>
        <v>1366294.32</v>
      </c>
      <c r="P589" s="25">
        <f t="shared" si="27"/>
        <v>9600</v>
      </c>
      <c r="Q589" s="25">
        <f t="shared" si="28"/>
        <v>31200.000000000004</v>
      </c>
      <c r="R589" s="25">
        <f t="shared" si="29"/>
        <v>48000</v>
      </c>
      <c r="S589" s="55">
        <f>YEARFRAC(H589,$R$3,0)</f>
        <v>48.74722222222222</v>
      </c>
    </row>
    <row r="590" spans="1:19" ht="33" customHeight="1">
      <c r="A590" s="8">
        <v>586</v>
      </c>
      <c r="B590" s="8" t="s">
        <v>3831</v>
      </c>
      <c r="C590" s="8" t="s">
        <v>1331</v>
      </c>
      <c r="D590" s="12" t="s">
        <v>1332</v>
      </c>
      <c r="E590" s="8" t="s">
        <v>5485</v>
      </c>
      <c r="F590" s="8" t="s">
        <v>7110</v>
      </c>
      <c r="G590" s="8" t="s">
        <v>8</v>
      </c>
      <c r="H590" s="10">
        <v>28491</v>
      </c>
      <c r="I590" s="11" t="s">
        <v>11</v>
      </c>
      <c r="J590" s="10">
        <v>42095</v>
      </c>
      <c r="K590" s="8" t="s">
        <v>232</v>
      </c>
      <c r="L590" s="8" t="s">
        <v>9</v>
      </c>
      <c r="M590" s="9">
        <v>343.62</v>
      </c>
      <c r="N590" s="8">
        <v>4062</v>
      </c>
      <c r="O590" s="13">
        <f>M590*N590</f>
        <v>1395784.44</v>
      </c>
      <c r="P590" s="25">
        <f t="shared" si="27"/>
        <v>9600</v>
      </c>
      <c r="Q590" s="25">
        <f t="shared" si="28"/>
        <v>31200.000000000004</v>
      </c>
      <c r="R590" s="25">
        <f t="shared" si="29"/>
        <v>48000</v>
      </c>
      <c r="S590" s="55">
        <f>YEARFRAC(H590,$R$3,0)</f>
        <v>46.74722222222222</v>
      </c>
    </row>
    <row r="591" spans="1:19" ht="33" customHeight="1">
      <c r="A591" s="8">
        <v>587</v>
      </c>
      <c r="B591" s="8" t="s">
        <v>3832</v>
      </c>
      <c r="C591" s="8" t="s">
        <v>1333</v>
      </c>
      <c r="D591" s="12" t="s">
        <v>1334</v>
      </c>
      <c r="E591" s="8" t="s">
        <v>5486</v>
      </c>
      <c r="F591" s="8" t="s">
        <v>7111</v>
      </c>
      <c r="G591" s="8" t="s">
        <v>8</v>
      </c>
      <c r="H591" s="10">
        <v>29228</v>
      </c>
      <c r="I591" s="11" t="s">
        <v>19</v>
      </c>
      <c r="J591" s="10">
        <v>45409</v>
      </c>
      <c r="K591" s="8" t="s">
        <v>232</v>
      </c>
      <c r="L591" s="8" t="s">
        <v>9</v>
      </c>
      <c r="M591" s="9">
        <v>341.78</v>
      </c>
      <c r="N591" s="8">
        <v>4062</v>
      </c>
      <c r="O591" s="13">
        <f>M591*N591</f>
        <v>1388310.3599999999</v>
      </c>
      <c r="P591" s="25">
        <f t="shared" si="27"/>
        <v>9600</v>
      </c>
      <c r="Q591" s="25">
        <f t="shared" si="28"/>
        <v>31200.000000000004</v>
      </c>
      <c r="R591" s="25">
        <f t="shared" si="29"/>
        <v>48000</v>
      </c>
      <c r="S591" s="55">
        <f>YEARFRAC(H591,$R$3,0)</f>
        <v>44.727777777777774</v>
      </c>
    </row>
    <row r="592" spans="1:19" ht="33" customHeight="1">
      <c r="A592" s="8">
        <v>588</v>
      </c>
      <c r="B592" s="8" t="s">
        <v>3833</v>
      </c>
      <c r="C592" s="8" t="s">
        <v>1335</v>
      </c>
      <c r="D592" s="12">
        <v>51235682</v>
      </c>
      <c r="E592" s="8" t="s">
        <v>5487</v>
      </c>
      <c r="F592" s="8" t="s">
        <v>7112</v>
      </c>
      <c r="G592" s="8" t="s">
        <v>16</v>
      </c>
      <c r="H592" s="10">
        <v>30867</v>
      </c>
      <c r="I592" s="11" t="s">
        <v>19</v>
      </c>
      <c r="J592" s="10">
        <v>45409</v>
      </c>
      <c r="K592" s="8" t="s">
        <v>232</v>
      </c>
      <c r="L592" s="8" t="s">
        <v>9</v>
      </c>
      <c r="M592" s="9">
        <v>340.76</v>
      </c>
      <c r="N592" s="8">
        <v>4062</v>
      </c>
      <c r="O592" s="13">
        <f>M592*N592</f>
        <v>1384167.1199999999</v>
      </c>
      <c r="P592" s="25">
        <f t="shared" si="27"/>
        <v>9600</v>
      </c>
      <c r="Q592" s="25">
        <f t="shared" si="28"/>
        <v>31200.000000000004</v>
      </c>
      <c r="R592" s="25">
        <f t="shared" si="29"/>
        <v>48000</v>
      </c>
      <c r="S592" s="55">
        <f>YEARFRAC(H592,$R$3,0)</f>
        <v>40.238888888888887</v>
      </c>
    </row>
    <row r="593" spans="1:19" ht="33" customHeight="1">
      <c r="A593" s="8">
        <v>589</v>
      </c>
      <c r="B593" s="8" t="s">
        <v>3834</v>
      </c>
      <c r="C593" s="8" t="s">
        <v>1336</v>
      </c>
      <c r="D593" s="12" t="s">
        <v>1337</v>
      </c>
      <c r="E593" s="8" t="s">
        <v>5488</v>
      </c>
      <c r="F593" s="8" t="s">
        <v>7113</v>
      </c>
      <c r="G593" s="8" t="s">
        <v>8</v>
      </c>
      <c r="H593" s="10">
        <v>28864</v>
      </c>
      <c r="I593" s="11" t="s">
        <v>11</v>
      </c>
      <c r="J593" s="10">
        <v>42541</v>
      </c>
      <c r="K593" s="8" t="s">
        <v>232</v>
      </c>
      <c r="L593" s="8" t="s">
        <v>9</v>
      </c>
      <c r="M593" s="9">
        <v>386.77</v>
      </c>
      <c r="N593" s="8">
        <v>4062</v>
      </c>
      <c r="O593" s="13">
        <f>M593*N593</f>
        <v>1571059.74</v>
      </c>
      <c r="P593" s="25">
        <f t="shared" si="27"/>
        <v>9600</v>
      </c>
      <c r="Q593" s="25">
        <f t="shared" si="28"/>
        <v>31200.000000000004</v>
      </c>
      <c r="R593" s="25">
        <f t="shared" si="29"/>
        <v>48000</v>
      </c>
      <c r="S593" s="55">
        <f>YEARFRAC(H593,$R$3,0)</f>
        <v>45.725000000000001</v>
      </c>
    </row>
    <row r="594" spans="1:19" ht="33" customHeight="1">
      <c r="A594" s="8">
        <v>590</v>
      </c>
      <c r="B594" s="8" t="s">
        <v>3835</v>
      </c>
      <c r="C594" s="8" t="s">
        <v>1338</v>
      </c>
      <c r="D594" s="12">
        <v>90636269</v>
      </c>
      <c r="E594" s="8" t="s">
        <v>5489</v>
      </c>
      <c r="F594" s="8" t="s">
        <v>7114</v>
      </c>
      <c r="G594" s="8" t="s">
        <v>10</v>
      </c>
      <c r="H594" s="10">
        <v>28626</v>
      </c>
      <c r="I594" s="11" t="s">
        <v>11</v>
      </c>
      <c r="J594" s="10">
        <v>41708</v>
      </c>
      <c r="K594" s="8" t="s">
        <v>232</v>
      </c>
      <c r="L594" s="8" t="s">
        <v>9</v>
      </c>
      <c r="M594" s="9">
        <v>343.01</v>
      </c>
      <c r="N594" s="8">
        <v>4062</v>
      </c>
      <c r="O594" s="13">
        <f>M594*N594</f>
        <v>1393306.6199999999</v>
      </c>
      <c r="P594" s="25">
        <f t="shared" si="27"/>
        <v>9600</v>
      </c>
      <c r="Q594" s="25">
        <f t="shared" si="28"/>
        <v>31200.000000000004</v>
      </c>
      <c r="R594" s="25">
        <f t="shared" si="29"/>
        <v>48000</v>
      </c>
      <c r="S594" s="55">
        <f>YEARFRAC(H594,$R$3,0)</f>
        <v>46.37222222222222</v>
      </c>
    </row>
    <row r="595" spans="1:19" ht="33" customHeight="1">
      <c r="A595" s="8">
        <v>591</v>
      </c>
      <c r="B595" s="8" t="s">
        <v>3836</v>
      </c>
      <c r="C595" s="8" t="s">
        <v>3102</v>
      </c>
      <c r="D595" s="12" t="s">
        <v>3103</v>
      </c>
      <c r="E595" s="8" t="s">
        <v>5490</v>
      </c>
      <c r="F595" s="8" t="s">
        <v>7115</v>
      </c>
      <c r="G595" s="8" t="s">
        <v>10</v>
      </c>
      <c r="H595" s="10">
        <v>33039</v>
      </c>
      <c r="I595" s="11" t="s">
        <v>11</v>
      </c>
      <c r="J595" s="10">
        <v>45068</v>
      </c>
      <c r="K595" s="8" t="s">
        <v>232</v>
      </c>
      <c r="L595" s="8" t="s">
        <v>9</v>
      </c>
      <c r="M595" s="9">
        <v>367.88</v>
      </c>
      <c r="N595" s="8">
        <v>4062</v>
      </c>
      <c r="O595" s="13">
        <f>M595*N595</f>
        <v>1494328.56</v>
      </c>
      <c r="P595" s="25">
        <f t="shared" si="27"/>
        <v>9600</v>
      </c>
      <c r="Q595" s="25">
        <f t="shared" si="28"/>
        <v>31200.000000000004</v>
      </c>
      <c r="R595" s="25">
        <f t="shared" si="29"/>
        <v>48000</v>
      </c>
      <c r="S595" s="55">
        <f>YEARFRAC(H595,$R$3,0)</f>
        <v>34.291666666666664</v>
      </c>
    </row>
    <row r="596" spans="1:19" ht="33" customHeight="1">
      <c r="A596" s="8">
        <v>592</v>
      </c>
      <c r="B596" s="8" t="s">
        <v>3837</v>
      </c>
      <c r="C596" s="8" t="s">
        <v>1339</v>
      </c>
      <c r="D596" s="12" t="s">
        <v>1340</v>
      </c>
      <c r="E596" s="8" t="s">
        <v>5491</v>
      </c>
      <c r="F596" s="8" t="s">
        <v>7116</v>
      </c>
      <c r="G596" s="8" t="s">
        <v>8</v>
      </c>
      <c r="H596" s="10">
        <v>36933</v>
      </c>
      <c r="I596" s="11" t="s">
        <v>128</v>
      </c>
      <c r="J596" s="10">
        <v>45409</v>
      </c>
      <c r="K596" s="8" t="s">
        <v>232</v>
      </c>
      <c r="L596" s="8" t="s">
        <v>9</v>
      </c>
      <c r="M596" s="9">
        <v>316.61</v>
      </c>
      <c r="N596" s="8">
        <v>4062</v>
      </c>
      <c r="O596" s="13">
        <f>M596*N596</f>
        <v>1286069.82</v>
      </c>
      <c r="P596" s="25">
        <f t="shared" si="27"/>
        <v>9600</v>
      </c>
      <c r="Q596" s="25">
        <f t="shared" si="28"/>
        <v>31200.000000000004</v>
      </c>
      <c r="R596" s="25">
        <f t="shared" si="29"/>
        <v>48000</v>
      </c>
      <c r="S596" s="55">
        <f>YEARFRAC(H596,$R$3,0)</f>
        <v>23.636111111111113</v>
      </c>
    </row>
    <row r="597" spans="1:19" ht="33" customHeight="1">
      <c r="A597" s="8">
        <v>593</v>
      </c>
      <c r="B597" s="8" t="s">
        <v>3838</v>
      </c>
      <c r="C597" s="8" t="s">
        <v>1341</v>
      </c>
      <c r="D597" s="12" t="s">
        <v>1342</v>
      </c>
      <c r="E597" s="8" t="s">
        <v>5492</v>
      </c>
      <c r="F597" s="8" t="s">
        <v>7117</v>
      </c>
      <c r="G597" s="8" t="s">
        <v>10</v>
      </c>
      <c r="H597" s="10">
        <v>32155</v>
      </c>
      <c r="I597" s="11" t="s">
        <v>11</v>
      </c>
      <c r="J597" s="10">
        <v>43033</v>
      </c>
      <c r="K597" s="8" t="s">
        <v>232</v>
      </c>
      <c r="L597" s="8" t="s">
        <v>9</v>
      </c>
      <c r="M597" s="9">
        <v>325.75</v>
      </c>
      <c r="N597" s="8">
        <v>4062</v>
      </c>
      <c r="O597" s="13">
        <f>M597*N597</f>
        <v>1323196.5</v>
      </c>
      <c r="P597" s="25">
        <f t="shared" si="27"/>
        <v>9600</v>
      </c>
      <c r="Q597" s="25">
        <f t="shared" si="28"/>
        <v>31200.000000000004</v>
      </c>
      <c r="R597" s="25">
        <f t="shared" si="29"/>
        <v>48000</v>
      </c>
      <c r="S597" s="55">
        <f>YEARFRAC(H597,$R$3,0)</f>
        <v>36.713888888888889</v>
      </c>
    </row>
    <row r="598" spans="1:19" ht="33" customHeight="1">
      <c r="A598" s="8">
        <v>594</v>
      </c>
      <c r="B598" s="8" t="s">
        <v>3839</v>
      </c>
      <c r="C598" s="8" t="s">
        <v>1343</v>
      </c>
      <c r="D598" s="12" t="s">
        <v>1344</v>
      </c>
      <c r="E598" s="8" t="s">
        <v>5493</v>
      </c>
      <c r="F598" s="8" t="s">
        <v>7118</v>
      </c>
      <c r="G598" s="8" t="s">
        <v>8</v>
      </c>
      <c r="H598" s="10">
        <v>32544</v>
      </c>
      <c r="I598" s="11" t="s">
        <v>11</v>
      </c>
      <c r="J598" s="10">
        <v>41708</v>
      </c>
      <c r="K598" s="8" t="s">
        <v>232</v>
      </c>
      <c r="L598" s="8" t="s">
        <v>9</v>
      </c>
      <c r="M598" s="9">
        <v>351.92</v>
      </c>
      <c r="N598" s="8">
        <v>4062</v>
      </c>
      <c r="O598" s="13">
        <f>M598*N598</f>
        <v>1429499.04</v>
      </c>
      <c r="P598" s="25">
        <f t="shared" si="27"/>
        <v>9600</v>
      </c>
      <c r="Q598" s="25">
        <f t="shared" si="28"/>
        <v>31200.000000000004</v>
      </c>
      <c r="R598" s="25">
        <f t="shared" si="29"/>
        <v>48000</v>
      </c>
      <c r="S598" s="55">
        <f>YEARFRAC(H598,$R$3,0)</f>
        <v>35.652777777777779</v>
      </c>
    </row>
    <row r="599" spans="1:19" ht="33" customHeight="1">
      <c r="A599" s="8">
        <v>595</v>
      </c>
      <c r="B599" s="8" t="s">
        <v>3840</v>
      </c>
      <c r="C599" s="8" t="s">
        <v>1345</v>
      </c>
      <c r="D599" s="12" t="s">
        <v>1346</v>
      </c>
      <c r="E599" s="8" t="s">
        <v>5494</v>
      </c>
      <c r="F599" s="8" t="s">
        <v>7119</v>
      </c>
      <c r="G599" s="8" t="s">
        <v>8</v>
      </c>
      <c r="H599" s="10">
        <v>35415</v>
      </c>
      <c r="I599" s="11" t="s">
        <v>19</v>
      </c>
      <c r="J599" s="10">
        <v>45411</v>
      </c>
      <c r="K599" s="8" t="s">
        <v>232</v>
      </c>
      <c r="L599" s="8" t="s">
        <v>9</v>
      </c>
      <c r="M599" s="9">
        <v>341.78</v>
      </c>
      <c r="N599" s="8">
        <v>4062</v>
      </c>
      <c r="O599" s="13">
        <f>M599*N599</f>
        <v>1388310.3599999999</v>
      </c>
      <c r="P599" s="25">
        <f t="shared" si="27"/>
        <v>9600</v>
      </c>
      <c r="Q599" s="25">
        <f t="shared" si="28"/>
        <v>31200.000000000004</v>
      </c>
      <c r="R599" s="25">
        <f t="shared" si="29"/>
        <v>48000</v>
      </c>
      <c r="S599" s="55">
        <f>YEARFRAC(H599,$R$3,0)</f>
        <v>27.788888888888888</v>
      </c>
    </row>
    <row r="600" spans="1:19" ht="33" customHeight="1">
      <c r="A600" s="8">
        <v>596</v>
      </c>
      <c r="B600" s="8" t="s">
        <v>3841</v>
      </c>
      <c r="C600" s="8" t="s">
        <v>1347</v>
      </c>
      <c r="D600" s="12">
        <v>90629214</v>
      </c>
      <c r="E600" s="8" t="s">
        <v>5495</v>
      </c>
      <c r="F600" s="8" t="s">
        <v>7120</v>
      </c>
      <c r="G600" s="8" t="s">
        <v>16</v>
      </c>
      <c r="H600" s="10">
        <v>32267</v>
      </c>
      <c r="I600" s="11" t="s">
        <v>19</v>
      </c>
      <c r="J600" s="10">
        <v>45411</v>
      </c>
      <c r="K600" s="8" t="s">
        <v>232</v>
      </c>
      <c r="L600" s="8" t="s">
        <v>9</v>
      </c>
      <c r="M600" s="9">
        <v>324.77999999999997</v>
      </c>
      <c r="N600" s="8">
        <v>4062</v>
      </c>
      <c r="O600" s="13">
        <f>M600*N600</f>
        <v>1319256.3599999999</v>
      </c>
      <c r="P600" s="25">
        <f t="shared" si="27"/>
        <v>9600</v>
      </c>
      <c r="Q600" s="25">
        <f t="shared" si="28"/>
        <v>31200.000000000004</v>
      </c>
      <c r="R600" s="25">
        <f t="shared" si="29"/>
        <v>48000</v>
      </c>
      <c r="S600" s="55">
        <f>YEARFRAC(H600,$R$3,0)</f>
        <v>36.405555555555559</v>
      </c>
    </row>
    <row r="601" spans="1:19" ht="33" customHeight="1">
      <c r="A601" s="8">
        <v>597</v>
      </c>
      <c r="B601" s="8" t="s">
        <v>3842</v>
      </c>
      <c r="C601" s="8" t="s">
        <v>1348</v>
      </c>
      <c r="D601" s="12">
        <v>51557317</v>
      </c>
      <c r="E601" s="8" t="s">
        <v>5496</v>
      </c>
      <c r="F601" s="8" t="s">
        <v>7121</v>
      </c>
      <c r="G601" s="8" t="s">
        <v>10</v>
      </c>
      <c r="H601" s="10">
        <v>32914</v>
      </c>
      <c r="I601" s="11" t="s">
        <v>11</v>
      </c>
      <c r="J601" s="10">
        <v>42541</v>
      </c>
      <c r="K601" s="8" t="s">
        <v>232</v>
      </c>
      <c r="L601" s="8" t="s">
        <v>9</v>
      </c>
      <c r="M601" s="9">
        <v>303.17</v>
      </c>
      <c r="N601" s="8">
        <v>4062</v>
      </c>
      <c r="O601" s="13">
        <f>M601*N601</f>
        <v>1231476.54</v>
      </c>
      <c r="P601" s="25">
        <f t="shared" si="27"/>
        <v>9600</v>
      </c>
      <c r="Q601" s="25">
        <f t="shared" si="28"/>
        <v>31200.000000000004</v>
      </c>
      <c r="R601" s="25">
        <f t="shared" si="29"/>
        <v>48000</v>
      </c>
      <c r="S601" s="55">
        <f>YEARFRAC(H601,$R$3,0)</f>
        <v>34.638888888888886</v>
      </c>
    </row>
    <row r="602" spans="1:19" ht="33" customHeight="1">
      <c r="A602" s="8">
        <v>598</v>
      </c>
      <c r="B602" s="8" t="s">
        <v>3843</v>
      </c>
      <c r="C602" s="8" t="s">
        <v>1349</v>
      </c>
      <c r="D602" s="12" t="s">
        <v>1350</v>
      </c>
      <c r="E602" s="8" t="s">
        <v>5497</v>
      </c>
      <c r="F602" s="8" t="s">
        <v>7122</v>
      </c>
      <c r="G602" s="8" t="s">
        <v>10</v>
      </c>
      <c r="H602" s="10">
        <v>29506</v>
      </c>
      <c r="I602" s="11" t="s">
        <v>11</v>
      </c>
      <c r="J602" s="10">
        <v>42541</v>
      </c>
      <c r="K602" s="8" t="s">
        <v>232</v>
      </c>
      <c r="L602" s="8" t="s">
        <v>9</v>
      </c>
      <c r="M602" s="9">
        <v>348.78</v>
      </c>
      <c r="N602" s="8">
        <v>4062</v>
      </c>
      <c r="O602" s="13">
        <f>M602*N602</f>
        <v>1416744.3599999999</v>
      </c>
      <c r="P602" s="25">
        <f t="shared" si="27"/>
        <v>9600</v>
      </c>
      <c r="Q602" s="25">
        <f t="shared" si="28"/>
        <v>31200.000000000004</v>
      </c>
      <c r="R602" s="25">
        <f t="shared" si="29"/>
        <v>48000</v>
      </c>
      <c r="S602" s="55">
        <f>YEARFRAC(H602,$R$3,0)</f>
        <v>43.966666666666669</v>
      </c>
    </row>
    <row r="603" spans="1:19" ht="33" customHeight="1">
      <c r="A603" s="8">
        <v>599</v>
      </c>
      <c r="B603" s="8" t="s">
        <v>3844</v>
      </c>
      <c r="C603" s="8" t="s">
        <v>1351</v>
      </c>
      <c r="D603" s="12" t="s">
        <v>1352</v>
      </c>
      <c r="E603" s="8" t="s">
        <v>5498</v>
      </c>
      <c r="F603" s="8" t="s">
        <v>7123</v>
      </c>
      <c r="G603" s="8" t="s">
        <v>10</v>
      </c>
      <c r="H603" s="10">
        <v>35322</v>
      </c>
      <c r="I603" s="11" t="s">
        <v>11</v>
      </c>
      <c r="J603" s="10">
        <v>42389</v>
      </c>
      <c r="K603" s="8" t="s">
        <v>232</v>
      </c>
      <c r="L603" s="8" t="s">
        <v>9</v>
      </c>
      <c r="M603" s="9">
        <v>293.76</v>
      </c>
      <c r="N603" s="8">
        <v>4062</v>
      </c>
      <c r="O603" s="13">
        <f>M603*N603</f>
        <v>1193253.1199999999</v>
      </c>
      <c r="P603" s="25">
        <f t="shared" si="27"/>
        <v>9546.0249599999988</v>
      </c>
      <c r="Q603" s="25">
        <f t="shared" si="28"/>
        <v>31024.581119999999</v>
      </c>
      <c r="R603" s="25">
        <f t="shared" si="29"/>
        <v>47730.124799999998</v>
      </c>
      <c r="S603" s="55">
        <f>YEARFRAC(H603,$R$3,0)</f>
        <v>28.044444444444444</v>
      </c>
    </row>
    <row r="604" spans="1:19" ht="33" customHeight="1">
      <c r="A604" s="8">
        <v>600</v>
      </c>
      <c r="B604" s="8" t="s">
        <v>3845</v>
      </c>
      <c r="C604" s="8" t="s">
        <v>1353</v>
      </c>
      <c r="D604" s="12" t="s">
        <v>1354</v>
      </c>
      <c r="E604" s="8" t="s">
        <v>5499</v>
      </c>
      <c r="F604" s="8" t="s">
        <v>7124</v>
      </c>
      <c r="G604" s="8" t="s">
        <v>10</v>
      </c>
      <c r="H604" s="10">
        <v>31297</v>
      </c>
      <c r="I604" s="11" t="s">
        <v>11</v>
      </c>
      <c r="J604" s="10">
        <v>45414</v>
      </c>
      <c r="K604" s="8" t="s">
        <v>232</v>
      </c>
      <c r="L604" s="8" t="s">
        <v>9</v>
      </c>
      <c r="M604" s="9">
        <v>351.85</v>
      </c>
      <c r="N604" s="8">
        <v>4062</v>
      </c>
      <c r="O604" s="13">
        <f>M604*N604</f>
        <v>1429214.7000000002</v>
      </c>
      <c r="P604" s="25">
        <f t="shared" si="27"/>
        <v>9600</v>
      </c>
      <c r="Q604" s="25">
        <f t="shared" si="28"/>
        <v>31200.000000000004</v>
      </c>
      <c r="R604" s="25">
        <f t="shared" si="29"/>
        <v>48000</v>
      </c>
      <c r="S604" s="55">
        <f>YEARFRAC(H604,$R$3,0)</f>
        <v>39.06388888888889</v>
      </c>
    </row>
    <row r="605" spans="1:19" ht="33" customHeight="1">
      <c r="A605" s="8">
        <v>601</v>
      </c>
      <c r="B605" s="8" t="s">
        <v>3846</v>
      </c>
      <c r="C605" s="8" t="s">
        <v>1355</v>
      </c>
      <c r="D605" s="12" t="s">
        <v>1356</v>
      </c>
      <c r="E605" s="8" t="s">
        <v>5500</v>
      </c>
      <c r="F605" s="8" t="s">
        <v>7125</v>
      </c>
      <c r="G605" s="8" t="s">
        <v>10</v>
      </c>
      <c r="H605" s="10">
        <v>36502</v>
      </c>
      <c r="I605" s="11" t="s">
        <v>196</v>
      </c>
      <c r="J605" s="10">
        <v>45414</v>
      </c>
      <c r="K605" s="8" t="s">
        <v>232</v>
      </c>
      <c r="L605" s="8" t="s">
        <v>9</v>
      </c>
      <c r="M605" s="9">
        <v>332.46</v>
      </c>
      <c r="N605" s="8">
        <v>4062</v>
      </c>
      <c r="O605" s="13">
        <f>M605*N605</f>
        <v>1350452.52</v>
      </c>
      <c r="P605" s="25">
        <f t="shared" si="27"/>
        <v>9600</v>
      </c>
      <c r="Q605" s="25">
        <f t="shared" si="28"/>
        <v>31200.000000000004</v>
      </c>
      <c r="R605" s="25">
        <f t="shared" si="29"/>
        <v>48000</v>
      </c>
      <c r="S605" s="55">
        <f>YEARFRAC(H605,$R$3,0)</f>
        <v>24.81111111111111</v>
      </c>
    </row>
    <row r="606" spans="1:19" ht="33" customHeight="1">
      <c r="A606" s="8">
        <v>602</v>
      </c>
      <c r="B606" s="8" t="s">
        <v>3847</v>
      </c>
      <c r="C606" s="8" t="s">
        <v>1357</v>
      </c>
      <c r="D606" s="12" t="s">
        <v>1358</v>
      </c>
      <c r="E606" s="8" t="s">
        <v>5501</v>
      </c>
      <c r="F606" s="8" t="s">
        <v>7126</v>
      </c>
      <c r="G606" s="8" t="s">
        <v>10</v>
      </c>
      <c r="H606" s="10">
        <v>32364</v>
      </c>
      <c r="I606" s="11" t="s">
        <v>11</v>
      </c>
      <c r="J606" s="10">
        <v>41750</v>
      </c>
      <c r="K606" s="8" t="s">
        <v>232</v>
      </c>
      <c r="L606" s="8" t="s">
        <v>9</v>
      </c>
      <c r="M606" s="9">
        <v>351.92</v>
      </c>
      <c r="N606" s="8">
        <v>4062</v>
      </c>
      <c r="O606" s="13">
        <f>M606*N606</f>
        <v>1429499.04</v>
      </c>
      <c r="P606" s="25">
        <f t="shared" si="27"/>
        <v>9600</v>
      </c>
      <c r="Q606" s="25">
        <f t="shared" si="28"/>
        <v>31200.000000000004</v>
      </c>
      <c r="R606" s="25">
        <f t="shared" si="29"/>
        <v>48000</v>
      </c>
      <c r="S606" s="55">
        <f>YEARFRAC(H606,$R$3,0)</f>
        <v>36.141666666666666</v>
      </c>
    </row>
    <row r="607" spans="1:19" ht="33" customHeight="1">
      <c r="A607" s="8">
        <v>603</v>
      </c>
      <c r="B607" s="8" t="s">
        <v>3848</v>
      </c>
      <c r="C607" s="8" t="s">
        <v>1359</v>
      </c>
      <c r="D607" s="12" t="s">
        <v>1360</v>
      </c>
      <c r="E607" s="8" t="s">
        <v>5502</v>
      </c>
      <c r="F607" s="8" t="s">
        <v>7127</v>
      </c>
      <c r="G607" s="8" t="s">
        <v>8</v>
      </c>
      <c r="H607" s="10">
        <v>32426</v>
      </c>
      <c r="I607" s="11" t="s">
        <v>19</v>
      </c>
      <c r="J607" s="10">
        <v>45419</v>
      </c>
      <c r="K607" s="8" t="s">
        <v>232</v>
      </c>
      <c r="L607" s="8" t="s">
        <v>9</v>
      </c>
      <c r="M607" s="9">
        <v>343.87</v>
      </c>
      <c r="N607" s="8">
        <v>4062</v>
      </c>
      <c r="O607" s="13">
        <f>M607*N607</f>
        <v>1396799.94</v>
      </c>
      <c r="P607" s="25">
        <f t="shared" si="27"/>
        <v>9600</v>
      </c>
      <c r="Q607" s="25">
        <f t="shared" si="28"/>
        <v>31200.000000000004</v>
      </c>
      <c r="R607" s="25">
        <f t="shared" si="29"/>
        <v>48000</v>
      </c>
      <c r="S607" s="55">
        <f>YEARFRAC(H607,$R$3,0)</f>
        <v>35.972222222222221</v>
      </c>
    </row>
    <row r="608" spans="1:19" ht="33" customHeight="1">
      <c r="A608" s="8">
        <v>604</v>
      </c>
      <c r="B608" s="8" t="s">
        <v>3849</v>
      </c>
      <c r="C608" s="8" t="s">
        <v>1361</v>
      </c>
      <c r="D608" s="12">
        <v>51238465</v>
      </c>
      <c r="E608" s="8" t="s">
        <v>5503</v>
      </c>
      <c r="F608" s="8" t="s">
        <v>7128</v>
      </c>
      <c r="G608" s="8" t="s">
        <v>10</v>
      </c>
      <c r="H608" s="10">
        <v>32875</v>
      </c>
      <c r="I608" s="11" t="s">
        <v>11</v>
      </c>
      <c r="J608" s="10">
        <v>42389</v>
      </c>
      <c r="K608" s="8" t="s">
        <v>232</v>
      </c>
      <c r="L608" s="8" t="s">
        <v>9</v>
      </c>
      <c r="M608" s="9">
        <v>352.44</v>
      </c>
      <c r="N608" s="8">
        <v>4062</v>
      </c>
      <c r="O608" s="13">
        <f>M608*N608</f>
        <v>1431611.28</v>
      </c>
      <c r="P608" s="25">
        <f t="shared" si="27"/>
        <v>9600</v>
      </c>
      <c r="Q608" s="25">
        <f t="shared" si="28"/>
        <v>31200.000000000004</v>
      </c>
      <c r="R608" s="25">
        <f t="shared" si="29"/>
        <v>48000</v>
      </c>
      <c r="S608" s="55">
        <f>YEARFRAC(H608,$R$3,0)</f>
        <v>34.744444444444447</v>
      </c>
    </row>
    <row r="609" spans="1:19" ht="33" customHeight="1">
      <c r="A609" s="8">
        <v>605</v>
      </c>
      <c r="B609" s="8" t="s">
        <v>3850</v>
      </c>
      <c r="C609" s="8" t="s">
        <v>1362</v>
      </c>
      <c r="D609" s="12" t="s">
        <v>1363</v>
      </c>
      <c r="E609" s="8" t="s">
        <v>5504</v>
      </c>
      <c r="F609" s="8" t="s">
        <v>7129</v>
      </c>
      <c r="G609" s="8" t="s">
        <v>10</v>
      </c>
      <c r="H609" s="10">
        <v>33027</v>
      </c>
      <c r="I609" s="11" t="s">
        <v>11</v>
      </c>
      <c r="J609" s="10">
        <v>45414</v>
      </c>
      <c r="K609" s="8" t="s">
        <v>232</v>
      </c>
      <c r="L609" s="8" t="s">
        <v>9</v>
      </c>
      <c r="M609" s="9">
        <v>294.88</v>
      </c>
      <c r="N609" s="8">
        <v>4062</v>
      </c>
      <c r="O609" s="13">
        <f>M609*N609</f>
        <v>1197802.56</v>
      </c>
      <c r="P609" s="25">
        <f t="shared" si="27"/>
        <v>9582.4204800000007</v>
      </c>
      <c r="Q609" s="25">
        <f t="shared" si="28"/>
        <v>31142.866560000006</v>
      </c>
      <c r="R609" s="25">
        <f t="shared" si="29"/>
        <v>47912.102400000003</v>
      </c>
      <c r="S609" s="55">
        <f>YEARFRAC(H609,$R$3,0)</f>
        <v>34.325000000000003</v>
      </c>
    </row>
    <row r="610" spans="1:19" ht="33" customHeight="1">
      <c r="A610" s="8">
        <v>606</v>
      </c>
      <c r="B610" s="8" t="s">
        <v>3851</v>
      </c>
      <c r="C610" s="8" t="s">
        <v>1364</v>
      </c>
      <c r="D610" s="12">
        <v>51402658</v>
      </c>
      <c r="E610" s="8" t="s">
        <v>5505</v>
      </c>
      <c r="F610" s="8" t="s">
        <v>7130</v>
      </c>
      <c r="G610" s="8" t="s">
        <v>10</v>
      </c>
      <c r="H610" s="10">
        <v>29012</v>
      </c>
      <c r="I610" s="11" t="s">
        <v>11</v>
      </c>
      <c r="J610" s="10">
        <v>42389</v>
      </c>
      <c r="K610" s="8" t="s">
        <v>232</v>
      </c>
      <c r="L610" s="8" t="s">
        <v>9</v>
      </c>
      <c r="M610" s="9">
        <v>345.12</v>
      </c>
      <c r="N610" s="8">
        <v>4062</v>
      </c>
      <c r="O610" s="13">
        <f>M610*N610</f>
        <v>1401877.44</v>
      </c>
      <c r="P610" s="25">
        <f t="shared" si="27"/>
        <v>9600</v>
      </c>
      <c r="Q610" s="25">
        <f t="shared" si="28"/>
        <v>31200.000000000004</v>
      </c>
      <c r="R610" s="25">
        <f t="shared" si="29"/>
        <v>48000</v>
      </c>
      <c r="S610" s="55">
        <f>YEARFRAC(H610,$R$3,0)</f>
        <v>45.31666666666667</v>
      </c>
    </row>
    <row r="611" spans="1:19" ht="33" customHeight="1">
      <c r="A611" s="8">
        <v>607</v>
      </c>
      <c r="B611" s="8" t="s">
        <v>3852</v>
      </c>
      <c r="C611" s="8" t="s">
        <v>1365</v>
      </c>
      <c r="D611" s="12" t="s">
        <v>1366</v>
      </c>
      <c r="E611" s="8" t="s">
        <v>5506</v>
      </c>
      <c r="F611" s="8" t="s">
        <v>7131</v>
      </c>
      <c r="G611" s="8" t="s">
        <v>8</v>
      </c>
      <c r="H611" s="10">
        <v>30468</v>
      </c>
      <c r="I611" s="11" t="s">
        <v>19</v>
      </c>
      <c r="J611" s="10">
        <v>45101</v>
      </c>
      <c r="K611" s="8" t="s">
        <v>232</v>
      </c>
      <c r="L611" s="8" t="s">
        <v>9</v>
      </c>
      <c r="M611" s="9">
        <v>347.54</v>
      </c>
      <c r="N611" s="8">
        <v>4062</v>
      </c>
      <c r="O611" s="13">
        <f>M611*N611</f>
        <v>1411707.48</v>
      </c>
      <c r="P611" s="25">
        <f t="shared" si="27"/>
        <v>9600</v>
      </c>
      <c r="Q611" s="25">
        <f t="shared" si="28"/>
        <v>31200.000000000004</v>
      </c>
      <c r="R611" s="25">
        <f t="shared" si="29"/>
        <v>48000</v>
      </c>
      <c r="S611" s="55">
        <f>YEARFRAC(H611,$R$3,0)</f>
        <v>41.330555555555556</v>
      </c>
    </row>
    <row r="612" spans="1:19" ht="33" customHeight="1">
      <c r="A612" s="8">
        <v>608</v>
      </c>
      <c r="B612" s="8" t="s">
        <v>3853</v>
      </c>
      <c r="C612" s="8" t="s">
        <v>1367</v>
      </c>
      <c r="D612" s="12" t="s">
        <v>1368</v>
      </c>
      <c r="E612" s="8" t="s">
        <v>5507</v>
      </c>
      <c r="F612" s="8" t="s">
        <v>7132</v>
      </c>
      <c r="G612" s="8" t="s">
        <v>10</v>
      </c>
      <c r="H612" s="10">
        <v>35713</v>
      </c>
      <c r="I612" s="11" t="s">
        <v>19</v>
      </c>
      <c r="J612" s="10">
        <v>45110</v>
      </c>
      <c r="K612" s="8" t="s">
        <v>232</v>
      </c>
      <c r="L612" s="8" t="s">
        <v>9</v>
      </c>
      <c r="M612" s="9">
        <v>314.95</v>
      </c>
      <c r="N612" s="8">
        <v>4062</v>
      </c>
      <c r="O612" s="13">
        <f>M612*N612</f>
        <v>1279326.8999999999</v>
      </c>
      <c r="P612" s="25">
        <f t="shared" si="27"/>
        <v>9600</v>
      </c>
      <c r="Q612" s="25">
        <f t="shared" si="28"/>
        <v>31200.000000000004</v>
      </c>
      <c r="R612" s="25">
        <f t="shared" si="29"/>
        <v>48000</v>
      </c>
      <c r="S612" s="55">
        <f>YEARFRAC(H612,$R$3,0)</f>
        <v>26.972222222222221</v>
      </c>
    </row>
    <row r="613" spans="1:19" ht="33" customHeight="1">
      <c r="A613" s="8">
        <v>609</v>
      </c>
      <c r="B613" s="8" t="s">
        <v>3854</v>
      </c>
      <c r="C613" s="8" t="s">
        <v>1369</v>
      </c>
      <c r="D613" s="12" t="s">
        <v>1370</v>
      </c>
      <c r="E613" s="8" t="s">
        <v>5508</v>
      </c>
      <c r="F613" s="8" t="s">
        <v>7133</v>
      </c>
      <c r="G613" s="8" t="s">
        <v>10</v>
      </c>
      <c r="H613" s="10">
        <v>30149</v>
      </c>
      <c r="I613" s="11" t="s">
        <v>11</v>
      </c>
      <c r="J613" s="10">
        <v>45432</v>
      </c>
      <c r="K613" s="8" t="s">
        <v>232</v>
      </c>
      <c r="L613" s="8" t="s">
        <v>9</v>
      </c>
      <c r="M613" s="9">
        <v>315.44</v>
      </c>
      <c r="N613" s="8">
        <v>4062</v>
      </c>
      <c r="O613" s="13">
        <f>M613*N613</f>
        <v>1281317.28</v>
      </c>
      <c r="P613" s="25">
        <f t="shared" si="27"/>
        <v>9600</v>
      </c>
      <c r="Q613" s="25">
        <f t="shared" si="28"/>
        <v>31200.000000000004</v>
      </c>
      <c r="R613" s="25">
        <f t="shared" si="29"/>
        <v>48000</v>
      </c>
      <c r="S613" s="55">
        <f>YEARFRAC(H613,$R$3,0)</f>
        <v>42.202777777777776</v>
      </c>
    </row>
    <row r="614" spans="1:19" ht="33" customHeight="1">
      <c r="A614" s="8">
        <v>610</v>
      </c>
      <c r="B614" s="8" t="s">
        <v>3855</v>
      </c>
      <c r="C614" s="8" t="s">
        <v>1371</v>
      </c>
      <c r="D614" s="12" t="s">
        <v>1372</v>
      </c>
      <c r="E614" s="8" t="s">
        <v>5509</v>
      </c>
      <c r="F614" s="8" t="s">
        <v>7134</v>
      </c>
      <c r="G614" s="8" t="s">
        <v>15</v>
      </c>
      <c r="H614" s="10">
        <v>36931</v>
      </c>
      <c r="I614" s="11" t="s">
        <v>19</v>
      </c>
      <c r="J614" s="10">
        <v>45414</v>
      </c>
      <c r="K614" s="8" t="s">
        <v>232</v>
      </c>
      <c r="L614" s="8" t="s">
        <v>9</v>
      </c>
      <c r="M614" s="9">
        <v>253.98</v>
      </c>
      <c r="N614" s="8">
        <v>4062</v>
      </c>
      <c r="O614" s="13">
        <f>M614*N614</f>
        <v>1031666.76</v>
      </c>
      <c r="P614" s="25">
        <f t="shared" si="27"/>
        <v>8253.3340800000005</v>
      </c>
      <c r="Q614" s="25">
        <f t="shared" si="28"/>
        <v>26823.335760000002</v>
      </c>
      <c r="R614" s="25">
        <f t="shared" si="29"/>
        <v>41266.670400000003</v>
      </c>
      <c r="S614" s="55">
        <f>YEARFRAC(H614,$R$3,0)</f>
        <v>23.641666666666666</v>
      </c>
    </row>
    <row r="615" spans="1:19" ht="33" customHeight="1">
      <c r="A615" s="8">
        <v>611</v>
      </c>
      <c r="B615" s="8" t="s">
        <v>3856</v>
      </c>
      <c r="C615" s="8" t="s">
        <v>1373</v>
      </c>
      <c r="D615" s="12" t="s">
        <v>1374</v>
      </c>
      <c r="E615" s="8" t="s">
        <v>5510</v>
      </c>
      <c r="F615" s="8" t="s">
        <v>7135</v>
      </c>
      <c r="G615" s="8" t="s">
        <v>8</v>
      </c>
      <c r="H615" s="10">
        <v>32427</v>
      </c>
      <c r="I615" s="11" t="s">
        <v>19</v>
      </c>
      <c r="J615" s="10">
        <v>45414</v>
      </c>
      <c r="K615" s="8" t="s">
        <v>232</v>
      </c>
      <c r="L615" s="8" t="s">
        <v>9</v>
      </c>
      <c r="M615" s="9">
        <v>324.77999999999997</v>
      </c>
      <c r="N615" s="8">
        <v>4062</v>
      </c>
      <c r="O615" s="13">
        <f>M615*N615</f>
        <v>1319256.3599999999</v>
      </c>
      <c r="P615" s="25">
        <f t="shared" si="27"/>
        <v>9600</v>
      </c>
      <c r="Q615" s="25">
        <f t="shared" si="28"/>
        <v>31200.000000000004</v>
      </c>
      <c r="R615" s="25">
        <f t="shared" si="29"/>
        <v>48000</v>
      </c>
      <c r="S615" s="55">
        <f>YEARFRAC(H615,$R$3,0)</f>
        <v>35.969444444444441</v>
      </c>
    </row>
    <row r="616" spans="1:19" ht="33" customHeight="1">
      <c r="A616" s="8">
        <v>612</v>
      </c>
      <c r="B616" s="8" t="s">
        <v>3857</v>
      </c>
      <c r="C616" s="8" t="s">
        <v>3125</v>
      </c>
      <c r="D616" s="12" t="s">
        <v>1375</v>
      </c>
      <c r="E616" s="8" t="s">
        <v>5511</v>
      </c>
      <c r="F616" s="8" t="s">
        <v>7136</v>
      </c>
      <c r="G616" s="8" t="s">
        <v>201</v>
      </c>
      <c r="H616" s="10">
        <v>38610</v>
      </c>
      <c r="I616" s="11" t="s">
        <v>11</v>
      </c>
      <c r="J616" s="10">
        <v>45414</v>
      </c>
      <c r="K616" s="8" t="s">
        <v>232</v>
      </c>
      <c r="L616" s="8" t="s">
        <v>9</v>
      </c>
      <c r="M616" s="9">
        <v>337.12</v>
      </c>
      <c r="N616" s="8">
        <v>4062</v>
      </c>
      <c r="O616" s="13">
        <f>M616*N616</f>
        <v>1369381.44</v>
      </c>
      <c r="P616" s="25">
        <f t="shared" si="27"/>
        <v>9600</v>
      </c>
      <c r="Q616" s="25">
        <f t="shared" si="28"/>
        <v>31200.000000000004</v>
      </c>
      <c r="R616" s="25">
        <f t="shared" si="29"/>
        <v>48000</v>
      </c>
      <c r="S616" s="55">
        <f>YEARFRAC(H616,$R$3,0)</f>
        <v>19.041666666666668</v>
      </c>
    </row>
    <row r="617" spans="1:19" ht="33" customHeight="1">
      <c r="A617" s="8">
        <v>613</v>
      </c>
      <c r="B617" s="8" t="s">
        <v>3858</v>
      </c>
      <c r="C617" s="8" t="s">
        <v>1376</v>
      </c>
      <c r="D617" s="12">
        <v>90784450</v>
      </c>
      <c r="E617" s="8" t="s">
        <v>5512</v>
      </c>
      <c r="F617" s="8" t="s">
        <v>7137</v>
      </c>
      <c r="G617" s="8" t="s">
        <v>10</v>
      </c>
      <c r="H617" s="10">
        <v>31891</v>
      </c>
      <c r="I617" s="11" t="s">
        <v>11</v>
      </c>
      <c r="J617" s="10">
        <v>42142</v>
      </c>
      <c r="K617" s="8" t="s">
        <v>232</v>
      </c>
      <c r="L617" s="8" t="s">
        <v>9</v>
      </c>
      <c r="M617" s="9">
        <v>359.23</v>
      </c>
      <c r="N617" s="8">
        <v>4062</v>
      </c>
      <c r="O617" s="13">
        <f>M617*N617</f>
        <v>1459192.26</v>
      </c>
      <c r="P617" s="25">
        <f t="shared" si="27"/>
        <v>9600</v>
      </c>
      <c r="Q617" s="25">
        <f t="shared" si="28"/>
        <v>31200.000000000004</v>
      </c>
      <c r="R617" s="25">
        <f t="shared" si="29"/>
        <v>48000</v>
      </c>
      <c r="S617" s="55">
        <f>YEARFRAC(H617,$R$3,0)</f>
        <v>37.43333333333333</v>
      </c>
    </row>
    <row r="618" spans="1:19" ht="33" customHeight="1">
      <c r="A618" s="8">
        <v>614</v>
      </c>
      <c r="B618" s="8" t="s">
        <v>3859</v>
      </c>
      <c r="C618" s="8" t="s">
        <v>1377</v>
      </c>
      <c r="D618" s="12" t="s">
        <v>1378</v>
      </c>
      <c r="E618" s="8" t="s">
        <v>5513</v>
      </c>
      <c r="F618" s="8" t="s">
        <v>7138</v>
      </c>
      <c r="G618" s="8" t="s">
        <v>10</v>
      </c>
      <c r="H618" s="10">
        <v>28185</v>
      </c>
      <c r="I618" s="11" t="s">
        <v>11</v>
      </c>
      <c r="J618" s="10">
        <v>45432</v>
      </c>
      <c r="K618" s="8" t="s">
        <v>232</v>
      </c>
      <c r="L618" s="8" t="s">
        <v>9</v>
      </c>
      <c r="M618" s="9">
        <v>337.12</v>
      </c>
      <c r="N618" s="8">
        <v>4062</v>
      </c>
      <c r="O618" s="13">
        <f>M618*N618</f>
        <v>1369381.44</v>
      </c>
      <c r="P618" s="25">
        <f t="shared" si="27"/>
        <v>9600</v>
      </c>
      <c r="Q618" s="25">
        <f t="shared" si="28"/>
        <v>31200.000000000004</v>
      </c>
      <c r="R618" s="25">
        <f t="shared" si="29"/>
        <v>48000</v>
      </c>
      <c r="S618" s="55">
        <f>YEARFRAC(H618,$R$3,0)</f>
        <v>47.580555555555556</v>
      </c>
    </row>
    <row r="619" spans="1:19" ht="33" customHeight="1">
      <c r="A619" s="8">
        <v>615</v>
      </c>
      <c r="B619" s="8" t="s">
        <v>3860</v>
      </c>
      <c r="C619" s="8" t="s">
        <v>1379</v>
      </c>
      <c r="D619" s="12" t="s">
        <v>1380</v>
      </c>
      <c r="E619" s="8" t="s">
        <v>5514</v>
      </c>
      <c r="F619" s="8" t="s">
        <v>7139</v>
      </c>
      <c r="G619" s="8" t="s">
        <v>10</v>
      </c>
      <c r="H619" s="10">
        <v>34010</v>
      </c>
      <c r="I619" s="11" t="s">
        <v>11</v>
      </c>
      <c r="J619" s="10">
        <v>45418</v>
      </c>
      <c r="K619" s="8" t="s">
        <v>232</v>
      </c>
      <c r="L619" s="8" t="s">
        <v>9</v>
      </c>
      <c r="M619" s="9">
        <v>328.29</v>
      </c>
      <c r="N619" s="8">
        <v>4062</v>
      </c>
      <c r="O619" s="13">
        <f>M619*N619</f>
        <v>1333513.98</v>
      </c>
      <c r="P619" s="25">
        <f t="shared" si="27"/>
        <v>9600</v>
      </c>
      <c r="Q619" s="25">
        <f t="shared" si="28"/>
        <v>31200.000000000004</v>
      </c>
      <c r="R619" s="25">
        <f t="shared" si="29"/>
        <v>48000</v>
      </c>
      <c r="S619" s="55">
        <f>YEARFRAC(H619,$R$3,0)</f>
        <v>31.638888888888889</v>
      </c>
    </row>
    <row r="620" spans="1:19" ht="33" customHeight="1">
      <c r="A620" s="8">
        <v>616</v>
      </c>
      <c r="B620" s="8" t="s">
        <v>3861</v>
      </c>
      <c r="C620" s="8" t="s">
        <v>1381</v>
      </c>
      <c r="D620" s="12" t="s">
        <v>1382</v>
      </c>
      <c r="E620" s="8" t="s">
        <v>5515</v>
      </c>
      <c r="F620" s="8" t="s">
        <v>7140</v>
      </c>
      <c r="G620" s="8" t="s">
        <v>10</v>
      </c>
      <c r="H620" s="10">
        <v>30348</v>
      </c>
      <c r="I620" s="11" t="s">
        <v>11</v>
      </c>
      <c r="J620" s="10">
        <v>42389</v>
      </c>
      <c r="K620" s="8" t="s">
        <v>232</v>
      </c>
      <c r="L620" s="8" t="s">
        <v>9</v>
      </c>
      <c r="M620" s="9">
        <v>336.23</v>
      </c>
      <c r="N620" s="8">
        <v>4062</v>
      </c>
      <c r="O620" s="13">
        <f>M620*N620</f>
        <v>1365766.26</v>
      </c>
      <c r="P620" s="25">
        <f t="shared" si="27"/>
        <v>9600</v>
      </c>
      <c r="Q620" s="25">
        <f t="shared" si="28"/>
        <v>31200.000000000004</v>
      </c>
      <c r="R620" s="25">
        <f t="shared" si="29"/>
        <v>48000</v>
      </c>
      <c r="S620" s="55">
        <f>YEARFRAC(H620,$R$3,0)</f>
        <v>41.663888888888891</v>
      </c>
    </row>
    <row r="621" spans="1:19" ht="33" customHeight="1">
      <c r="A621" s="8">
        <v>617</v>
      </c>
      <c r="B621" s="8" t="s">
        <v>3862</v>
      </c>
      <c r="C621" s="8" t="s">
        <v>1383</v>
      </c>
      <c r="D621" s="12">
        <v>51562082</v>
      </c>
      <c r="E621" s="8" t="s">
        <v>5516</v>
      </c>
      <c r="F621" s="8" t="s">
        <v>7141</v>
      </c>
      <c r="G621" s="8" t="s">
        <v>10</v>
      </c>
      <c r="H621" s="10">
        <v>33857</v>
      </c>
      <c r="I621" s="11" t="s">
        <v>11</v>
      </c>
      <c r="J621" s="10">
        <v>42142</v>
      </c>
      <c r="K621" s="8" t="s">
        <v>232</v>
      </c>
      <c r="L621" s="8" t="s">
        <v>9</v>
      </c>
      <c r="M621" s="9">
        <v>329.49</v>
      </c>
      <c r="N621" s="8">
        <v>4062</v>
      </c>
      <c r="O621" s="13">
        <f>M621*N621</f>
        <v>1338388.3800000001</v>
      </c>
      <c r="P621" s="25">
        <f t="shared" si="27"/>
        <v>9600</v>
      </c>
      <c r="Q621" s="25">
        <f t="shared" si="28"/>
        <v>31200.000000000004</v>
      </c>
      <c r="R621" s="25">
        <f t="shared" si="29"/>
        <v>48000</v>
      </c>
      <c r="S621" s="55">
        <f>YEARFRAC(H621,$R$3,0)</f>
        <v>32.055555555555557</v>
      </c>
    </row>
    <row r="622" spans="1:19" ht="33" customHeight="1">
      <c r="A622" s="8">
        <v>618</v>
      </c>
      <c r="B622" s="8" t="s">
        <v>3863</v>
      </c>
      <c r="C622" s="8" t="s">
        <v>1384</v>
      </c>
      <c r="D622" s="12" t="s">
        <v>1385</v>
      </c>
      <c r="E622" s="8" t="s">
        <v>5517</v>
      </c>
      <c r="F622" s="8" t="s">
        <v>7142</v>
      </c>
      <c r="G622" s="8" t="s">
        <v>10</v>
      </c>
      <c r="H622" s="10">
        <v>34431</v>
      </c>
      <c r="I622" s="11" t="s">
        <v>11</v>
      </c>
      <c r="J622" s="10">
        <v>42142</v>
      </c>
      <c r="K622" s="8" t="s">
        <v>232</v>
      </c>
      <c r="L622" s="8" t="s">
        <v>9</v>
      </c>
      <c r="M622" s="9">
        <v>258.5</v>
      </c>
      <c r="N622" s="8">
        <v>4062</v>
      </c>
      <c r="O622" s="13">
        <f>M622*N622</f>
        <v>1050027</v>
      </c>
      <c r="P622" s="25">
        <f t="shared" ref="P622:P685" si="30">IF(O622&lt;400000,400000*0.8%,IF(O622&gt;1200000,1200000*0.8%,O622*0.8%))</f>
        <v>8400.2160000000003</v>
      </c>
      <c r="Q622" s="25">
        <f t="shared" ref="Q622:Q685" si="31">IF(O622&lt;400000,400000*2.6%,IF(O622&gt;1200000,1200000*2.6%,O622*2.6%))</f>
        <v>27300.702000000001</v>
      </c>
      <c r="R622" s="25">
        <f t="shared" si="29"/>
        <v>42001.08</v>
      </c>
      <c r="S622" s="55">
        <f>YEARFRAC(H622,$R$3,0)</f>
        <v>30.480555555555554</v>
      </c>
    </row>
    <row r="623" spans="1:19" ht="33" customHeight="1">
      <c r="A623" s="8">
        <v>619</v>
      </c>
      <c r="B623" s="8" t="s">
        <v>3864</v>
      </c>
      <c r="C623" s="8" t="s">
        <v>1386</v>
      </c>
      <c r="D623" s="12" t="s">
        <v>1387</v>
      </c>
      <c r="E623" s="8" t="s">
        <v>5518</v>
      </c>
      <c r="F623" s="8" t="s">
        <v>7143</v>
      </c>
      <c r="G623" s="8" t="s">
        <v>8</v>
      </c>
      <c r="H623" s="10">
        <v>31814</v>
      </c>
      <c r="I623" s="11" t="s">
        <v>19</v>
      </c>
      <c r="J623" s="10">
        <v>45418</v>
      </c>
      <c r="K623" s="8" t="s">
        <v>232</v>
      </c>
      <c r="L623" s="8" t="s">
        <v>9</v>
      </c>
      <c r="M623" s="9">
        <v>253.89</v>
      </c>
      <c r="N623" s="8">
        <v>4062</v>
      </c>
      <c r="O623" s="13">
        <f>M623*N623</f>
        <v>1031301.1799999999</v>
      </c>
      <c r="P623" s="25">
        <f t="shared" si="30"/>
        <v>8250.4094399999994</v>
      </c>
      <c r="Q623" s="25">
        <f t="shared" si="31"/>
        <v>26813.830679999999</v>
      </c>
      <c r="R623" s="25">
        <f t="shared" si="29"/>
        <v>41252.047200000001</v>
      </c>
      <c r="S623" s="55">
        <f>YEARFRAC(H623,$R$3,0)</f>
        <v>37.65</v>
      </c>
    </row>
    <row r="624" spans="1:19" ht="33" customHeight="1">
      <c r="A624" s="8">
        <v>620</v>
      </c>
      <c r="B624" s="8" t="s">
        <v>3865</v>
      </c>
      <c r="C624" s="8" t="s">
        <v>1388</v>
      </c>
      <c r="D624" s="12" t="s">
        <v>1389</v>
      </c>
      <c r="E624" s="8" t="s">
        <v>5519</v>
      </c>
      <c r="F624" s="8" t="s">
        <v>7144</v>
      </c>
      <c r="G624" s="8" t="s">
        <v>10</v>
      </c>
      <c r="H624" s="10">
        <v>30044</v>
      </c>
      <c r="I624" s="11" t="s">
        <v>11</v>
      </c>
      <c r="J624" s="10">
        <v>45419</v>
      </c>
      <c r="K624" s="8" t="s">
        <v>232</v>
      </c>
      <c r="L624" s="8" t="s">
        <v>9</v>
      </c>
      <c r="M624" s="9">
        <v>328.29</v>
      </c>
      <c r="N624" s="8">
        <v>4062</v>
      </c>
      <c r="O624" s="13">
        <f>M624*N624</f>
        <v>1333513.98</v>
      </c>
      <c r="P624" s="25">
        <f t="shared" si="30"/>
        <v>9600</v>
      </c>
      <c r="Q624" s="25">
        <f t="shared" si="31"/>
        <v>31200.000000000004</v>
      </c>
      <c r="R624" s="25">
        <f t="shared" si="29"/>
        <v>48000</v>
      </c>
      <c r="S624" s="55">
        <f>YEARFRAC(H624,$R$3,0)</f>
        <v>42.491666666666667</v>
      </c>
    </row>
    <row r="625" spans="1:19" ht="33" customHeight="1">
      <c r="A625" s="8">
        <v>621</v>
      </c>
      <c r="B625" s="8" t="s">
        <v>3866</v>
      </c>
      <c r="C625" s="8" t="s">
        <v>1390</v>
      </c>
      <c r="D625" s="12" t="s">
        <v>1391</v>
      </c>
      <c r="E625" s="8" t="s">
        <v>5520</v>
      </c>
      <c r="F625" s="8" t="s">
        <v>7145</v>
      </c>
      <c r="G625" s="8" t="s">
        <v>10</v>
      </c>
      <c r="H625" s="10">
        <v>34982</v>
      </c>
      <c r="I625" s="11" t="s">
        <v>11</v>
      </c>
      <c r="J625" s="10">
        <v>45418</v>
      </c>
      <c r="K625" s="8" t="s">
        <v>232</v>
      </c>
      <c r="L625" s="8" t="s">
        <v>9</v>
      </c>
      <c r="M625" s="9">
        <v>328.82</v>
      </c>
      <c r="N625" s="8">
        <v>4062</v>
      </c>
      <c r="O625" s="13">
        <f>M625*N625</f>
        <v>1335666.8400000001</v>
      </c>
      <c r="P625" s="25">
        <f t="shared" si="30"/>
        <v>9600</v>
      </c>
      <c r="Q625" s="25">
        <f t="shared" si="31"/>
        <v>31200.000000000004</v>
      </c>
      <c r="R625" s="25">
        <f t="shared" si="29"/>
        <v>48000</v>
      </c>
      <c r="S625" s="55">
        <f>YEARFRAC(H625,$R$3,0)</f>
        <v>28.972222222222221</v>
      </c>
    </row>
    <row r="626" spans="1:19" ht="33" customHeight="1">
      <c r="A626" s="8">
        <v>622</v>
      </c>
      <c r="B626" s="8" t="s">
        <v>3867</v>
      </c>
      <c r="C626" s="8" t="s">
        <v>1392</v>
      </c>
      <c r="D626" s="12" t="s">
        <v>1393</v>
      </c>
      <c r="E626" s="8" t="s">
        <v>5521</v>
      </c>
      <c r="F626" s="8" t="s">
        <v>7146</v>
      </c>
      <c r="G626" s="8" t="s">
        <v>16</v>
      </c>
      <c r="H626" s="10">
        <v>36593</v>
      </c>
      <c r="I626" s="11" t="s">
        <v>19</v>
      </c>
      <c r="J626" s="10">
        <v>45418</v>
      </c>
      <c r="K626" s="8" t="s">
        <v>232</v>
      </c>
      <c r="L626" s="8" t="s">
        <v>9</v>
      </c>
      <c r="M626" s="9">
        <v>320.72000000000003</v>
      </c>
      <c r="N626" s="8">
        <v>4062</v>
      </c>
      <c r="O626" s="13">
        <f>M626*N626</f>
        <v>1302764.6400000001</v>
      </c>
      <c r="P626" s="25">
        <f t="shared" si="30"/>
        <v>9600</v>
      </c>
      <c r="Q626" s="25">
        <f t="shared" si="31"/>
        <v>31200.000000000004</v>
      </c>
      <c r="R626" s="25">
        <f t="shared" si="29"/>
        <v>48000</v>
      </c>
      <c r="S626" s="55">
        <f>YEARFRAC(H626,$R$3,0)</f>
        <v>24.56111111111111</v>
      </c>
    </row>
    <row r="627" spans="1:19" ht="33" customHeight="1">
      <c r="A627" s="8">
        <v>623</v>
      </c>
      <c r="B627" s="8" t="s">
        <v>3868</v>
      </c>
      <c r="C627" s="8" t="s">
        <v>1394</v>
      </c>
      <c r="D627" s="12" t="s">
        <v>1395</v>
      </c>
      <c r="E627" s="8" t="s">
        <v>5522</v>
      </c>
      <c r="F627" s="8" t="s">
        <v>7147</v>
      </c>
      <c r="G627" s="8" t="s">
        <v>8</v>
      </c>
      <c r="H627" s="10">
        <v>35065</v>
      </c>
      <c r="I627" s="11" t="s">
        <v>197</v>
      </c>
      <c r="J627" s="10">
        <v>45419</v>
      </c>
      <c r="K627" s="8" t="s">
        <v>232</v>
      </c>
      <c r="L627" s="8" t="s">
        <v>9</v>
      </c>
      <c r="M627" s="9">
        <v>345.42</v>
      </c>
      <c r="N627" s="8">
        <v>4062</v>
      </c>
      <c r="O627" s="13">
        <f>M627*N627</f>
        <v>1403096.04</v>
      </c>
      <c r="P627" s="25">
        <f t="shared" si="30"/>
        <v>9600</v>
      </c>
      <c r="Q627" s="25">
        <f t="shared" si="31"/>
        <v>31200.000000000004</v>
      </c>
      <c r="R627" s="25">
        <f t="shared" si="29"/>
        <v>48000</v>
      </c>
      <c r="S627" s="55">
        <f>YEARFRAC(H627,$R$3,0)</f>
        <v>28.747222222222224</v>
      </c>
    </row>
    <row r="628" spans="1:19" ht="33" customHeight="1">
      <c r="A628" s="8">
        <v>624</v>
      </c>
      <c r="B628" s="8" t="s">
        <v>3869</v>
      </c>
      <c r="C628" s="8" t="s">
        <v>1396</v>
      </c>
      <c r="D628" s="12" t="s">
        <v>1397</v>
      </c>
      <c r="E628" s="8" t="s">
        <v>5523</v>
      </c>
      <c r="F628" s="8" t="s">
        <v>7148</v>
      </c>
      <c r="G628" s="8" t="s">
        <v>10</v>
      </c>
      <c r="H628" s="10">
        <v>29957</v>
      </c>
      <c r="I628" s="11" t="s">
        <v>19</v>
      </c>
      <c r="J628" s="10">
        <v>45432</v>
      </c>
      <c r="K628" s="8" t="s">
        <v>232</v>
      </c>
      <c r="L628" s="8" t="s">
        <v>9</v>
      </c>
      <c r="M628" s="9">
        <v>345.42</v>
      </c>
      <c r="N628" s="8">
        <v>4062</v>
      </c>
      <c r="O628" s="13">
        <f>M628*N628</f>
        <v>1403096.04</v>
      </c>
      <c r="P628" s="25">
        <f t="shared" si="30"/>
        <v>9600</v>
      </c>
      <c r="Q628" s="25">
        <f t="shared" si="31"/>
        <v>31200.000000000004</v>
      </c>
      <c r="R628" s="25">
        <f t="shared" si="29"/>
        <v>48000</v>
      </c>
      <c r="S628" s="55">
        <f>YEARFRAC(H628,$R$3,0)</f>
        <v>42.733333333333334</v>
      </c>
    </row>
    <row r="629" spans="1:19" ht="33" customHeight="1">
      <c r="A629" s="8">
        <v>625</v>
      </c>
      <c r="B629" s="8" t="s">
        <v>3870</v>
      </c>
      <c r="C629" s="8" t="s">
        <v>1398</v>
      </c>
      <c r="D629" s="12" t="s">
        <v>1399</v>
      </c>
      <c r="E629" s="8" t="s">
        <v>5524</v>
      </c>
      <c r="F629" s="8" t="s">
        <v>7149</v>
      </c>
      <c r="G629" s="8" t="s">
        <v>10</v>
      </c>
      <c r="H629" s="10">
        <v>33030</v>
      </c>
      <c r="I629" s="11" t="s">
        <v>19</v>
      </c>
      <c r="J629" s="10">
        <v>45432</v>
      </c>
      <c r="K629" s="8" t="s">
        <v>232</v>
      </c>
      <c r="L629" s="8" t="s">
        <v>9</v>
      </c>
      <c r="M629" s="9">
        <v>337.12</v>
      </c>
      <c r="N629" s="8">
        <v>4062</v>
      </c>
      <c r="O629" s="13">
        <f>M629*N629</f>
        <v>1369381.44</v>
      </c>
      <c r="P629" s="25">
        <f t="shared" si="30"/>
        <v>9600</v>
      </c>
      <c r="Q629" s="25">
        <f t="shared" si="31"/>
        <v>31200.000000000004</v>
      </c>
      <c r="R629" s="25">
        <f t="shared" si="29"/>
        <v>48000</v>
      </c>
      <c r="S629" s="55">
        <f>YEARFRAC(H629,$R$3,0)</f>
        <v>34.31666666666667</v>
      </c>
    </row>
    <row r="630" spans="1:19" ht="33" customHeight="1">
      <c r="A630" s="8">
        <v>626</v>
      </c>
      <c r="B630" s="8" t="s">
        <v>3871</v>
      </c>
      <c r="C630" s="8" t="s">
        <v>1400</v>
      </c>
      <c r="D630" s="12" t="s">
        <v>1401</v>
      </c>
      <c r="E630" s="8" t="s">
        <v>5525</v>
      </c>
      <c r="F630" s="8" t="s">
        <v>7150</v>
      </c>
      <c r="G630" s="8" t="s">
        <v>10</v>
      </c>
      <c r="H630" s="10">
        <v>27091</v>
      </c>
      <c r="I630" s="11" t="s">
        <v>11</v>
      </c>
      <c r="J630" s="10">
        <v>42157</v>
      </c>
      <c r="K630" s="8" t="s">
        <v>232</v>
      </c>
      <c r="L630" s="8" t="s">
        <v>9</v>
      </c>
      <c r="M630" s="9">
        <v>342.07</v>
      </c>
      <c r="N630" s="8">
        <v>4062</v>
      </c>
      <c r="O630" s="13">
        <f>M630*N630</f>
        <v>1389488.34</v>
      </c>
      <c r="P630" s="25">
        <f t="shared" si="30"/>
        <v>9600</v>
      </c>
      <c r="Q630" s="25">
        <f t="shared" si="31"/>
        <v>31200.000000000004</v>
      </c>
      <c r="R630" s="25">
        <f t="shared" si="29"/>
        <v>48000</v>
      </c>
      <c r="S630" s="55">
        <f>YEARFRAC(H630,$R$3,0)</f>
        <v>50.575000000000003</v>
      </c>
    </row>
    <row r="631" spans="1:19" ht="33" customHeight="1">
      <c r="A631" s="8">
        <v>627</v>
      </c>
      <c r="B631" s="8" t="s">
        <v>3872</v>
      </c>
      <c r="C631" s="8" t="s">
        <v>1402</v>
      </c>
      <c r="D631" s="12" t="s">
        <v>1403</v>
      </c>
      <c r="E631" s="8" t="s">
        <v>5526</v>
      </c>
      <c r="F631" s="8" t="s">
        <v>7151</v>
      </c>
      <c r="G631" s="8" t="s">
        <v>10</v>
      </c>
      <c r="H631" s="10">
        <v>33367</v>
      </c>
      <c r="I631" s="11" t="s">
        <v>11</v>
      </c>
      <c r="J631" s="10">
        <v>45433</v>
      </c>
      <c r="K631" s="8" t="s">
        <v>232</v>
      </c>
      <c r="L631" s="8" t="s">
        <v>9</v>
      </c>
      <c r="M631" s="9">
        <v>337.12</v>
      </c>
      <c r="N631" s="8">
        <v>4062</v>
      </c>
      <c r="O631" s="13">
        <f>M631*N631</f>
        <v>1369381.44</v>
      </c>
      <c r="P631" s="25">
        <f t="shared" si="30"/>
        <v>9600</v>
      </c>
      <c r="Q631" s="25">
        <f t="shared" si="31"/>
        <v>31200.000000000004</v>
      </c>
      <c r="R631" s="25">
        <f t="shared" si="29"/>
        <v>48000</v>
      </c>
      <c r="S631" s="55">
        <f>YEARFRAC(H631,$R$3,0)</f>
        <v>33.391666666666666</v>
      </c>
    </row>
    <row r="632" spans="1:19" ht="33" customHeight="1">
      <c r="A632" s="8">
        <v>628</v>
      </c>
      <c r="B632" s="8" t="s">
        <v>3873</v>
      </c>
      <c r="C632" s="8" t="s">
        <v>1404</v>
      </c>
      <c r="D632" s="12" t="s">
        <v>1405</v>
      </c>
      <c r="E632" s="8" t="s">
        <v>5527</v>
      </c>
      <c r="F632" s="8" t="s">
        <v>7152</v>
      </c>
      <c r="G632" s="8" t="s">
        <v>10</v>
      </c>
      <c r="H632" s="10">
        <v>32023</v>
      </c>
      <c r="I632" s="11" t="s">
        <v>11</v>
      </c>
      <c r="J632" s="10">
        <v>42157</v>
      </c>
      <c r="K632" s="8" t="s">
        <v>232</v>
      </c>
      <c r="L632" s="8" t="s">
        <v>9</v>
      </c>
      <c r="M632" s="9">
        <v>350.86</v>
      </c>
      <c r="N632" s="8">
        <v>4062</v>
      </c>
      <c r="O632" s="13">
        <f>M632*N632</f>
        <v>1425193.32</v>
      </c>
      <c r="P632" s="25">
        <f t="shared" si="30"/>
        <v>9600</v>
      </c>
      <c r="Q632" s="25">
        <f t="shared" si="31"/>
        <v>31200.000000000004</v>
      </c>
      <c r="R632" s="25">
        <f t="shared" si="29"/>
        <v>48000</v>
      </c>
      <c r="S632" s="55">
        <f>YEARFRAC(H632,$R$3,0)</f>
        <v>37.075000000000003</v>
      </c>
    </row>
    <row r="633" spans="1:19" ht="33" customHeight="1">
      <c r="A633" s="8">
        <v>629</v>
      </c>
      <c r="B633" s="8" t="s">
        <v>3874</v>
      </c>
      <c r="C633" s="8" t="s">
        <v>1406</v>
      </c>
      <c r="D633" s="12" t="s">
        <v>1407</v>
      </c>
      <c r="E633" s="8" t="s">
        <v>5528</v>
      </c>
      <c r="F633" s="8" t="s">
        <v>7153</v>
      </c>
      <c r="G633" s="8" t="s">
        <v>10</v>
      </c>
      <c r="H633" s="10">
        <v>33484</v>
      </c>
      <c r="I633" s="11" t="s">
        <v>11</v>
      </c>
      <c r="J633" s="10">
        <v>45433</v>
      </c>
      <c r="K633" s="8" t="s">
        <v>232</v>
      </c>
      <c r="L633" s="8" t="s">
        <v>9</v>
      </c>
      <c r="M633" s="9">
        <v>328.29</v>
      </c>
      <c r="N633" s="8">
        <v>4062</v>
      </c>
      <c r="O633" s="13">
        <f>M633*N633</f>
        <v>1333513.98</v>
      </c>
      <c r="P633" s="25">
        <f t="shared" si="30"/>
        <v>9600</v>
      </c>
      <c r="Q633" s="25">
        <f t="shared" si="31"/>
        <v>31200.000000000004</v>
      </c>
      <c r="R633" s="25">
        <f t="shared" si="29"/>
        <v>48000</v>
      </c>
      <c r="S633" s="55">
        <f>YEARFRAC(H633,$R$3,0)</f>
        <v>33.075000000000003</v>
      </c>
    </row>
    <row r="634" spans="1:19" ht="33" customHeight="1">
      <c r="A634" s="8">
        <v>630</v>
      </c>
      <c r="B634" s="8" t="s">
        <v>3875</v>
      </c>
      <c r="C634" s="8" t="s">
        <v>1408</v>
      </c>
      <c r="D634" s="12" t="s">
        <v>1409</v>
      </c>
      <c r="E634" s="8" t="s">
        <v>5529</v>
      </c>
      <c r="F634" s="8" t="s">
        <v>7154</v>
      </c>
      <c r="G634" s="8" t="s">
        <v>15</v>
      </c>
      <c r="H634" s="10">
        <v>38478</v>
      </c>
      <c r="I634" s="11" t="s">
        <v>11</v>
      </c>
      <c r="J634" s="10">
        <v>45420</v>
      </c>
      <c r="K634" s="8" t="s">
        <v>232</v>
      </c>
      <c r="L634" s="8" t="s">
        <v>9</v>
      </c>
      <c r="M634" s="9">
        <v>333.08</v>
      </c>
      <c r="N634" s="8">
        <v>4062</v>
      </c>
      <c r="O634" s="13">
        <f>M634*N634</f>
        <v>1352970.96</v>
      </c>
      <c r="P634" s="25">
        <f t="shared" si="30"/>
        <v>9600</v>
      </c>
      <c r="Q634" s="25">
        <f t="shared" si="31"/>
        <v>31200.000000000004</v>
      </c>
      <c r="R634" s="25">
        <f t="shared" si="29"/>
        <v>48000</v>
      </c>
      <c r="S634" s="55">
        <f>YEARFRAC(H634,$R$3,0)</f>
        <v>19.399999999999999</v>
      </c>
    </row>
    <row r="635" spans="1:19" ht="33" customHeight="1">
      <c r="A635" s="8">
        <v>631</v>
      </c>
      <c r="B635" s="8" t="s">
        <v>3876</v>
      </c>
      <c r="C635" s="8" t="s">
        <v>1410</v>
      </c>
      <c r="D635" s="12" t="s">
        <v>1411</v>
      </c>
      <c r="E635" s="8" t="s">
        <v>5530</v>
      </c>
      <c r="F635" s="8" t="s">
        <v>7155</v>
      </c>
      <c r="G635" s="8" t="s">
        <v>10</v>
      </c>
      <c r="H635" s="10">
        <v>34404</v>
      </c>
      <c r="I635" s="11" t="s">
        <v>11</v>
      </c>
      <c r="J635" s="10">
        <v>42157</v>
      </c>
      <c r="K635" s="8" t="s">
        <v>232</v>
      </c>
      <c r="L635" s="8" t="s">
        <v>9</v>
      </c>
      <c r="M635" s="9">
        <v>382.03</v>
      </c>
      <c r="N635" s="8">
        <v>4062</v>
      </c>
      <c r="O635" s="13">
        <f>M635*N635</f>
        <v>1551805.8599999999</v>
      </c>
      <c r="P635" s="25">
        <f t="shared" si="30"/>
        <v>9600</v>
      </c>
      <c r="Q635" s="25">
        <f t="shared" si="31"/>
        <v>31200.000000000004</v>
      </c>
      <c r="R635" s="25">
        <f t="shared" si="29"/>
        <v>48000</v>
      </c>
      <c r="S635" s="55">
        <f>YEARFRAC(H635,$R$3,0)</f>
        <v>30.552777777777777</v>
      </c>
    </row>
    <row r="636" spans="1:19" ht="33" customHeight="1">
      <c r="A636" s="8">
        <v>632</v>
      </c>
      <c r="B636" s="8" t="s">
        <v>3877</v>
      </c>
      <c r="C636" s="8" t="s">
        <v>1412</v>
      </c>
      <c r="D636" s="12" t="s">
        <v>1413</v>
      </c>
      <c r="E636" s="8" t="s">
        <v>5531</v>
      </c>
      <c r="F636" s="8" t="s">
        <v>7156</v>
      </c>
      <c r="G636" s="8" t="s">
        <v>10</v>
      </c>
      <c r="H636" s="10">
        <v>35990</v>
      </c>
      <c r="I636" s="11" t="s">
        <v>202</v>
      </c>
      <c r="J636" s="10">
        <v>45425</v>
      </c>
      <c r="K636" s="8" t="s">
        <v>232</v>
      </c>
      <c r="L636" s="8" t="s">
        <v>9</v>
      </c>
      <c r="M636" s="9">
        <v>328.41</v>
      </c>
      <c r="N636" s="8">
        <v>4062</v>
      </c>
      <c r="O636" s="13">
        <f>M636*N636</f>
        <v>1334001.4200000002</v>
      </c>
      <c r="P636" s="25">
        <f t="shared" si="30"/>
        <v>9600</v>
      </c>
      <c r="Q636" s="25">
        <f t="shared" si="31"/>
        <v>31200.000000000004</v>
      </c>
      <c r="R636" s="25">
        <f t="shared" si="29"/>
        <v>48000</v>
      </c>
      <c r="S636" s="55">
        <f>YEARFRAC(H636,$R$3,0)</f>
        <v>26.211111111111112</v>
      </c>
    </row>
    <row r="637" spans="1:19" ht="33" customHeight="1">
      <c r="A637" s="8">
        <v>633</v>
      </c>
      <c r="B637" s="8" t="s">
        <v>3878</v>
      </c>
      <c r="C637" s="8" t="s">
        <v>1414</v>
      </c>
      <c r="D637" s="12" t="s">
        <v>1415</v>
      </c>
      <c r="E637" s="8" t="s">
        <v>5532</v>
      </c>
      <c r="F637" s="8" t="s">
        <v>7157</v>
      </c>
      <c r="G637" s="8" t="s">
        <v>203</v>
      </c>
      <c r="H637" s="10">
        <v>32966</v>
      </c>
      <c r="I637" s="11" t="s">
        <v>200</v>
      </c>
      <c r="J637" s="10">
        <v>45425</v>
      </c>
      <c r="K637" s="8" t="s">
        <v>232</v>
      </c>
      <c r="L637" s="8" t="s">
        <v>9</v>
      </c>
      <c r="M637" s="9">
        <v>321.13</v>
      </c>
      <c r="N637" s="8">
        <v>4062</v>
      </c>
      <c r="O637" s="13">
        <f>M637*N637</f>
        <v>1304430.06</v>
      </c>
      <c r="P637" s="25">
        <f t="shared" si="30"/>
        <v>9600</v>
      </c>
      <c r="Q637" s="25">
        <f t="shared" si="31"/>
        <v>31200.000000000004</v>
      </c>
      <c r="R637" s="25">
        <f t="shared" si="29"/>
        <v>48000</v>
      </c>
      <c r="S637" s="55">
        <f>YEARFRAC(H637,$R$3,0)</f>
        <v>34.491666666666667</v>
      </c>
    </row>
    <row r="638" spans="1:19" ht="33" customHeight="1">
      <c r="A638" s="8">
        <v>634</v>
      </c>
      <c r="B638" s="8" t="s">
        <v>3879</v>
      </c>
      <c r="C638" s="8" t="s">
        <v>1416</v>
      </c>
      <c r="D638" s="12" t="s">
        <v>1417</v>
      </c>
      <c r="E638" s="8" t="s">
        <v>5533</v>
      </c>
      <c r="F638" s="8" t="s">
        <v>7158</v>
      </c>
      <c r="G638" s="8" t="s">
        <v>10</v>
      </c>
      <c r="H638" s="10">
        <v>30576</v>
      </c>
      <c r="I638" s="11" t="s">
        <v>11</v>
      </c>
      <c r="J638" s="10">
        <v>42541</v>
      </c>
      <c r="K638" s="8" t="s">
        <v>232</v>
      </c>
      <c r="L638" s="8" t="s">
        <v>9</v>
      </c>
      <c r="M638" s="9">
        <v>215.47</v>
      </c>
      <c r="N638" s="8">
        <v>4062</v>
      </c>
      <c r="O638" s="13">
        <f>M638*N638</f>
        <v>875239.14</v>
      </c>
      <c r="P638" s="25">
        <f t="shared" si="30"/>
        <v>7001.9131200000002</v>
      </c>
      <c r="Q638" s="25">
        <f t="shared" si="31"/>
        <v>22756.217640000003</v>
      </c>
      <c r="R638" s="25">
        <f t="shared" si="29"/>
        <v>35009.565600000002</v>
      </c>
      <c r="S638" s="55">
        <f>YEARFRAC(H638,$R$3,0)</f>
        <v>41.036111111111111</v>
      </c>
    </row>
    <row r="639" spans="1:19" ht="33" customHeight="1">
      <c r="A639" s="8">
        <v>635</v>
      </c>
      <c r="B639" s="8" t="s">
        <v>3880</v>
      </c>
      <c r="C639" s="8" t="s">
        <v>1418</v>
      </c>
      <c r="D639" s="12">
        <v>51578420</v>
      </c>
      <c r="E639" s="8" t="s">
        <v>5534</v>
      </c>
      <c r="F639" s="8" t="s">
        <v>7159</v>
      </c>
      <c r="G639" s="8" t="s">
        <v>199</v>
      </c>
      <c r="H639" s="10">
        <v>36499</v>
      </c>
      <c r="I639" s="11" t="s">
        <v>200</v>
      </c>
      <c r="J639" s="10">
        <v>45425</v>
      </c>
      <c r="K639" s="8" t="s">
        <v>232</v>
      </c>
      <c r="L639" s="8" t="s">
        <v>9</v>
      </c>
      <c r="M639" s="9">
        <v>328.41</v>
      </c>
      <c r="N639" s="8">
        <v>4062</v>
      </c>
      <c r="O639" s="13">
        <f>M639*N639</f>
        <v>1334001.4200000002</v>
      </c>
      <c r="P639" s="25">
        <f t="shared" si="30"/>
        <v>9600</v>
      </c>
      <c r="Q639" s="25">
        <f t="shared" si="31"/>
        <v>31200.000000000004</v>
      </c>
      <c r="R639" s="25">
        <f t="shared" si="29"/>
        <v>48000</v>
      </c>
      <c r="S639" s="55">
        <f>YEARFRAC(H639,$R$3,0)</f>
        <v>24.819444444444443</v>
      </c>
    </row>
    <row r="640" spans="1:19" ht="33" customHeight="1">
      <c r="A640" s="8">
        <v>636</v>
      </c>
      <c r="B640" s="8" t="s">
        <v>3881</v>
      </c>
      <c r="C640" s="8" t="s">
        <v>1419</v>
      </c>
      <c r="D640" s="12" t="s">
        <v>1420</v>
      </c>
      <c r="E640" s="8" t="s">
        <v>5535</v>
      </c>
      <c r="F640" s="8" t="s">
        <v>7160</v>
      </c>
      <c r="G640" s="8" t="s">
        <v>10</v>
      </c>
      <c r="H640" s="10">
        <v>30441</v>
      </c>
      <c r="I640" s="11" t="s">
        <v>206</v>
      </c>
      <c r="J640" s="10">
        <v>45433</v>
      </c>
      <c r="K640" s="8" t="s">
        <v>232</v>
      </c>
      <c r="L640" s="8" t="s">
        <v>9</v>
      </c>
      <c r="M640" s="9">
        <v>262.06</v>
      </c>
      <c r="N640" s="8">
        <v>4062</v>
      </c>
      <c r="O640" s="13">
        <f>M640*N640</f>
        <v>1064487.72</v>
      </c>
      <c r="P640" s="25">
        <f t="shared" si="30"/>
        <v>8515.9017600000006</v>
      </c>
      <c r="Q640" s="25">
        <f t="shared" si="31"/>
        <v>27676.68072</v>
      </c>
      <c r="R640" s="25">
        <f t="shared" si="29"/>
        <v>42579.508799999996</v>
      </c>
      <c r="S640" s="55">
        <f>YEARFRAC(H640,$R$3,0)</f>
        <v>41.402777777777779</v>
      </c>
    </row>
    <row r="641" spans="1:19" ht="33" customHeight="1">
      <c r="A641" s="8">
        <v>637</v>
      </c>
      <c r="B641" s="8" t="s">
        <v>3882</v>
      </c>
      <c r="C641" s="8" t="s">
        <v>1421</v>
      </c>
      <c r="D641" s="12">
        <v>90630855</v>
      </c>
      <c r="E641" s="8" t="s">
        <v>5536</v>
      </c>
      <c r="F641" s="8" t="s">
        <v>7161</v>
      </c>
      <c r="G641" s="8" t="s">
        <v>10</v>
      </c>
      <c r="H641" s="10">
        <v>27591</v>
      </c>
      <c r="I641" s="11" t="s">
        <v>11</v>
      </c>
      <c r="J641" s="10">
        <v>41751</v>
      </c>
      <c r="K641" s="8" t="s">
        <v>232</v>
      </c>
      <c r="L641" s="8" t="s">
        <v>9</v>
      </c>
      <c r="M641" s="9">
        <v>300.3</v>
      </c>
      <c r="N641" s="8">
        <v>4062</v>
      </c>
      <c r="O641" s="13">
        <f>M641*N641</f>
        <v>1219818.6000000001</v>
      </c>
      <c r="P641" s="25">
        <f t="shared" si="30"/>
        <v>9600</v>
      </c>
      <c r="Q641" s="25">
        <f t="shared" si="31"/>
        <v>31200.000000000004</v>
      </c>
      <c r="R641" s="25">
        <f t="shared" si="29"/>
        <v>48000</v>
      </c>
      <c r="S641" s="55">
        <f>YEARFRAC(H641,$R$3,0)</f>
        <v>49.205555555555556</v>
      </c>
    </row>
    <row r="642" spans="1:19" ht="33" customHeight="1">
      <c r="A642" s="8">
        <v>638</v>
      </c>
      <c r="B642" s="8" t="s">
        <v>3883</v>
      </c>
      <c r="C642" s="8" t="s">
        <v>1422</v>
      </c>
      <c r="D642" s="12" t="s">
        <v>1423</v>
      </c>
      <c r="E642" s="8" t="s">
        <v>5537</v>
      </c>
      <c r="F642" s="8" t="s">
        <v>7162</v>
      </c>
      <c r="G642" s="8" t="s">
        <v>10</v>
      </c>
      <c r="H642" s="10">
        <v>29901</v>
      </c>
      <c r="I642" s="11" t="s">
        <v>11</v>
      </c>
      <c r="J642" s="10">
        <v>41751</v>
      </c>
      <c r="K642" s="8" t="s">
        <v>232</v>
      </c>
      <c r="L642" s="8" t="s">
        <v>9</v>
      </c>
      <c r="M642" s="9">
        <v>340.29</v>
      </c>
      <c r="N642" s="8">
        <v>4062</v>
      </c>
      <c r="O642" s="13">
        <f>M642*N642</f>
        <v>1382257.98</v>
      </c>
      <c r="P642" s="25">
        <f t="shared" si="30"/>
        <v>9600</v>
      </c>
      <c r="Q642" s="25">
        <f t="shared" si="31"/>
        <v>31200.000000000004</v>
      </c>
      <c r="R642" s="25">
        <f t="shared" si="29"/>
        <v>48000</v>
      </c>
      <c r="S642" s="55">
        <f>YEARFRAC(H642,$R$3,0)</f>
        <v>42.886111111111113</v>
      </c>
    </row>
    <row r="643" spans="1:19" ht="33" customHeight="1">
      <c r="A643" s="8">
        <v>639</v>
      </c>
      <c r="B643" s="8" t="s">
        <v>3884</v>
      </c>
      <c r="C643" s="8" t="s">
        <v>1424</v>
      </c>
      <c r="D643" s="12" t="s">
        <v>1425</v>
      </c>
      <c r="E643" s="8" t="s">
        <v>5538</v>
      </c>
      <c r="F643" s="8" t="s">
        <v>7163</v>
      </c>
      <c r="G643" s="8" t="s">
        <v>10</v>
      </c>
      <c r="H643" s="10">
        <v>35070</v>
      </c>
      <c r="I643" s="11" t="s">
        <v>11</v>
      </c>
      <c r="J643" s="10">
        <v>42389</v>
      </c>
      <c r="K643" s="8" t="s">
        <v>232</v>
      </c>
      <c r="L643" s="8" t="s">
        <v>9</v>
      </c>
      <c r="M643" s="9">
        <v>329.36</v>
      </c>
      <c r="N643" s="8">
        <v>4062</v>
      </c>
      <c r="O643" s="13">
        <f>M643*N643</f>
        <v>1337860.32</v>
      </c>
      <c r="P643" s="25">
        <f t="shared" si="30"/>
        <v>9600</v>
      </c>
      <c r="Q643" s="25">
        <f t="shared" si="31"/>
        <v>31200.000000000004</v>
      </c>
      <c r="R643" s="25">
        <f t="shared" si="29"/>
        <v>48000</v>
      </c>
      <c r="S643" s="55">
        <f>YEARFRAC(H643,$R$3,0)</f>
        <v>28.733333333333334</v>
      </c>
    </row>
    <row r="644" spans="1:19" ht="33" customHeight="1">
      <c r="A644" s="8">
        <v>640</v>
      </c>
      <c r="B644" s="8" t="s">
        <v>3885</v>
      </c>
      <c r="C644" s="8" t="s">
        <v>1426</v>
      </c>
      <c r="D644" s="12" t="s">
        <v>1427</v>
      </c>
      <c r="E644" s="8" t="s">
        <v>5539</v>
      </c>
      <c r="F644" s="8" t="s">
        <v>7164</v>
      </c>
      <c r="G644" s="8" t="s">
        <v>15</v>
      </c>
      <c r="H644" s="10">
        <v>31778</v>
      </c>
      <c r="I644" s="11" t="s">
        <v>19</v>
      </c>
      <c r="J644" s="10">
        <v>45433</v>
      </c>
      <c r="K644" s="8" t="s">
        <v>232</v>
      </c>
      <c r="L644" s="8" t="s">
        <v>9</v>
      </c>
      <c r="M644" s="9">
        <v>323.74</v>
      </c>
      <c r="N644" s="8">
        <v>4062</v>
      </c>
      <c r="O644" s="13">
        <f>M644*N644</f>
        <v>1315031.8800000001</v>
      </c>
      <c r="P644" s="25">
        <f t="shared" si="30"/>
        <v>9600</v>
      </c>
      <c r="Q644" s="25">
        <f t="shared" si="31"/>
        <v>31200.000000000004</v>
      </c>
      <c r="R644" s="25">
        <f t="shared" si="29"/>
        <v>48000</v>
      </c>
      <c r="S644" s="55">
        <f>YEARFRAC(H644,$R$3,0)</f>
        <v>37.74722222222222</v>
      </c>
    </row>
    <row r="645" spans="1:19" ht="33" customHeight="1">
      <c r="A645" s="8">
        <v>641</v>
      </c>
      <c r="B645" s="8" t="s">
        <v>3886</v>
      </c>
      <c r="C645" s="8" t="s">
        <v>1428</v>
      </c>
      <c r="D645" s="12" t="s">
        <v>1429</v>
      </c>
      <c r="E645" s="8" t="s">
        <v>5540</v>
      </c>
      <c r="F645" s="8" t="s">
        <v>7165</v>
      </c>
      <c r="G645" s="8" t="s">
        <v>10</v>
      </c>
      <c r="H645" s="10">
        <v>31461</v>
      </c>
      <c r="I645" s="11" t="s">
        <v>11</v>
      </c>
      <c r="J645" s="10">
        <v>41752</v>
      </c>
      <c r="K645" s="8" t="s">
        <v>232</v>
      </c>
      <c r="L645" s="8" t="s">
        <v>9</v>
      </c>
      <c r="M645" s="9">
        <v>338.97</v>
      </c>
      <c r="N645" s="8">
        <v>4062</v>
      </c>
      <c r="O645" s="13">
        <f>M645*N645</f>
        <v>1376896.1400000001</v>
      </c>
      <c r="P645" s="25">
        <f t="shared" si="30"/>
        <v>9600</v>
      </c>
      <c r="Q645" s="25">
        <f t="shared" si="31"/>
        <v>31200.000000000004</v>
      </c>
      <c r="R645" s="25">
        <f t="shared" ref="R645:R708" si="32">IF(S645&gt;59.99,0,IF(O645&lt;400000,400000*4/100,IF(O645&gt;1200000,1200000*4/100,O645*4/100)))</f>
        <v>48000</v>
      </c>
      <c r="S645" s="55">
        <f>YEARFRAC(H645,$R$3,0)</f>
        <v>38.616666666666667</v>
      </c>
    </row>
    <row r="646" spans="1:19" ht="33" customHeight="1">
      <c r="A646" s="8">
        <v>642</v>
      </c>
      <c r="B646" s="8" t="s">
        <v>3887</v>
      </c>
      <c r="C646" s="8" t="s">
        <v>1430</v>
      </c>
      <c r="D646" s="12" t="s">
        <v>1431</v>
      </c>
      <c r="E646" s="8" t="s">
        <v>5541</v>
      </c>
      <c r="F646" s="8" t="s">
        <v>7166</v>
      </c>
      <c r="G646" s="8" t="s">
        <v>10</v>
      </c>
      <c r="H646" s="10">
        <v>35858</v>
      </c>
      <c r="I646" s="11" t="s">
        <v>11</v>
      </c>
      <c r="J646" s="10">
        <v>45433</v>
      </c>
      <c r="K646" s="8" t="s">
        <v>232</v>
      </c>
      <c r="L646" s="8" t="s">
        <v>9</v>
      </c>
      <c r="M646" s="9">
        <v>321</v>
      </c>
      <c r="N646" s="8">
        <v>4062</v>
      </c>
      <c r="O646" s="13">
        <f>M646*N646</f>
        <v>1303902</v>
      </c>
      <c r="P646" s="25">
        <f t="shared" si="30"/>
        <v>9600</v>
      </c>
      <c r="Q646" s="25">
        <f t="shared" si="31"/>
        <v>31200.000000000004</v>
      </c>
      <c r="R646" s="25">
        <f t="shared" si="32"/>
        <v>48000</v>
      </c>
      <c r="S646" s="55">
        <f>YEARFRAC(H646,$R$3,0)</f>
        <v>26.572222222222223</v>
      </c>
    </row>
    <row r="647" spans="1:19" ht="33" customHeight="1">
      <c r="A647" s="8">
        <v>643</v>
      </c>
      <c r="B647" s="8" t="s">
        <v>3888</v>
      </c>
      <c r="C647" s="8" t="s">
        <v>1432</v>
      </c>
      <c r="D647" s="12" t="s">
        <v>1433</v>
      </c>
      <c r="E647" s="8" t="s">
        <v>5542</v>
      </c>
      <c r="F647" s="8" t="s">
        <v>7167</v>
      </c>
      <c r="G647" s="8" t="s">
        <v>15</v>
      </c>
      <c r="H647" s="10">
        <v>32374</v>
      </c>
      <c r="I647" s="11" t="s">
        <v>19</v>
      </c>
      <c r="J647" s="10">
        <v>45432</v>
      </c>
      <c r="K647" s="8" t="s">
        <v>232</v>
      </c>
      <c r="L647" s="8" t="s">
        <v>9</v>
      </c>
      <c r="M647" s="9">
        <v>278.38</v>
      </c>
      <c r="N647" s="8">
        <v>4062</v>
      </c>
      <c r="O647" s="13">
        <f>M647*N647</f>
        <v>1130779.56</v>
      </c>
      <c r="P647" s="25">
        <f t="shared" si="30"/>
        <v>9046.2364800000014</v>
      </c>
      <c r="Q647" s="25">
        <f t="shared" si="31"/>
        <v>29400.268560000004</v>
      </c>
      <c r="R647" s="25">
        <f t="shared" si="32"/>
        <v>45231.182400000005</v>
      </c>
      <c r="S647" s="55">
        <f>YEARFRAC(H647,$R$3,0)</f>
        <v>36.113888888888887</v>
      </c>
    </row>
    <row r="648" spans="1:19" ht="33" customHeight="1">
      <c r="A648" s="8">
        <v>644</v>
      </c>
      <c r="B648" s="8" t="s">
        <v>3889</v>
      </c>
      <c r="C648" s="8" t="s">
        <v>1434</v>
      </c>
      <c r="D648" s="12">
        <v>51354744</v>
      </c>
      <c r="E648" s="8" t="s">
        <v>5543</v>
      </c>
      <c r="F648" s="8" t="s">
        <v>7168</v>
      </c>
      <c r="G648" s="8" t="s">
        <v>10</v>
      </c>
      <c r="H648" s="10">
        <v>30107</v>
      </c>
      <c r="I648" s="11" t="s">
        <v>11</v>
      </c>
      <c r="J648" s="10">
        <v>42541</v>
      </c>
      <c r="K648" s="8" t="s">
        <v>232</v>
      </c>
      <c r="L648" s="8" t="s">
        <v>9</v>
      </c>
      <c r="M648" s="9">
        <v>324.44</v>
      </c>
      <c r="N648" s="8">
        <v>4062</v>
      </c>
      <c r="O648" s="13">
        <f>M648*N648</f>
        <v>1317875.28</v>
      </c>
      <c r="P648" s="25">
        <f t="shared" si="30"/>
        <v>9600</v>
      </c>
      <c r="Q648" s="25">
        <f t="shared" si="31"/>
        <v>31200.000000000004</v>
      </c>
      <c r="R648" s="25">
        <f t="shared" si="32"/>
        <v>48000</v>
      </c>
      <c r="S648" s="55">
        <f>YEARFRAC(H648,$R$3,0)</f>
        <v>42.319444444444443</v>
      </c>
    </row>
    <row r="649" spans="1:19" ht="33" customHeight="1">
      <c r="A649" s="8">
        <v>645</v>
      </c>
      <c r="B649" s="8" t="s">
        <v>3890</v>
      </c>
      <c r="C649" s="8" t="s">
        <v>1435</v>
      </c>
      <c r="D649" s="12" t="s">
        <v>1436</v>
      </c>
      <c r="E649" s="8" t="s">
        <v>5544</v>
      </c>
      <c r="F649" s="8" t="s">
        <v>7169</v>
      </c>
      <c r="G649" s="8" t="s">
        <v>10</v>
      </c>
      <c r="H649" s="10">
        <v>29808</v>
      </c>
      <c r="I649" s="11" t="s">
        <v>11</v>
      </c>
      <c r="J649" s="10">
        <v>41793</v>
      </c>
      <c r="K649" s="8" t="s">
        <v>232</v>
      </c>
      <c r="L649" s="8" t="s">
        <v>9</v>
      </c>
      <c r="M649" s="9">
        <v>343.01</v>
      </c>
      <c r="N649" s="8">
        <v>4062</v>
      </c>
      <c r="O649" s="13">
        <f>M649*N649</f>
        <v>1393306.6199999999</v>
      </c>
      <c r="P649" s="25">
        <f t="shared" si="30"/>
        <v>9600</v>
      </c>
      <c r="Q649" s="25">
        <f t="shared" si="31"/>
        <v>31200.000000000004</v>
      </c>
      <c r="R649" s="25">
        <f t="shared" si="32"/>
        <v>48000</v>
      </c>
      <c r="S649" s="55">
        <f>YEARFRAC(H649,$R$3,0)</f>
        <v>43.138888888888886</v>
      </c>
    </row>
    <row r="650" spans="1:19" ht="33" customHeight="1">
      <c r="A650" s="8">
        <v>646</v>
      </c>
      <c r="B650" s="8" t="s">
        <v>3891</v>
      </c>
      <c r="C650" s="8" t="s">
        <v>1437</v>
      </c>
      <c r="D650" s="12" t="s">
        <v>1438</v>
      </c>
      <c r="E650" s="8" t="s">
        <v>5545</v>
      </c>
      <c r="F650" s="8" t="s">
        <v>7170</v>
      </c>
      <c r="G650" s="8" t="s">
        <v>10</v>
      </c>
      <c r="H650" s="10">
        <v>29865</v>
      </c>
      <c r="I650" s="11" t="s">
        <v>11</v>
      </c>
      <c r="J650" s="10">
        <v>42389</v>
      </c>
      <c r="K650" s="8" t="s">
        <v>232</v>
      </c>
      <c r="L650" s="8" t="s">
        <v>9</v>
      </c>
      <c r="M650" s="9">
        <v>323.8</v>
      </c>
      <c r="N650" s="8">
        <v>4062</v>
      </c>
      <c r="O650" s="13">
        <f>M650*N650</f>
        <v>1315275.6000000001</v>
      </c>
      <c r="P650" s="25">
        <f t="shared" si="30"/>
        <v>9600</v>
      </c>
      <c r="Q650" s="25">
        <f t="shared" si="31"/>
        <v>31200.000000000004</v>
      </c>
      <c r="R650" s="25">
        <f t="shared" si="32"/>
        <v>48000</v>
      </c>
      <c r="S650" s="55">
        <f>YEARFRAC(H650,$R$3,0)</f>
        <v>42.983333333333334</v>
      </c>
    </row>
    <row r="651" spans="1:19" ht="33" customHeight="1">
      <c r="A651" s="8">
        <v>647</v>
      </c>
      <c r="B651" s="8" t="s">
        <v>3892</v>
      </c>
      <c r="C651" s="8" t="s">
        <v>1439</v>
      </c>
      <c r="D651" s="12" t="s">
        <v>1440</v>
      </c>
      <c r="E651" s="8" t="s">
        <v>5546</v>
      </c>
      <c r="F651" s="8" t="s">
        <v>7171</v>
      </c>
      <c r="G651" s="8" t="s">
        <v>8</v>
      </c>
      <c r="H651" s="10">
        <v>36604</v>
      </c>
      <c r="I651" s="11" t="s">
        <v>19</v>
      </c>
      <c r="J651" s="10">
        <v>45420</v>
      </c>
      <c r="K651" s="8" t="s">
        <v>232</v>
      </c>
      <c r="L651" s="8" t="s">
        <v>9</v>
      </c>
      <c r="M651" s="9">
        <v>172.61</v>
      </c>
      <c r="N651" s="8">
        <v>4062</v>
      </c>
      <c r="O651" s="13">
        <f>M651*N651</f>
        <v>701141.82000000007</v>
      </c>
      <c r="P651" s="25">
        <f t="shared" si="30"/>
        <v>5609.1345600000004</v>
      </c>
      <c r="Q651" s="25">
        <f t="shared" si="31"/>
        <v>18229.687320000005</v>
      </c>
      <c r="R651" s="25">
        <f t="shared" si="32"/>
        <v>28045.672800000004</v>
      </c>
      <c r="S651" s="55">
        <f>YEARFRAC(H651,$R$3,0)</f>
        <v>24.530555555555555</v>
      </c>
    </row>
    <row r="652" spans="1:19" ht="33" customHeight="1">
      <c r="A652" s="8">
        <v>648</v>
      </c>
      <c r="B652" s="8" t="s">
        <v>3893</v>
      </c>
      <c r="C652" s="8" t="s">
        <v>1441</v>
      </c>
      <c r="D652" s="12" t="s">
        <v>1442</v>
      </c>
      <c r="E652" s="8" t="s">
        <v>5547</v>
      </c>
      <c r="F652" s="8" t="s">
        <v>7172</v>
      </c>
      <c r="G652" s="8" t="s">
        <v>10</v>
      </c>
      <c r="H652" s="10">
        <v>30622</v>
      </c>
      <c r="I652" s="11" t="s">
        <v>11</v>
      </c>
      <c r="J652" s="10">
        <v>41793</v>
      </c>
      <c r="K652" s="8" t="s">
        <v>232</v>
      </c>
      <c r="L652" s="8" t="s">
        <v>9</v>
      </c>
      <c r="M652" s="9">
        <v>310.07</v>
      </c>
      <c r="N652" s="8">
        <v>4062</v>
      </c>
      <c r="O652" s="13">
        <f>M652*N652</f>
        <v>1259504.3400000001</v>
      </c>
      <c r="P652" s="25">
        <f t="shared" si="30"/>
        <v>9600</v>
      </c>
      <c r="Q652" s="25">
        <f t="shared" si="31"/>
        <v>31200.000000000004</v>
      </c>
      <c r="R652" s="25">
        <f t="shared" si="32"/>
        <v>48000</v>
      </c>
      <c r="S652" s="55">
        <f>YEARFRAC(H652,$R$3,0)</f>
        <v>40.911111111111111</v>
      </c>
    </row>
    <row r="653" spans="1:19" ht="33" customHeight="1">
      <c r="A653" s="8">
        <v>649</v>
      </c>
      <c r="B653" s="8" t="s">
        <v>3894</v>
      </c>
      <c r="C653" s="8" t="s">
        <v>1443</v>
      </c>
      <c r="D653" s="12" t="s">
        <v>1444</v>
      </c>
      <c r="E653" s="8" t="s">
        <v>5548</v>
      </c>
      <c r="F653" s="8" t="s">
        <v>7173</v>
      </c>
      <c r="G653" s="8" t="s">
        <v>10</v>
      </c>
      <c r="H653" s="10">
        <v>30048</v>
      </c>
      <c r="I653" s="11" t="s">
        <v>19</v>
      </c>
      <c r="J653" s="10">
        <v>45432</v>
      </c>
      <c r="K653" s="8" t="s">
        <v>232</v>
      </c>
      <c r="L653" s="8" t="s">
        <v>9</v>
      </c>
      <c r="M653" s="9">
        <v>328.29</v>
      </c>
      <c r="N653" s="8">
        <v>4062</v>
      </c>
      <c r="O653" s="13">
        <f>M653*N653</f>
        <v>1333513.98</v>
      </c>
      <c r="P653" s="25">
        <f t="shared" si="30"/>
        <v>9600</v>
      </c>
      <c r="Q653" s="25">
        <f t="shared" si="31"/>
        <v>31200.000000000004</v>
      </c>
      <c r="R653" s="25">
        <f t="shared" si="32"/>
        <v>48000</v>
      </c>
      <c r="S653" s="55">
        <f>YEARFRAC(H653,$R$3,0)</f>
        <v>42.480555555555554</v>
      </c>
    </row>
    <row r="654" spans="1:19" ht="33" customHeight="1">
      <c r="A654" s="8">
        <v>650</v>
      </c>
      <c r="B654" s="8" t="s">
        <v>3895</v>
      </c>
      <c r="C654" s="8" t="s">
        <v>1445</v>
      </c>
      <c r="D654" s="12" t="s">
        <v>1446</v>
      </c>
      <c r="E654" s="8" t="s">
        <v>5549</v>
      </c>
      <c r="F654" s="8" t="s">
        <v>7174</v>
      </c>
      <c r="G654" s="8" t="s">
        <v>10</v>
      </c>
      <c r="H654" s="10">
        <v>30053</v>
      </c>
      <c r="I654" s="11" t="s">
        <v>11</v>
      </c>
      <c r="J654" s="10">
        <v>45432</v>
      </c>
      <c r="K654" s="8" t="s">
        <v>232</v>
      </c>
      <c r="L654" s="8" t="s">
        <v>9</v>
      </c>
      <c r="M654" s="9">
        <v>340.76</v>
      </c>
      <c r="N654" s="8">
        <v>4062</v>
      </c>
      <c r="O654" s="13">
        <f>M654*N654</f>
        <v>1384167.1199999999</v>
      </c>
      <c r="P654" s="25">
        <f t="shared" si="30"/>
        <v>9600</v>
      </c>
      <c r="Q654" s="25">
        <f t="shared" si="31"/>
        <v>31200.000000000004</v>
      </c>
      <c r="R654" s="25">
        <f t="shared" si="32"/>
        <v>48000</v>
      </c>
      <c r="S654" s="55">
        <f>YEARFRAC(H654,$R$3,0)</f>
        <v>42.466666666666669</v>
      </c>
    </row>
    <row r="655" spans="1:19" ht="33" customHeight="1">
      <c r="A655" s="8">
        <v>651</v>
      </c>
      <c r="B655" s="8" t="s">
        <v>3896</v>
      </c>
      <c r="C655" s="8" t="s">
        <v>1447</v>
      </c>
      <c r="D655" s="12">
        <v>50938687</v>
      </c>
      <c r="E655" s="8" t="s">
        <v>5550</v>
      </c>
      <c r="F655" s="8" t="s">
        <v>7175</v>
      </c>
      <c r="G655" s="8" t="s">
        <v>10</v>
      </c>
      <c r="H655" s="10">
        <v>31098</v>
      </c>
      <c r="I655" s="11" t="s">
        <v>11</v>
      </c>
      <c r="J655" s="10">
        <v>41793</v>
      </c>
      <c r="K655" s="8" t="s">
        <v>232</v>
      </c>
      <c r="L655" s="8" t="s">
        <v>9</v>
      </c>
      <c r="M655" s="9">
        <v>343.01</v>
      </c>
      <c r="N655" s="8">
        <v>4062</v>
      </c>
      <c r="O655" s="13">
        <f>M655*N655</f>
        <v>1393306.6199999999</v>
      </c>
      <c r="P655" s="25">
        <f t="shared" si="30"/>
        <v>9600</v>
      </c>
      <c r="Q655" s="25">
        <f t="shared" si="31"/>
        <v>31200.000000000004</v>
      </c>
      <c r="R655" s="25">
        <f t="shared" si="32"/>
        <v>48000</v>
      </c>
      <c r="S655" s="55">
        <f>YEARFRAC(H655,$R$3,0)</f>
        <v>39.611111111111114</v>
      </c>
    </row>
    <row r="656" spans="1:19" ht="33" customHeight="1">
      <c r="A656" s="8">
        <v>652</v>
      </c>
      <c r="B656" s="8" t="s">
        <v>3897</v>
      </c>
      <c r="C656" s="8" t="s">
        <v>1448</v>
      </c>
      <c r="D656" s="12" t="s">
        <v>1449</v>
      </c>
      <c r="E656" s="8" t="s">
        <v>5551</v>
      </c>
      <c r="F656" s="8" t="s">
        <v>7176</v>
      </c>
      <c r="G656" s="8" t="s">
        <v>10</v>
      </c>
      <c r="H656" s="10">
        <v>31968</v>
      </c>
      <c r="I656" s="11" t="s">
        <v>11</v>
      </c>
      <c r="J656" s="10">
        <v>41793</v>
      </c>
      <c r="K656" s="8" t="s">
        <v>232</v>
      </c>
      <c r="L656" s="8" t="s">
        <v>9</v>
      </c>
      <c r="M656" s="9">
        <v>355.59</v>
      </c>
      <c r="N656" s="8">
        <v>4062</v>
      </c>
      <c r="O656" s="13">
        <f>M656*N656</f>
        <v>1444406.5799999998</v>
      </c>
      <c r="P656" s="25">
        <f t="shared" si="30"/>
        <v>9600</v>
      </c>
      <c r="Q656" s="25">
        <f t="shared" si="31"/>
        <v>31200.000000000004</v>
      </c>
      <c r="R656" s="25">
        <f t="shared" si="32"/>
        <v>48000</v>
      </c>
      <c r="S656" s="55">
        <f>YEARFRAC(H656,$R$3,0)</f>
        <v>37.222222222222221</v>
      </c>
    </row>
    <row r="657" spans="1:19" ht="33" customHeight="1">
      <c r="A657" s="8">
        <v>653</v>
      </c>
      <c r="B657" s="8" t="s">
        <v>3898</v>
      </c>
      <c r="C657" s="8" t="s">
        <v>1450</v>
      </c>
      <c r="D657" s="12" t="s">
        <v>1451</v>
      </c>
      <c r="E657" s="8" t="s">
        <v>5552</v>
      </c>
      <c r="F657" s="8" t="s">
        <v>7177</v>
      </c>
      <c r="G657" s="8" t="s">
        <v>10</v>
      </c>
      <c r="H657" s="10">
        <v>33001</v>
      </c>
      <c r="I657" s="11" t="s">
        <v>11</v>
      </c>
      <c r="J657" s="10">
        <v>45433</v>
      </c>
      <c r="K657" s="8" t="s">
        <v>232</v>
      </c>
      <c r="L657" s="8" t="s">
        <v>9</v>
      </c>
      <c r="M657" s="9">
        <v>295.8</v>
      </c>
      <c r="N657" s="8">
        <v>4062</v>
      </c>
      <c r="O657" s="13">
        <f>M657*N657</f>
        <v>1201539.6000000001</v>
      </c>
      <c r="P657" s="25">
        <f t="shared" si="30"/>
        <v>9600</v>
      </c>
      <c r="Q657" s="25">
        <f t="shared" si="31"/>
        <v>31200.000000000004</v>
      </c>
      <c r="R657" s="25">
        <f t="shared" si="32"/>
        <v>48000</v>
      </c>
      <c r="S657" s="55">
        <f>YEARFRAC(H657,$R$3,0)</f>
        <v>34.394444444444446</v>
      </c>
    </row>
    <row r="658" spans="1:19" s="16" customFormat="1" ht="33" customHeight="1">
      <c r="A658" s="8">
        <v>654</v>
      </c>
      <c r="B658" s="8" t="s">
        <v>3899</v>
      </c>
      <c r="C658" s="8" t="s">
        <v>1452</v>
      </c>
      <c r="D658" s="12" t="s">
        <v>1453</v>
      </c>
      <c r="E658" s="8" t="s">
        <v>5553</v>
      </c>
      <c r="F658" s="8" t="s">
        <v>7178</v>
      </c>
      <c r="G658" s="8" t="s">
        <v>10</v>
      </c>
      <c r="H658" s="10">
        <v>28194</v>
      </c>
      <c r="I658" s="11" t="s">
        <v>11</v>
      </c>
      <c r="J658" s="10">
        <v>45433</v>
      </c>
      <c r="K658" s="8" t="s">
        <v>232</v>
      </c>
      <c r="L658" s="8" t="s">
        <v>9</v>
      </c>
      <c r="M658" s="9">
        <v>328.29</v>
      </c>
      <c r="N658" s="8">
        <v>4062</v>
      </c>
      <c r="O658" s="13">
        <f>M658*N658</f>
        <v>1333513.98</v>
      </c>
      <c r="P658" s="25">
        <f t="shared" si="30"/>
        <v>9600</v>
      </c>
      <c r="Q658" s="25">
        <f t="shared" si="31"/>
        <v>31200.000000000004</v>
      </c>
      <c r="R658" s="25">
        <f t="shared" si="32"/>
        <v>48000</v>
      </c>
      <c r="S658" s="55">
        <f>YEARFRAC(H658,$R$3,0)</f>
        <v>47.555555555555557</v>
      </c>
    </row>
    <row r="659" spans="1:19" s="16" customFormat="1" ht="33" customHeight="1">
      <c r="A659" s="8">
        <v>655</v>
      </c>
      <c r="B659" s="8" t="s">
        <v>3900</v>
      </c>
      <c r="C659" s="8" t="s">
        <v>1454</v>
      </c>
      <c r="D659" s="12" t="s">
        <v>1455</v>
      </c>
      <c r="E659" s="8" t="s">
        <v>5554</v>
      </c>
      <c r="F659" s="8" t="s">
        <v>7179</v>
      </c>
      <c r="G659" s="8" t="s">
        <v>8</v>
      </c>
      <c r="H659" s="10">
        <v>33633</v>
      </c>
      <c r="I659" s="11" t="s">
        <v>11</v>
      </c>
      <c r="J659" s="10">
        <v>42556</v>
      </c>
      <c r="K659" s="8" t="s">
        <v>232</v>
      </c>
      <c r="L659" s="8" t="s">
        <v>9</v>
      </c>
      <c r="M659" s="9">
        <v>373.73</v>
      </c>
      <c r="N659" s="8">
        <v>4062</v>
      </c>
      <c r="O659" s="13">
        <f>M659*N659</f>
        <v>1518091.26</v>
      </c>
      <c r="P659" s="25">
        <f t="shared" si="30"/>
        <v>9600</v>
      </c>
      <c r="Q659" s="25">
        <f t="shared" si="31"/>
        <v>31200.000000000004</v>
      </c>
      <c r="R659" s="25">
        <f t="shared" si="32"/>
        <v>48000</v>
      </c>
      <c r="S659" s="55">
        <f>YEARFRAC(H659,$R$3,0)</f>
        <v>32.666666666666664</v>
      </c>
    </row>
    <row r="660" spans="1:19" ht="33" customHeight="1">
      <c r="A660" s="8">
        <v>656</v>
      </c>
      <c r="B660" s="8" t="s">
        <v>3901</v>
      </c>
      <c r="C660" s="8" t="s">
        <v>1456</v>
      </c>
      <c r="D660" s="12" t="s">
        <v>1457</v>
      </c>
      <c r="E660" s="8" t="s">
        <v>5555</v>
      </c>
      <c r="F660" s="8" t="s">
        <v>7180</v>
      </c>
      <c r="G660" s="8" t="s">
        <v>10</v>
      </c>
      <c r="H660" s="10">
        <v>32356</v>
      </c>
      <c r="I660" s="11" t="s">
        <v>288</v>
      </c>
      <c r="J660" s="10">
        <v>45439</v>
      </c>
      <c r="K660" s="8" t="s">
        <v>293</v>
      </c>
      <c r="L660" s="8" t="s">
        <v>9</v>
      </c>
      <c r="M660" s="9">
        <v>277.20999999999998</v>
      </c>
      <c r="N660" s="8">
        <v>4062</v>
      </c>
      <c r="O660" s="13">
        <f>M660*N660</f>
        <v>1126027.02</v>
      </c>
      <c r="P660" s="25">
        <f t="shared" si="30"/>
        <v>9008.2161599999999</v>
      </c>
      <c r="Q660" s="25">
        <f t="shared" si="31"/>
        <v>29276.702520000003</v>
      </c>
      <c r="R660" s="25">
        <f t="shared" si="32"/>
        <v>45041.080800000003</v>
      </c>
      <c r="S660" s="55">
        <f>YEARFRAC(H660,$R$3,0)</f>
        <v>36.163888888888891</v>
      </c>
    </row>
    <row r="661" spans="1:19" s="16" customFormat="1" ht="33" customHeight="1">
      <c r="A661" s="8">
        <v>657</v>
      </c>
      <c r="B661" s="8" t="s">
        <v>3902</v>
      </c>
      <c r="C661" s="8" t="s">
        <v>1458</v>
      </c>
      <c r="D661" s="12" t="s">
        <v>1459</v>
      </c>
      <c r="E661" s="8" t="s">
        <v>5556</v>
      </c>
      <c r="F661" s="8" t="s">
        <v>7181</v>
      </c>
      <c r="G661" s="8" t="s">
        <v>10</v>
      </c>
      <c r="H661" s="10">
        <v>32301</v>
      </c>
      <c r="I661" s="11" t="s">
        <v>11</v>
      </c>
      <c r="J661" s="10">
        <v>42191</v>
      </c>
      <c r="K661" s="8" t="s">
        <v>232</v>
      </c>
      <c r="L661" s="8" t="s">
        <v>9</v>
      </c>
      <c r="M661" s="9">
        <v>329.49</v>
      </c>
      <c r="N661" s="8">
        <v>4062</v>
      </c>
      <c r="O661" s="13">
        <f>M661*N661</f>
        <v>1338388.3800000001</v>
      </c>
      <c r="P661" s="25">
        <f t="shared" si="30"/>
        <v>9600</v>
      </c>
      <c r="Q661" s="25">
        <f t="shared" si="31"/>
        <v>31200.000000000004</v>
      </c>
      <c r="R661" s="25">
        <f t="shared" si="32"/>
        <v>48000</v>
      </c>
      <c r="S661" s="55">
        <f>YEARFRAC(H661,$R$3,0)</f>
        <v>36.31388888888889</v>
      </c>
    </row>
    <row r="662" spans="1:19" ht="33" customHeight="1">
      <c r="A662" s="8">
        <v>658</v>
      </c>
      <c r="B662" s="8" t="s">
        <v>3903</v>
      </c>
      <c r="C662" s="8" t="s">
        <v>1460</v>
      </c>
      <c r="D662" s="12" t="s">
        <v>1461</v>
      </c>
      <c r="E662" s="8" t="s">
        <v>5557</v>
      </c>
      <c r="F662" s="8" t="s">
        <v>7182</v>
      </c>
      <c r="G662" s="8" t="s">
        <v>10</v>
      </c>
      <c r="H662" s="10">
        <v>31636</v>
      </c>
      <c r="I662" s="11" t="s">
        <v>289</v>
      </c>
      <c r="J662" s="10">
        <v>45439</v>
      </c>
      <c r="K662" s="8" t="s">
        <v>293</v>
      </c>
      <c r="L662" s="8" t="s">
        <v>9</v>
      </c>
      <c r="M662" s="9">
        <v>250.46</v>
      </c>
      <c r="N662" s="8">
        <v>4062</v>
      </c>
      <c r="O662" s="13">
        <f>M662*N662</f>
        <v>1017368.52</v>
      </c>
      <c r="P662" s="25">
        <f t="shared" si="30"/>
        <v>8138.9481599999999</v>
      </c>
      <c r="Q662" s="25">
        <f t="shared" si="31"/>
        <v>26451.581520000003</v>
      </c>
      <c r="R662" s="25">
        <f t="shared" si="32"/>
        <v>40694.7408</v>
      </c>
      <c r="S662" s="55">
        <f>YEARFRAC(H662,$R$3,0)</f>
        <v>38.133333333333333</v>
      </c>
    </row>
    <row r="663" spans="1:19" ht="33" customHeight="1">
      <c r="A663" s="8">
        <v>659</v>
      </c>
      <c r="B663" s="8" t="s">
        <v>3904</v>
      </c>
      <c r="C663" s="8" t="s">
        <v>1462</v>
      </c>
      <c r="D663" s="12" t="s">
        <v>1463</v>
      </c>
      <c r="E663" s="8" t="s">
        <v>5558</v>
      </c>
      <c r="F663" s="8" t="s">
        <v>7183</v>
      </c>
      <c r="G663" s="8" t="s">
        <v>10</v>
      </c>
      <c r="H663" s="10">
        <v>32883</v>
      </c>
      <c r="I663" s="11" t="s">
        <v>19</v>
      </c>
      <c r="J663" s="10">
        <v>45439</v>
      </c>
      <c r="K663" s="8" t="s">
        <v>293</v>
      </c>
      <c r="L663" s="8" t="s">
        <v>9</v>
      </c>
      <c r="M663" s="9">
        <v>316.35000000000002</v>
      </c>
      <c r="N663" s="8">
        <v>4062</v>
      </c>
      <c r="O663" s="13">
        <f>M663*N663</f>
        <v>1285013.7000000002</v>
      </c>
      <c r="P663" s="25">
        <f t="shared" si="30"/>
        <v>9600</v>
      </c>
      <c r="Q663" s="25">
        <f t="shared" si="31"/>
        <v>31200.000000000004</v>
      </c>
      <c r="R663" s="25">
        <f t="shared" si="32"/>
        <v>48000</v>
      </c>
      <c r="S663" s="55">
        <f>YEARFRAC(H663,$R$3,0)</f>
        <v>34.722222222222221</v>
      </c>
    </row>
    <row r="664" spans="1:19" ht="33" customHeight="1">
      <c r="A664" s="8">
        <v>660</v>
      </c>
      <c r="B664" s="8" t="s">
        <v>3905</v>
      </c>
      <c r="C664" s="8" t="s">
        <v>1464</v>
      </c>
      <c r="D664" s="12" t="s">
        <v>1465</v>
      </c>
      <c r="E664" s="8" t="s">
        <v>5559</v>
      </c>
      <c r="F664" s="8" t="s">
        <v>7184</v>
      </c>
      <c r="G664" s="8" t="s">
        <v>10</v>
      </c>
      <c r="H664" s="10">
        <v>32411</v>
      </c>
      <c r="I664" s="11" t="s">
        <v>11</v>
      </c>
      <c r="J664" s="10">
        <v>43045</v>
      </c>
      <c r="K664" s="8" t="s">
        <v>232</v>
      </c>
      <c r="L664" s="8" t="s">
        <v>9</v>
      </c>
      <c r="M664" s="9">
        <v>318.14</v>
      </c>
      <c r="N664" s="8">
        <v>4062</v>
      </c>
      <c r="O664" s="13">
        <f>M664*N664</f>
        <v>1292284.68</v>
      </c>
      <c r="P664" s="25">
        <f t="shared" si="30"/>
        <v>9600</v>
      </c>
      <c r="Q664" s="25">
        <f t="shared" si="31"/>
        <v>31200.000000000004</v>
      </c>
      <c r="R664" s="25">
        <f t="shared" si="32"/>
        <v>48000</v>
      </c>
      <c r="S664" s="55">
        <f>YEARFRAC(H664,$R$3,0)</f>
        <v>36.013888888888886</v>
      </c>
    </row>
    <row r="665" spans="1:19" ht="33" customHeight="1">
      <c r="A665" s="8">
        <v>661</v>
      </c>
      <c r="B665" s="8" t="s">
        <v>3906</v>
      </c>
      <c r="C665" s="8" t="s">
        <v>1466</v>
      </c>
      <c r="D665" s="12" t="s">
        <v>1467</v>
      </c>
      <c r="E665" s="8" t="s">
        <v>5560</v>
      </c>
      <c r="F665" s="8" t="s">
        <v>7185</v>
      </c>
      <c r="G665" s="8" t="s">
        <v>10</v>
      </c>
      <c r="H665" s="10">
        <v>34767</v>
      </c>
      <c r="I665" s="11" t="s">
        <v>290</v>
      </c>
      <c r="J665" s="10">
        <v>45439</v>
      </c>
      <c r="K665" s="8" t="s">
        <v>293</v>
      </c>
      <c r="L665" s="8" t="s">
        <v>9</v>
      </c>
      <c r="M665" s="9">
        <v>337.12</v>
      </c>
      <c r="N665" s="8">
        <v>4062</v>
      </c>
      <c r="O665" s="13">
        <f>M665*N665</f>
        <v>1369381.44</v>
      </c>
      <c r="P665" s="25">
        <f t="shared" si="30"/>
        <v>9600</v>
      </c>
      <c r="Q665" s="25">
        <f t="shared" si="31"/>
        <v>31200.000000000004</v>
      </c>
      <c r="R665" s="25">
        <f t="shared" si="32"/>
        <v>48000</v>
      </c>
      <c r="S665" s="55">
        <f>YEARFRAC(H665,$R$3,0)</f>
        <v>29.558333333333334</v>
      </c>
    </row>
    <row r="666" spans="1:19" ht="33" customHeight="1">
      <c r="A666" s="8">
        <v>662</v>
      </c>
      <c r="B666" s="8" t="s">
        <v>3907</v>
      </c>
      <c r="C666" s="8" t="s">
        <v>1468</v>
      </c>
      <c r="D666" s="12" t="s">
        <v>1469</v>
      </c>
      <c r="E666" s="8" t="s">
        <v>5561</v>
      </c>
      <c r="F666" s="8" t="s">
        <v>7186</v>
      </c>
      <c r="G666" s="8" t="s">
        <v>10</v>
      </c>
      <c r="H666" s="10">
        <v>30166</v>
      </c>
      <c r="I666" s="11" t="s">
        <v>11</v>
      </c>
      <c r="J666" s="10">
        <v>42191</v>
      </c>
      <c r="K666" s="8" t="s">
        <v>232</v>
      </c>
      <c r="L666" s="8" t="s">
        <v>9</v>
      </c>
      <c r="M666" s="9">
        <v>336.14</v>
      </c>
      <c r="N666" s="8">
        <v>4062</v>
      </c>
      <c r="O666" s="13">
        <f>M666*N666</f>
        <v>1365400.68</v>
      </c>
      <c r="P666" s="25">
        <f t="shared" si="30"/>
        <v>9600</v>
      </c>
      <c r="Q666" s="25">
        <f t="shared" si="31"/>
        <v>31200.000000000004</v>
      </c>
      <c r="R666" s="25">
        <f t="shared" si="32"/>
        <v>48000</v>
      </c>
      <c r="S666" s="55">
        <f>YEARFRAC(H666,$R$3,0)</f>
        <v>42.158333333333331</v>
      </c>
    </row>
    <row r="667" spans="1:19" ht="33" customHeight="1">
      <c r="A667" s="8">
        <v>663</v>
      </c>
      <c r="B667" s="8" t="s">
        <v>4833</v>
      </c>
      <c r="C667" s="8" t="s">
        <v>1470</v>
      </c>
      <c r="D667" s="12" t="s">
        <v>1471</v>
      </c>
      <c r="E667" s="8" t="s">
        <v>5562</v>
      </c>
      <c r="F667" s="8" t="s">
        <v>7187</v>
      </c>
      <c r="G667" s="8" t="s">
        <v>10</v>
      </c>
      <c r="H667" s="10">
        <v>31845</v>
      </c>
      <c r="I667" s="11" t="s">
        <v>11</v>
      </c>
      <c r="J667" s="10">
        <v>42191</v>
      </c>
      <c r="K667" s="8" t="s">
        <v>232</v>
      </c>
      <c r="L667" s="8" t="s">
        <v>9</v>
      </c>
      <c r="M667" s="9">
        <v>81.239999999999995</v>
      </c>
      <c r="N667" s="8">
        <v>4062</v>
      </c>
      <c r="O667" s="13">
        <f>M667*N667</f>
        <v>329996.88</v>
      </c>
      <c r="P667" s="25">
        <f t="shared" si="30"/>
        <v>3200</v>
      </c>
      <c r="Q667" s="25">
        <f t="shared" si="31"/>
        <v>10400.000000000002</v>
      </c>
      <c r="R667" s="25">
        <f t="shared" si="32"/>
        <v>16000</v>
      </c>
      <c r="S667" s="55">
        <f>YEARFRAC(H667,$R$3,0)</f>
        <v>37.55833333333333</v>
      </c>
    </row>
    <row r="668" spans="1:19" ht="33" customHeight="1">
      <c r="A668" s="8">
        <v>664</v>
      </c>
      <c r="B668" s="8" t="s">
        <v>3908</v>
      </c>
      <c r="C668" s="8" t="s">
        <v>1472</v>
      </c>
      <c r="D668" s="12" t="s">
        <v>1473</v>
      </c>
      <c r="E668" s="8" t="s">
        <v>5563</v>
      </c>
      <c r="F668" s="8" t="s">
        <v>7188</v>
      </c>
      <c r="G668" s="8" t="s">
        <v>10</v>
      </c>
      <c r="H668" s="10">
        <v>29755</v>
      </c>
      <c r="I668" s="11" t="s">
        <v>288</v>
      </c>
      <c r="J668" s="10">
        <v>45439</v>
      </c>
      <c r="K668" s="8" t="s">
        <v>293</v>
      </c>
      <c r="L668" s="8" t="s">
        <v>9</v>
      </c>
      <c r="M668" s="9">
        <v>325.19</v>
      </c>
      <c r="N668" s="8">
        <v>4062</v>
      </c>
      <c r="O668" s="13">
        <f>M668*N668</f>
        <v>1320921.78</v>
      </c>
      <c r="P668" s="25">
        <f t="shared" si="30"/>
        <v>9600</v>
      </c>
      <c r="Q668" s="25">
        <f t="shared" si="31"/>
        <v>31200.000000000004</v>
      </c>
      <c r="R668" s="25">
        <f t="shared" si="32"/>
        <v>48000</v>
      </c>
      <c r="S668" s="55">
        <f>YEARFRAC(H668,$R$3,0)</f>
        <v>43.283333333333331</v>
      </c>
    </row>
    <row r="669" spans="1:19" ht="33" customHeight="1">
      <c r="A669" s="8">
        <v>665</v>
      </c>
      <c r="B669" s="8" t="s">
        <v>3909</v>
      </c>
      <c r="C669" s="8" t="s">
        <v>1474</v>
      </c>
      <c r="D669" s="12" t="s">
        <v>1475</v>
      </c>
      <c r="E669" s="8" t="s">
        <v>5564</v>
      </c>
      <c r="F669" s="8" t="s">
        <v>7189</v>
      </c>
      <c r="G669" s="8" t="s">
        <v>291</v>
      </c>
      <c r="H669" s="10">
        <v>35829</v>
      </c>
      <c r="I669" s="11" t="s">
        <v>288</v>
      </c>
      <c r="J669" s="10">
        <v>45439</v>
      </c>
      <c r="K669" s="8" t="s">
        <v>293</v>
      </c>
      <c r="L669" s="8" t="s">
        <v>9</v>
      </c>
      <c r="M669" s="9">
        <v>350.61</v>
      </c>
      <c r="N669" s="8">
        <v>4062</v>
      </c>
      <c r="O669" s="13">
        <f>M669*N669</f>
        <v>1424177.82</v>
      </c>
      <c r="P669" s="25">
        <f t="shared" si="30"/>
        <v>9600</v>
      </c>
      <c r="Q669" s="25">
        <f t="shared" si="31"/>
        <v>31200.000000000004</v>
      </c>
      <c r="R669" s="25">
        <f t="shared" si="32"/>
        <v>48000</v>
      </c>
      <c r="S669" s="55">
        <f>YEARFRAC(H669,$R$3,0)</f>
        <v>26.658333333333335</v>
      </c>
    </row>
    <row r="670" spans="1:19" ht="33" customHeight="1">
      <c r="A670" s="8">
        <v>666</v>
      </c>
      <c r="B670" s="8" t="s">
        <v>3910</v>
      </c>
      <c r="C670" s="8" t="s">
        <v>1476</v>
      </c>
      <c r="D670" s="12" t="s">
        <v>1477</v>
      </c>
      <c r="E670" s="8" t="s">
        <v>5565</v>
      </c>
      <c r="F670" s="8" t="s">
        <v>7190</v>
      </c>
      <c r="G670" s="8" t="s">
        <v>10</v>
      </c>
      <c r="H670" s="10">
        <v>29815</v>
      </c>
      <c r="I670" s="11" t="s">
        <v>11</v>
      </c>
      <c r="J670" s="10">
        <v>45439</v>
      </c>
      <c r="K670" s="8" t="s">
        <v>293</v>
      </c>
      <c r="L670" s="8" t="s">
        <v>9</v>
      </c>
      <c r="M670" s="9">
        <v>337.12</v>
      </c>
      <c r="N670" s="8">
        <v>4062</v>
      </c>
      <c r="O670" s="13">
        <f>M670*N670</f>
        <v>1369381.44</v>
      </c>
      <c r="P670" s="25">
        <f t="shared" si="30"/>
        <v>9600</v>
      </c>
      <c r="Q670" s="25">
        <f t="shared" si="31"/>
        <v>31200.000000000004</v>
      </c>
      <c r="R670" s="25">
        <f t="shared" si="32"/>
        <v>48000</v>
      </c>
      <c r="S670" s="55">
        <f>YEARFRAC(H670,$R$3,0)</f>
        <v>43.119444444444447</v>
      </c>
    </row>
    <row r="671" spans="1:19" ht="33" customHeight="1">
      <c r="A671" s="8">
        <v>667</v>
      </c>
      <c r="B671" s="8" t="s">
        <v>3911</v>
      </c>
      <c r="C671" s="8" t="s">
        <v>1478</v>
      </c>
      <c r="D671" s="12" t="s">
        <v>1479</v>
      </c>
      <c r="E671" s="8" t="s">
        <v>5566</v>
      </c>
      <c r="F671" s="8" t="s">
        <v>7191</v>
      </c>
      <c r="G671" s="8" t="s">
        <v>292</v>
      </c>
      <c r="H671" s="10">
        <v>31545</v>
      </c>
      <c r="I671" s="11" t="s">
        <v>288</v>
      </c>
      <c r="J671" s="10">
        <v>45439</v>
      </c>
      <c r="K671" s="8" t="s">
        <v>293</v>
      </c>
      <c r="L671" s="8" t="s">
        <v>9</v>
      </c>
      <c r="M671" s="9">
        <v>317.49</v>
      </c>
      <c r="N671" s="8">
        <v>4062</v>
      </c>
      <c r="O671" s="13">
        <f>M671*N671</f>
        <v>1289644.3800000001</v>
      </c>
      <c r="P671" s="25">
        <f t="shared" si="30"/>
        <v>9600</v>
      </c>
      <c r="Q671" s="25">
        <f t="shared" si="31"/>
        <v>31200.000000000004</v>
      </c>
      <c r="R671" s="25">
        <f t="shared" si="32"/>
        <v>48000</v>
      </c>
      <c r="S671" s="55">
        <f>YEARFRAC(H671,$R$3,0)</f>
        <v>38.380555555555553</v>
      </c>
    </row>
    <row r="672" spans="1:19" ht="33" customHeight="1">
      <c r="A672" s="8">
        <v>668</v>
      </c>
      <c r="B672" s="8" t="s">
        <v>3912</v>
      </c>
      <c r="C672" s="8" t="s">
        <v>3167</v>
      </c>
      <c r="D672" s="12">
        <v>51320193</v>
      </c>
      <c r="E672" s="8" t="s">
        <v>5567</v>
      </c>
      <c r="F672" s="8" t="s">
        <v>7192</v>
      </c>
      <c r="G672" s="8" t="s">
        <v>10</v>
      </c>
      <c r="H672" s="10">
        <v>31458</v>
      </c>
      <c r="I672" s="11" t="s">
        <v>19</v>
      </c>
      <c r="J672" s="10">
        <v>45446</v>
      </c>
      <c r="K672" s="8" t="s">
        <v>3161</v>
      </c>
      <c r="L672" s="8" t="s">
        <v>9</v>
      </c>
      <c r="M672" s="9">
        <v>311.27999999999997</v>
      </c>
      <c r="N672" s="8">
        <v>4062</v>
      </c>
      <c r="O672" s="13">
        <f>M672*N672</f>
        <v>1264419.3599999999</v>
      </c>
      <c r="P672" s="25">
        <f t="shared" si="30"/>
        <v>9600</v>
      </c>
      <c r="Q672" s="25">
        <f t="shared" si="31"/>
        <v>31200.000000000004</v>
      </c>
      <c r="R672" s="25">
        <f t="shared" si="32"/>
        <v>48000</v>
      </c>
      <c r="S672" s="55">
        <f>YEARFRAC(H672,$R$3,0)</f>
        <v>38.625</v>
      </c>
    </row>
    <row r="673" spans="1:19" ht="33" customHeight="1">
      <c r="A673" s="8">
        <v>669</v>
      </c>
      <c r="B673" s="8" t="s">
        <v>3913</v>
      </c>
      <c r="C673" s="8" t="s">
        <v>3162</v>
      </c>
      <c r="D673" s="12">
        <v>51529249</v>
      </c>
      <c r="E673" s="8" t="s">
        <v>5568</v>
      </c>
      <c r="F673" s="8" t="s">
        <v>7193</v>
      </c>
      <c r="G673" s="8" t="s">
        <v>10</v>
      </c>
      <c r="H673" s="10">
        <v>36908</v>
      </c>
      <c r="I673" s="11" t="s">
        <v>19</v>
      </c>
      <c r="J673" s="10">
        <v>45446</v>
      </c>
      <c r="K673" s="8" t="s">
        <v>3161</v>
      </c>
      <c r="L673" s="8" t="s">
        <v>9</v>
      </c>
      <c r="M673" s="9">
        <v>291.36</v>
      </c>
      <c r="N673" s="8">
        <v>4062</v>
      </c>
      <c r="O673" s="13">
        <f>M673*N673</f>
        <v>1183504.32</v>
      </c>
      <c r="P673" s="25">
        <f t="shared" si="30"/>
        <v>9468.0345600000001</v>
      </c>
      <c r="Q673" s="25">
        <f t="shared" si="31"/>
        <v>30771.112320000004</v>
      </c>
      <c r="R673" s="25">
        <f t="shared" si="32"/>
        <v>47340.1728</v>
      </c>
      <c r="S673" s="55">
        <f>YEARFRAC(H673,$R$3,0)</f>
        <v>23.702777777777779</v>
      </c>
    </row>
    <row r="674" spans="1:19" ht="33" customHeight="1">
      <c r="A674" s="8">
        <v>670</v>
      </c>
      <c r="B674" s="8" t="s">
        <v>3914</v>
      </c>
      <c r="C674" s="8" t="s">
        <v>1480</v>
      </c>
      <c r="D674" s="12" t="s">
        <v>1481</v>
      </c>
      <c r="E674" s="8" t="s">
        <v>5569</v>
      </c>
      <c r="F674" s="8" t="s">
        <v>7194</v>
      </c>
      <c r="G674" s="8" t="s">
        <v>10</v>
      </c>
      <c r="H674" s="10">
        <v>34351</v>
      </c>
      <c r="I674" s="11" t="s">
        <v>11</v>
      </c>
      <c r="J674" s="10">
        <v>41806</v>
      </c>
      <c r="K674" s="8" t="s">
        <v>232</v>
      </c>
      <c r="L674" s="8" t="s">
        <v>9</v>
      </c>
      <c r="M674" s="9">
        <v>226.7</v>
      </c>
      <c r="N674" s="8">
        <v>4062</v>
      </c>
      <c r="O674" s="13">
        <f>M674*N674</f>
        <v>920855.39999999991</v>
      </c>
      <c r="P674" s="25">
        <f t="shared" si="30"/>
        <v>7366.8431999999993</v>
      </c>
      <c r="Q674" s="25">
        <f t="shared" si="31"/>
        <v>23942.240399999999</v>
      </c>
      <c r="R674" s="25">
        <f t="shared" si="32"/>
        <v>36834.215999999993</v>
      </c>
      <c r="S674" s="55">
        <f>YEARFRAC(H674,$R$3,0)</f>
        <v>30.702777777777779</v>
      </c>
    </row>
    <row r="675" spans="1:19" ht="33" customHeight="1">
      <c r="A675" s="8">
        <v>671</v>
      </c>
      <c r="B675" s="8" t="s">
        <v>3915</v>
      </c>
      <c r="C675" s="8" t="s">
        <v>3192</v>
      </c>
      <c r="D675" s="12">
        <v>51619863</v>
      </c>
      <c r="E675" s="8" t="s">
        <v>5570</v>
      </c>
      <c r="F675" s="8" t="s">
        <v>7195</v>
      </c>
      <c r="G675" s="8" t="s">
        <v>10</v>
      </c>
      <c r="H675" s="10">
        <v>31535</v>
      </c>
      <c r="I675" s="11" t="s">
        <v>19</v>
      </c>
      <c r="J675" s="10">
        <v>45446</v>
      </c>
      <c r="K675" s="8" t="s">
        <v>3161</v>
      </c>
      <c r="L675" s="8" t="s">
        <v>9</v>
      </c>
      <c r="M675" s="9">
        <v>328.29</v>
      </c>
      <c r="N675" s="8">
        <v>4062</v>
      </c>
      <c r="O675" s="13">
        <f>M675*N675</f>
        <v>1333513.98</v>
      </c>
      <c r="P675" s="25">
        <f t="shared" si="30"/>
        <v>9600</v>
      </c>
      <c r="Q675" s="25">
        <f t="shared" si="31"/>
        <v>31200.000000000004</v>
      </c>
      <c r="R675" s="25">
        <f t="shared" si="32"/>
        <v>48000</v>
      </c>
      <c r="S675" s="55">
        <f>YEARFRAC(H675,$R$3,0)</f>
        <v>38.408333333333331</v>
      </c>
    </row>
    <row r="676" spans="1:19" ht="33" customHeight="1">
      <c r="A676" s="8">
        <v>672</v>
      </c>
      <c r="B676" s="8" t="s">
        <v>3916</v>
      </c>
      <c r="C676" s="8" t="s">
        <v>3160</v>
      </c>
      <c r="D676" s="12">
        <v>51294482</v>
      </c>
      <c r="E676" s="8" t="s">
        <v>5571</v>
      </c>
      <c r="F676" s="8" t="s">
        <v>7196</v>
      </c>
      <c r="G676" s="8" t="s">
        <v>10</v>
      </c>
      <c r="H676" s="10">
        <v>29622</v>
      </c>
      <c r="I676" s="11" t="s">
        <v>19</v>
      </c>
      <c r="J676" s="10">
        <v>45446</v>
      </c>
      <c r="K676" s="8" t="s">
        <v>3161</v>
      </c>
      <c r="L676" s="8" t="s">
        <v>9</v>
      </c>
      <c r="M676" s="9">
        <v>324.64999999999998</v>
      </c>
      <c r="N676" s="8">
        <v>4062</v>
      </c>
      <c r="O676" s="13">
        <f>M676*N676</f>
        <v>1318728.2999999998</v>
      </c>
      <c r="P676" s="25">
        <f t="shared" si="30"/>
        <v>9600</v>
      </c>
      <c r="Q676" s="25">
        <f t="shared" si="31"/>
        <v>31200.000000000004</v>
      </c>
      <c r="R676" s="25">
        <f t="shared" si="32"/>
        <v>48000</v>
      </c>
      <c r="S676" s="55">
        <f>YEARFRAC(H676,$R$3,0)</f>
        <v>43.652777777777779</v>
      </c>
    </row>
    <row r="677" spans="1:19" ht="33" customHeight="1">
      <c r="A677" s="8">
        <v>673</v>
      </c>
      <c r="B677" s="8" t="s">
        <v>3917</v>
      </c>
      <c r="C677" s="8" t="s">
        <v>1482</v>
      </c>
      <c r="D677" s="12" t="s">
        <v>1483</v>
      </c>
      <c r="E677" s="8" t="s">
        <v>5572</v>
      </c>
      <c r="F677" s="8" t="s">
        <v>7197</v>
      </c>
      <c r="G677" s="8" t="s">
        <v>10</v>
      </c>
      <c r="H677" s="10">
        <v>34312</v>
      </c>
      <c r="I677" s="11" t="s">
        <v>11</v>
      </c>
      <c r="J677" s="10">
        <v>42198</v>
      </c>
      <c r="K677" s="8" t="s">
        <v>232</v>
      </c>
      <c r="L677" s="8" t="s">
        <v>9</v>
      </c>
      <c r="M677" s="9">
        <v>346.79</v>
      </c>
      <c r="N677" s="8">
        <v>4062</v>
      </c>
      <c r="O677" s="13">
        <f>M677*N677</f>
        <v>1408660.98</v>
      </c>
      <c r="P677" s="25">
        <f t="shared" si="30"/>
        <v>9600</v>
      </c>
      <c r="Q677" s="25">
        <f t="shared" si="31"/>
        <v>31200.000000000004</v>
      </c>
      <c r="R677" s="25">
        <f t="shared" si="32"/>
        <v>48000</v>
      </c>
      <c r="S677" s="55">
        <f>YEARFRAC(H677,$R$3,0)</f>
        <v>30.808333333333334</v>
      </c>
    </row>
    <row r="678" spans="1:19" ht="33" customHeight="1">
      <c r="A678" s="8">
        <v>674</v>
      </c>
      <c r="B678" s="8" t="s">
        <v>3918</v>
      </c>
      <c r="C678" s="8" t="s">
        <v>1484</v>
      </c>
      <c r="D678" s="12" t="s">
        <v>1485</v>
      </c>
      <c r="E678" s="8" t="s">
        <v>5573</v>
      </c>
      <c r="F678" s="8" t="s">
        <v>7198</v>
      </c>
      <c r="G678" s="8" t="s">
        <v>10</v>
      </c>
      <c r="H678" s="10">
        <v>35596</v>
      </c>
      <c r="I678" s="11" t="s">
        <v>11</v>
      </c>
      <c r="J678" s="10">
        <v>42198</v>
      </c>
      <c r="K678" s="8" t="s">
        <v>232</v>
      </c>
      <c r="L678" s="8" t="s">
        <v>9</v>
      </c>
      <c r="M678" s="9">
        <v>331.06</v>
      </c>
      <c r="N678" s="8">
        <v>4062</v>
      </c>
      <c r="O678" s="13">
        <f>M678*N678</f>
        <v>1344765.72</v>
      </c>
      <c r="P678" s="25">
        <f t="shared" si="30"/>
        <v>9600</v>
      </c>
      <c r="Q678" s="25">
        <f t="shared" si="31"/>
        <v>31200.000000000004</v>
      </c>
      <c r="R678" s="25">
        <f t="shared" si="32"/>
        <v>48000</v>
      </c>
      <c r="S678" s="55">
        <f>YEARFRAC(H678,$R$3,0)</f>
        <v>27.291666666666668</v>
      </c>
    </row>
    <row r="679" spans="1:19" ht="33" customHeight="1">
      <c r="A679" s="8">
        <v>675</v>
      </c>
      <c r="B679" s="8" t="s">
        <v>3919</v>
      </c>
      <c r="C679" s="8" t="s">
        <v>3166</v>
      </c>
      <c r="D679" s="12">
        <v>50958602</v>
      </c>
      <c r="E679" s="8" t="s">
        <v>5574</v>
      </c>
      <c r="F679" s="8" t="s">
        <v>7199</v>
      </c>
      <c r="G679" s="8" t="s">
        <v>10</v>
      </c>
      <c r="H679" s="10">
        <v>31422</v>
      </c>
      <c r="I679" s="11" t="s">
        <v>19</v>
      </c>
      <c r="J679" s="10">
        <v>45446</v>
      </c>
      <c r="K679" s="8" t="s">
        <v>3161</v>
      </c>
      <c r="L679" s="8" t="s">
        <v>9</v>
      </c>
      <c r="M679" s="9">
        <v>337.12</v>
      </c>
      <c r="N679" s="8">
        <v>4062</v>
      </c>
      <c r="O679" s="13">
        <f>M679*N679</f>
        <v>1369381.44</v>
      </c>
      <c r="P679" s="25">
        <f t="shared" si="30"/>
        <v>9600</v>
      </c>
      <c r="Q679" s="25">
        <f t="shared" si="31"/>
        <v>31200.000000000004</v>
      </c>
      <c r="R679" s="25">
        <f t="shared" si="32"/>
        <v>48000</v>
      </c>
      <c r="S679" s="55">
        <f>YEARFRAC(H679,$R$3,0)</f>
        <v>38.722222222222221</v>
      </c>
    </row>
    <row r="680" spans="1:19" s="17" customFormat="1" ht="33" customHeight="1">
      <c r="A680" s="8">
        <v>676</v>
      </c>
      <c r="B680" s="8" t="s">
        <v>3920</v>
      </c>
      <c r="C680" s="8" t="s">
        <v>3194</v>
      </c>
      <c r="D680" s="12">
        <v>90972336</v>
      </c>
      <c r="E680" s="8" t="s">
        <v>5575</v>
      </c>
      <c r="F680" s="8" t="s">
        <v>7200</v>
      </c>
      <c r="G680" s="8" t="s">
        <v>10</v>
      </c>
      <c r="H680" s="10">
        <v>27685</v>
      </c>
      <c r="I680" s="11" t="s">
        <v>19</v>
      </c>
      <c r="J680" s="10">
        <v>45446</v>
      </c>
      <c r="K680" s="8" t="s">
        <v>3161</v>
      </c>
      <c r="L680" s="8" t="s">
        <v>9</v>
      </c>
      <c r="M680" s="9">
        <v>266.95</v>
      </c>
      <c r="N680" s="8">
        <v>4062</v>
      </c>
      <c r="O680" s="13">
        <f>M680*N680</f>
        <v>1084350.8999999999</v>
      </c>
      <c r="P680" s="25">
        <f t="shared" si="30"/>
        <v>8674.8071999999993</v>
      </c>
      <c r="Q680" s="25">
        <f t="shared" si="31"/>
        <v>28193.1234</v>
      </c>
      <c r="R680" s="25">
        <f t="shared" si="32"/>
        <v>43374.035999999993</v>
      </c>
      <c r="S680" s="55">
        <f>YEARFRAC(H680,$R$3,0)</f>
        <v>48.95</v>
      </c>
    </row>
    <row r="681" spans="1:19" ht="33" customHeight="1">
      <c r="A681" s="8">
        <v>677</v>
      </c>
      <c r="B681" s="8" t="s">
        <v>3921</v>
      </c>
      <c r="C681" s="8" t="s">
        <v>1486</v>
      </c>
      <c r="D681" s="12" t="s">
        <v>1487</v>
      </c>
      <c r="E681" s="8" t="s">
        <v>5576</v>
      </c>
      <c r="F681" s="8" t="s">
        <v>7201</v>
      </c>
      <c r="G681" s="8" t="s">
        <v>10</v>
      </c>
      <c r="H681" s="10">
        <v>32027</v>
      </c>
      <c r="I681" s="11" t="s">
        <v>11</v>
      </c>
      <c r="J681" s="10">
        <v>42198</v>
      </c>
      <c r="K681" s="8" t="s">
        <v>232</v>
      </c>
      <c r="L681" s="8" t="s">
        <v>9</v>
      </c>
      <c r="M681" s="9">
        <v>350.86</v>
      </c>
      <c r="N681" s="8">
        <v>4062</v>
      </c>
      <c r="O681" s="13">
        <f>M681*N681</f>
        <v>1425193.32</v>
      </c>
      <c r="P681" s="25">
        <f t="shared" si="30"/>
        <v>9600</v>
      </c>
      <c r="Q681" s="25">
        <f t="shared" si="31"/>
        <v>31200.000000000004</v>
      </c>
      <c r="R681" s="25">
        <f t="shared" si="32"/>
        <v>48000</v>
      </c>
      <c r="S681" s="55">
        <f>YEARFRAC(H681,$R$3,0)</f>
        <v>37.06388888888889</v>
      </c>
    </row>
    <row r="682" spans="1:19" ht="33" customHeight="1">
      <c r="A682" s="8">
        <v>678</v>
      </c>
      <c r="B682" s="8" t="s">
        <v>3922</v>
      </c>
      <c r="C682" s="8" t="s">
        <v>1488</v>
      </c>
      <c r="D682" s="12" t="s">
        <v>1489</v>
      </c>
      <c r="E682" s="8" t="s">
        <v>5577</v>
      </c>
      <c r="F682" s="8" t="s">
        <v>7202</v>
      </c>
      <c r="G682" s="8" t="s">
        <v>10</v>
      </c>
      <c r="H682" s="10">
        <v>28860</v>
      </c>
      <c r="I682" s="11" t="s">
        <v>11</v>
      </c>
      <c r="J682" s="10">
        <v>41419</v>
      </c>
      <c r="K682" s="8" t="s">
        <v>232</v>
      </c>
      <c r="L682" s="8" t="s">
        <v>9</v>
      </c>
      <c r="M682" s="9">
        <v>343.01</v>
      </c>
      <c r="N682" s="8">
        <v>4062</v>
      </c>
      <c r="O682" s="13">
        <f>M682*N682</f>
        <v>1393306.6199999999</v>
      </c>
      <c r="P682" s="25">
        <f t="shared" si="30"/>
        <v>9600</v>
      </c>
      <c r="Q682" s="25">
        <f t="shared" si="31"/>
        <v>31200.000000000004</v>
      </c>
      <c r="R682" s="25">
        <f t="shared" si="32"/>
        <v>48000</v>
      </c>
      <c r="S682" s="55">
        <f>YEARFRAC(H682,$R$3,0)</f>
        <v>45.736111111111114</v>
      </c>
    </row>
    <row r="683" spans="1:19" ht="33" customHeight="1">
      <c r="A683" s="8">
        <v>679</v>
      </c>
      <c r="B683" s="8" t="s">
        <v>3923</v>
      </c>
      <c r="C683" s="8" t="s">
        <v>3196</v>
      </c>
      <c r="D683" s="12">
        <v>61555080</v>
      </c>
      <c r="E683" s="8" t="s">
        <v>5578</v>
      </c>
      <c r="F683" s="8" t="s">
        <v>7203</v>
      </c>
      <c r="G683" s="8" t="s">
        <v>10</v>
      </c>
      <c r="H683" s="10">
        <v>30106</v>
      </c>
      <c r="I683" s="11" t="s">
        <v>19</v>
      </c>
      <c r="J683" s="10">
        <v>45446</v>
      </c>
      <c r="K683" s="8" t="s">
        <v>3161</v>
      </c>
      <c r="L683" s="8" t="s">
        <v>9</v>
      </c>
      <c r="M683" s="9">
        <v>337.12</v>
      </c>
      <c r="N683" s="8">
        <v>4062</v>
      </c>
      <c r="O683" s="13">
        <f>M683*N683</f>
        <v>1369381.44</v>
      </c>
      <c r="P683" s="25">
        <f t="shared" si="30"/>
        <v>9600</v>
      </c>
      <c r="Q683" s="25">
        <f t="shared" si="31"/>
        <v>31200.000000000004</v>
      </c>
      <c r="R683" s="25">
        <f t="shared" si="32"/>
        <v>48000</v>
      </c>
      <c r="S683" s="55">
        <f>YEARFRAC(H683,$R$3,0)</f>
        <v>42.322222222222223</v>
      </c>
    </row>
    <row r="684" spans="1:19" ht="33" customHeight="1">
      <c r="A684" s="8">
        <v>680</v>
      </c>
      <c r="B684" s="8" t="s">
        <v>3924</v>
      </c>
      <c r="C684" s="8" t="s">
        <v>3165</v>
      </c>
      <c r="D684" s="12">
        <v>51605555</v>
      </c>
      <c r="E684" s="8" t="s">
        <v>5579</v>
      </c>
      <c r="F684" s="8" t="s">
        <v>7204</v>
      </c>
      <c r="G684" s="8" t="s">
        <v>10</v>
      </c>
      <c r="H684" s="10">
        <v>37318</v>
      </c>
      <c r="I684" s="11" t="s">
        <v>19</v>
      </c>
      <c r="J684" s="10">
        <v>45446</v>
      </c>
      <c r="K684" s="8" t="s">
        <v>3161</v>
      </c>
      <c r="L684" s="8" t="s">
        <v>9</v>
      </c>
      <c r="M684" s="9">
        <v>279.3</v>
      </c>
      <c r="N684" s="8">
        <v>4062</v>
      </c>
      <c r="O684" s="13">
        <f>M684*N684</f>
        <v>1134516.6000000001</v>
      </c>
      <c r="P684" s="25">
        <f t="shared" si="30"/>
        <v>9076.1328000000012</v>
      </c>
      <c r="Q684" s="25">
        <f t="shared" si="31"/>
        <v>29497.431600000004</v>
      </c>
      <c r="R684" s="25">
        <f t="shared" si="32"/>
        <v>45380.664000000004</v>
      </c>
      <c r="S684" s="55">
        <f>YEARFRAC(H684,$R$3,0)</f>
        <v>22.574999999999999</v>
      </c>
    </row>
    <row r="685" spans="1:19" ht="33" customHeight="1">
      <c r="A685" s="8">
        <v>681</v>
      </c>
      <c r="B685" s="8" t="s">
        <v>3925</v>
      </c>
      <c r="C685" s="8" t="s">
        <v>1490</v>
      </c>
      <c r="D685" s="12" t="s">
        <v>1491</v>
      </c>
      <c r="E685" s="8" t="s">
        <v>5580</v>
      </c>
      <c r="F685" s="8" t="s">
        <v>7205</v>
      </c>
      <c r="G685" s="8" t="s">
        <v>15</v>
      </c>
      <c r="H685" s="10">
        <v>37305</v>
      </c>
      <c r="I685" s="11" t="s">
        <v>19</v>
      </c>
      <c r="J685" s="10">
        <v>45154</v>
      </c>
      <c r="K685" s="8" t="s">
        <v>232</v>
      </c>
      <c r="L685" s="8" t="s">
        <v>9</v>
      </c>
      <c r="M685" s="9">
        <v>342.77</v>
      </c>
      <c r="N685" s="8">
        <v>4062</v>
      </c>
      <c r="O685" s="13">
        <f>M685*N685</f>
        <v>1392331.74</v>
      </c>
      <c r="P685" s="25">
        <f t="shared" si="30"/>
        <v>9600</v>
      </c>
      <c r="Q685" s="25">
        <f t="shared" si="31"/>
        <v>31200.000000000004</v>
      </c>
      <c r="R685" s="25">
        <f t="shared" si="32"/>
        <v>48000</v>
      </c>
      <c r="S685" s="55">
        <f>YEARFRAC(H685,$R$3,0)</f>
        <v>22.616666666666667</v>
      </c>
    </row>
    <row r="686" spans="1:19" ht="33" customHeight="1">
      <c r="A686" s="8">
        <v>682</v>
      </c>
      <c r="B686" s="8" t="s">
        <v>3926</v>
      </c>
      <c r="C686" s="8" t="s">
        <v>3195</v>
      </c>
      <c r="D686" s="12">
        <v>51465848</v>
      </c>
      <c r="E686" s="8" t="s">
        <v>5581</v>
      </c>
      <c r="F686" s="8" t="s">
        <v>7206</v>
      </c>
      <c r="G686" s="8" t="s">
        <v>10</v>
      </c>
      <c r="H686" s="10">
        <v>29739</v>
      </c>
      <c r="I686" s="11" t="s">
        <v>19</v>
      </c>
      <c r="J686" s="10">
        <v>45446</v>
      </c>
      <c r="K686" s="8" t="s">
        <v>3161</v>
      </c>
      <c r="L686" s="8" t="s">
        <v>9</v>
      </c>
      <c r="M686" s="9">
        <v>337.12</v>
      </c>
      <c r="N686" s="8">
        <v>4062</v>
      </c>
      <c r="O686" s="13">
        <f>M686*N686</f>
        <v>1369381.44</v>
      </c>
      <c r="P686" s="25">
        <f t="shared" ref="P686:P749" si="33">IF(O686&lt;400000,400000*0.8%,IF(O686&gt;1200000,1200000*0.8%,O686*0.8%))</f>
        <v>9600</v>
      </c>
      <c r="Q686" s="25">
        <f t="shared" ref="Q686:Q749" si="34">IF(O686&lt;400000,400000*2.6%,IF(O686&gt;1200000,1200000*2.6%,O686*2.6%))</f>
        <v>31200.000000000004</v>
      </c>
      <c r="R686" s="25">
        <f t="shared" si="32"/>
        <v>48000</v>
      </c>
      <c r="S686" s="55">
        <f>YEARFRAC(H686,$R$3,0)</f>
        <v>43.327777777777776</v>
      </c>
    </row>
    <row r="687" spans="1:19" ht="33" customHeight="1">
      <c r="A687" s="8">
        <v>683</v>
      </c>
      <c r="B687" s="8" t="s">
        <v>3927</v>
      </c>
      <c r="C687" s="8" t="s">
        <v>3163</v>
      </c>
      <c r="D687" s="12">
        <v>51403267</v>
      </c>
      <c r="E687" s="8" t="s">
        <v>5582</v>
      </c>
      <c r="F687" s="8" t="s">
        <v>7207</v>
      </c>
      <c r="G687" s="8" t="s">
        <v>10</v>
      </c>
      <c r="H687" s="10">
        <v>32267</v>
      </c>
      <c r="I687" s="11" t="s">
        <v>19</v>
      </c>
      <c r="J687" s="10">
        <v>45446</v>
      </c>
      <c r="K687" s="8" t="s">
        <v>3161</v>
      </c>
      <c r="L687" s="8" t="s">
        <v>9</v>
      </c>
      <c r="M687" s="9">
        <v>340.76</v>
      </c>
      <c r="N687" s="8">
        <v>4062</v>
      </c>
      <c r="O687" s="13">
        <f>M687*N687</f>
        <v>1384167.1199999999</v>
      </c>
      <c r="P687" s="25">
        <f t="shared" si="33"/>
        <v>9600</v>
      </c>
      <c r="Q687" s="25">
        <f t="shared" si="34"/>
        <v>31200.000000000004</v>
      </c>
      <c r="R687" s="25">
        <f t="shared" si="32"/>
        <v>48000</v>
      </c>
      <c r="S687" s="55">
        <f>YEARFRAC(H687,$R$3,0)</f>
        <v>36.405555555555559</v>
      </c>
    </row>
    <row r="688" spans="1:19" ht="33" customHeight="1">
      <c r="A688" s="8">
        <v>684</v>
      </c>
      <c r="B688" s="8" t="s">
        <v>3928</v>
      </c>
      <c r="C688" s="8" t="s">
        <v>3199</v>
      </c>
      <c r="D688" s="12">
        <v>62291606</v>
      </c>
      <c r="E688" s="8" t="s">
        <v>5583</v>
      </c>
      <c r="F688" s="8" t="s">
        <v>7208</v>
      </c>
      <c r="G688" s="8" t="s">
        <v>8</v>
      </c>
      <c r="H688" s="10">
        <v>30699</v>
      </c>
      <c r="I688" s="11" t="s">
        <v>19</v>
      </c>
      <c r="J688" s="10">
        <v>45446</v>
      </c>
      <c r="K688" s="8" t="s">
        <v>3161</v>
      </c>
      <c r="L688" s="8" t="s">
        <v>9</v>
      </c>
      <c r="M688" s="9">
        <v>321.13</v>
      </c>
      <c r="N688" s="8">
        <v>4062</v>
      </c>
      <c r="O688" s="13">
        <f>M688*N688</f>
        <v>1304430.06</v>
      </c>
      <c r="P688" s="25">
        <f t="shared" si="33"/>
        <v>9600</v>
      </c>
      <c r="Q688" s="25">
        <f t="shared" si="34"/>
        <v>31200.000000000004</v>
      </c>
      <c r="R688" s="25">
        <f t="shared" si="32"/>
        <v>48000</v>
      </c>
      <c r="S688" s="55">
        <f>YEARFRAC(H688,$R$3,0)</f>
        <v>40.700000000000003</v>
      </c>
    </row>
    <row r="689" spans="1:19" ht="33" customHeight="1">
      <c r="A689" s="8">
        <v>685</v>
      </c>
      <c r="B689" s="8" t="s">
        <v>3929</v>
      </c>
      <c r="C689" s="8" t="s">
        <v>3231</v>
      </c>
      <c r="D689" s="12">
        <v>51644124</v>
      </c>
      <c r="E689" s="8" t="s">
        <v>5584</v>
      </c>
      <c r="F689" s="8" t="s">
        <v>7209</v>
      </c>
      <c r="G689" s="8" t="s">
        <v>8</v>
      </c>
      <c r="H689" s="10">
        <v>37231</v>
      </c>
      <c r="I689" s="11" t="s">
        <v>19</v>
      </c>
      <c r="J689" s="10">
        <v>45446</v>
      </c>
      <c r="K689" s="8" t="s">
        <v>3161</v>
      </c>
      <c r="L689" s="8" t="s">
        <v>9</v>
      </c>
      <c r="M689" s="9">
        <v>312.93</v>
      </c>
      <c r="N689" s="8">
        <v>4062</v>
      </c>
      <c r="O689" s="13">
        <f>M689*N689</f>
        <v>1271121.6599999999</v>
      </c>
      <c r="P689" s="25">
        <f t="shared" si="33"/>
        <v>9600</v>
      </c>
      <c r="Q689" s="25">
        <f t="shared" si="34"/>
        <v>31200.000000000004</v>
      </c>
      <c r="R689" s="25">
        <f t="shared" si="32"/>
        <v>48000</v>
      </c>
      <c r="S689" s="55">
        <f>YEARFRAC(H689,$R$3,0)</f>
        <v>22.816666666666666</v>
      </c>
    </row>
    <row r="690" spans="1:19" ht="33" customHeight="1">
      <c r="A690" s="8">
        <v>686</v>
      </c>
      <c r="B690" s="8" t="s">
        <v>3930</v>
      </c>
      <c r="C690" s="8" t="s">
        <v>2796</v>
      </c>
      <c r="D690" s="12" t="s">
        <v>2797</v>
      </c>
      <c r="E690" s="8" t="s">
        <v>5585</v>
      </c>
      <c r="F690" s="8" t="s">
        <v>7210</v>
      </c>
      <c r="G690" s="8" t="s">
        <v>187</v>
      </c>
      <c r="H690" s="10">
        <v>37983</v>
      </c>
      <c r="I690" s="11" t="s">
        <v>11</v>
      </c>
      <c r="J690" s="10">
        <v>45446</v>
      </c>
      <c r="K690" s="8" t="s">
        <v>232</v>
      </c>
      <c r="L690" s="8" t="s">
        <v>9</v>
      </c>
      <c r="M690" s="9">
        <v>345.42</v>
      </c>
      <c r="N690" s="8">
        <v>4062</v>
      </c>
      <c r="O690" s="13">
        <f>M690*N690</f>
        <v>1403096.04</v>
      </c>
      <c r="P690" s="25">
        <f t="shared" si="33"/>
        <v>9600</v>
      </c>
      <c r="Q690" s="25">
        <f t="shared" si="34"/>
        <v>31200.000000000004</v>
      </c>
      <c r="R690" s="25">
        <f t="shared" si="32"/>
        <v>48000</v>
      </c>
      <c r="S690" s="55">
        <f>YEARFRAC(H690,$R$3,0)</f>
        <v>20.755555555555556</v>
      </c>
    </row>
    <row r="691" spans="1:19" ht="33" customHeight="1">
      <c r="A691" s="8">
        <v>687</v>
      </c>
      <c r="B691" s="8" t="s">
        <v>3931</v>
      </c>
      <c r="C691" s="8" t="s">
        <v>3222</v>
      </c>
      <c r="D691" s="12">
        <v>51639557</v>
      </c>
      <c r="E691" s="8" t="s">
        <v>5586</v>
      </c>
      <c r="F691" s="8" t="s">
        <v>7211</v>
      </c>
      <c r="G691" s="8" t="s">
        <v>10</v>
      </c>
      <c r="H691" s="10">
        <v>37722</v>
      </c>
      <c r="I691" s="11" t="s">
        <v>19</v>
      </c>
      <c r="J691" s="10">
        <v>45446</v>
      </c>
      <c r="K691" s="8" t="s">
        <v>3161</v>
      </c>
      <c r="L691" s="8" t="s">
        <v>9</v>
      </c>
      <c r="M691" s="9">
        <v>262.58</v>
      </c>
      <c r="N691" s="8">
        <v>4062</v>
      </c>
      <c r="O691" s="13">
        <f>M691*N691</f>
        <v>1066599.96</v>
      </c>
      <c r="P691" s="25">
        <f t="shared" si="33"/>
        <v>8532.7996800000001</v>
      </c>
      <c r="Q691" s="25">
        <f t="shared" si="34"/>
        <v>27731.598960000003</v>
      </c>
      <c r="R691" s="25">
        <f t="shared" si="32"/>
        <v>42663.998399999997</v>
      </c>
      <c r="S691" s="55">
        <f>YEARFRAC(H691,$R$3,0)</f>
        <v>21.469444444444445</v>
      </c>
    </row>
    <row r="692" spans="1:19" ht="33" customHeight="1">
      <c r="A692" s="8">
        <v>688</v>
      </c>
      <c r="B692" s="8" t="s">
        <v>4883</v>
      </c>
      <c r="C692" s="8" t="s">
        <v>3170</v>
      </c>
      <c r="D692" s="12" t="s">
        <v>3171</v>
      </c>
      <c r="E692" s="8" t="s">
        <v>5587</v>
      </c>
      <c r="F692" s="8" t="s">
        <v>7212</v>
      </c>
      <c r="G692" s="8" t="s">
        <v>10</v>
      </c>
      <c r="H692" s="10">
        <v>29065</v>
      </c>
      <c r="I692" s="11" t="s">
        <v>3169</v>
      </c>
      <c r="J692" s="10">
        <v>45446</v>
      </c>
      <c r="K692" s="8" t="s">
        <v>232</v>
      </c>
      <c r="L692" s="8" t="s">
        <v>9</v>
      </c>
      <c r="M692" s="9">
        <v>337.12</v>
      </c>
      <c r="N692" s="8">
        <v>4062</v>
      </c>
      <c r="O692" s="13">
        <f>M692*N692</f>
        <v>1369381.44</v>
      </c>
      <c r="P692" s="25">
        <f t="shared" si="33"/>
        <v>9600</v>
      </c>
      <c r="Q692" s="25">
        <f t="shared" si="34"/>
        <v>31200.000000000004</v>
      </c>
      <c r="R692" s="25">
        <f t="shared" si="32"/>
        <v>48000</v>
      </c>
      <c r="S692" s="55">
        <f>YEARFRAC(H692,$R$3,0)</f>
        <v>45.169444444444444</v>
      </c>
    </row>
    <row r="693" spans="1:19" ht="33" customHeight="1">
      <c r="A693" s="8">
        <v>689</v>
      </c>
      <c r="B693" s="8" t="s">
        <v>3932</v>
      </c>
      <c r="C693" s="8" t="s">
        <v>3193</v>
      </c>
      <c r="D693" s="12">
        <v>90853913</v>
      </c>
      <c r="E693" s="8" t="s">
        <v>5588</v>
      </c>
      <c r="F693" s="8" t="s">
        <v>7213</v>
      </c>
      <c r="G693" s="8" t="s">
        <v>10</v>
      </c>
      <c r="H693" s="10">
        <v>33961</v>
      </c>
      <c r="I693" s="11" t="s">
        <v>19</v>
      </c>
      <c r="J693" s="10">
        <v>45446</v>
      </c>
      <c r="K693" s="8" t="s">
        <v>3161</v>
      </c>
      <c r="L693" s="8" t="s">
        <v>9</v>
      </c>
      <c r="M693" s="9">
        <v>313.85000000000002</v>
      </c>
      <c r="N693" s="8">
        <v>4062</v>
      </c>
      <c r="O693" s="13">
        <f>M693*N693</f>
        <v>1274858.7000000002</v>
      </c>
      <c r="P693" s="25">
        <f t="shared" si="33"/>
        <v>9600</v>
      </c>
      <c r="Q693" s="25">
        <f t="shared" si="34"/>
        <v>31200.000000000004</v>
      </c>
      <c r="R693" s="25">
        <f t="shared" si="32"/>
        <v>48000</v>
      </c>
      <c r="S693" s="55">
        <f>YEARFRAC(H693,$R$3,0)</f>
        <v>31.769444444444446</v>
      </c>
    </row>
    <row r="694" spans="1:19" ht="33" customHeight="1">
      <c r="A694" s="8">
        <v>690</v>
      </c>
      <c r="B694" s="8" t="s">
        <v>3933</v>
      </c>
      <c r="C694" s="8" t="s">
        <v>3168</v>
      </c>
      <c r="D694" s="12">
        <v>51601614</v>
      </c>
      <c r="E694" s="8" t="s">
        <v>5589</v>
      </c>
      <c r="F694" s="8" t="s">
        <v>7214</v>
      </c>
      <c r="G694" s="8" t="s">
        <v>10</v>
      </c>
      <c r="H694" s="10">
        <v>33522</v>
      </c>
      <c r="I694" s="11" t="s">
        <v>19</v>
      </c>
      <c r="J694" s="10">
        <v>45446</v>
      </c>
      <c r="K694" s="8" t="s">
        <v>3161</v>
      </c>
      <c r="L694" s="8" t="s">
        <v>9</v>
      </c>
      <c r="M694" s="9">
        <v>305.43</v>
      </c>
      <c r="N694" s="8">
        <v>4062</v>
      </c>
      <c r="O694" s="13">
        <f>M694*N694</f>
        <v>1240656.6599999999</v>
      </c>
      <c r="P694" s="25">
        <f t="shared" si="33"/>
        <v>9600</v>
      </c>
      <c r="Q694" s="25">
        <f t="shared" si="34"/>
        <v>31200.000000000004</v>
      </c>
      <c r="R694" s="25">
        <f t="shared" si="32"/>
        <v>48000</v>
      </c>
      <c r="S694" s="55">
        <f>YEARFRAC(H694,$R$3,0)</f>
        <v>32.969444444444441</v>
      </c>
    </row>
    <row r="695" spans="1:19" ht="33" customHeight="1">
      <c r="A695" s="8">
        <v>691</v>
      </c>
      <c r="B695" s="8" t="s">
        <v>3934</v>
      </c>
      <c r="C695" s="8" t="s">
        <v>1492</v>
      </c>
      <c r="D695" s="12" t="s">
        <v>1493</v>
      </c>
      <c r="E695" s="8" t="s">
        <v>5590</v>
      </c>
      <c r="F695" s="8" t="s">
        <v>7215</v>
      </c>
      <c r="G695" s="8" t="s">
        <v>10</v>
      </c>
      <c r="H695" s="10">
        <v>35986</v>
      </c>
      <c r="I695" s="11" t="s">
        <v>19</v>
      </c>
      <c r="J695" s="10">
        <v>45401</v>
      </c>
      <c r="K695" s="8" t="s">
        <v>233</v>
      </c>
      <c r="L695" s="8" t="s">
        <v>9</v>
      </c>
      <c r="M695" s="9">
        <v>267.42</v>
      </c>
      <c r="N695" s="8">
        <v>4062</v>
      </c>
      <c r="O695" s="13">
        <f>M695*N695</f>
        <v>1086260.04</v>
      </c>
      <c r="P695" s="25">
        <f t="shared" si="33"/>
        <v>8690.0803200000009</v>
      </c>
      <c r="Q695" s="25">
        <f t="shared" si="34"/>
        <v>28242.761040000005</v>
      </c>
      <c r="R695" s="25">
        <f t="shared" si="32"/>
        <v>43450.401600000005</v>
      </c>
      <c r="S695" s="55">
        <f>YEARFRAC(H695,$R$3,0)</f>
        <v>26.222222222222221</v>
      </c>
    </row>
    <row r="696" spans="1:19" ht="33" customHeight="1">
      <c r="A696" s="8">
        <v>692</v>
      </c>
      <c r="B696" s="8" t="s">
        <v>3935</v>
      </c>
      <c r="C696" s="8" t="s">
        <v>1494</v>
      </c>
      <c r="D696" s="12" t="s">
        <v>1495</v>
      </c>
      <c r="E696" s="8" t="s">
        <v>5591</v>
      </c>
      <c r="F696" s="8" t="s">
        <v>7216</v>
      </c>
      <c r="G696" s="8" t="s">
        <v>10</v>
      </c>
      <c r="H696" s="10">
        <v>37728</v>
      </c>
      <c r="I696" s="11" t="s">
        <v>19</v>
      </c>
      <c r="J696" s="10">
        <v>45401</v>
      </c>
      <c r="K696" s="8" t="s">
        <v>233</v>
      </c>
      <c r="L696" s="8" t="s">
        <v>9</v>
      </c>
      <c r="M696" s="9">
        <v>377.11</v>
      </c>
      <c r="N696" s="8">
        <v>4062</v>
      </c>
      <c r="O696" s="13">
        <f>M696*N696</f>
        <v>1531820.82</v>
      </c>
      <c r="P696" s="25">
        <f t="shared" si="33"/>
        <v>9600</v>
      </c>
      <c r="Q696" s="25">
        <f t="shared" si="34"/>
        <v>31200.000000000004</v>
      </c>
      <c r="R696" s="25">
        <f t="shared" si="32"/>
        <v>48000</v>
      </c>
      <c r="S696" s="55">
        <f>YEARFRAC(H696,$R$3,0)</f>
        <v>21.452777777777779</v>
      </c>
    </row>
    <row r="697" spans="1:19" ht="33" customHeight="1">
      <c r="A697" s="8">
        <v>693</v>
      </c>
      <c r="B697" s="8" t="s">
        <v>3936</v>
      </c>
      <c r="C697" s="8" t="s">
        <v>1496</v>
      </c>
      <c r="D697" s="12" t="s">
        <v>1497</v>
      </c>
      <c r="E697" s="8" t="s">
        <v>5592</v>
      </c>
      <c r="F697" s="8" t="s">
        <v>7217</v>
      </c>
      <c r="G697" s="8" t="s">
        <v>10</v>
      </c>
      <c r="H697" s="10">
        <v>34670</v>
      </c>
      <c r="I697" s="11" t="s">
        <v>11</v>
      </c>
      <c r="J697" s="10">
        <v>43035</v>
      </c>
      <c r="K697" s="8" t="s">
        <v>233</v>
      </c>
      <c r="L697" s="8" t="s">
        <v>9</v>
      </c>
      <c r="M697" s="9">
        <v>332.8</v>
      </c>
      <c r="N697" s="8">
        <v>4062</v>
      </c>
      <c r="O697" s="13">
        <f>M697*N697</f>
        <v>1351833.6000000001</v>
      </c>
      <c r="P697" s="25">
        <f t="shared" si="33"/>
        <v>9600</v>
      </c>
      <c r="Q697" s="25">
        <f t="shared" si="34"/>
        <v>31200.000000000004</v>
      </c>
      <c r="R697" s="25">
        <f t="shared" si="32"/>
        <v>48000</v>
      </c>
      <c r="S697" s="55">
        <f>YEARFRAC(H697,$R$3,0)</f>
        <v>29.827777777777779</v>
      </c>
    </row>
    <row r="698" spans="1:19" ht="33" customHeight="1">
      <c r="A698" s="8">
        <v>694</v>
      </c>
      <c r="B698" s="8" t="s">
        <v>3937</v>
      </c>
      <c r="C698" s="8" t="s">
        <v>1498</v>
      </c>
      <c r="D698" s="12" t="s">
        <v>1499</v>
      </c>
      <c r="E698" s="8" t="s">
        <v>5543</v>
      </c>
      <c r="F698" s="8" t="s">
        <v>7168</v>
      </c>
      <c r="G698" s="8" t="s">
        <v>10</v>
      </c>
      <c r="H698" s="10">
        <v>37916</v>
      </c>
      <c r="I698" s="11" t="s">
        <v>19</v>
      </c>
      <c r="J698" s="10">
        <v>45401</v>
      </c>
      <c r="K698" s="8" t="s">
        <v>233</v>
      </c>
      <c r="L698" s="8" t="s">
        <v>9</v>
      </c>
      <c r="M698" s="9">
        <v>377.11</v>
      </c>
      <c r="N698" s="8">
        <v>4062</v>
      </c>
      <c r="O698" s="13">
        <f>M698*N698</f>
        <v>1531820.82</v>
      </c>
      <c r="P698" s="25">
        <f t="shared" si="33"/>
        <v>9600</v>
      </c>
      <c r="Q698" s="25">
        <f t="shared" si="34"/>
        <v>31200.000000000004</v>
      </c>
      <c r="R698" s="25">
        <f t="shared" si="32"/>
        <v>48000</v>
      </c>
      <c r="S698" s="55">
        <f>YEARFRAC(H698,$R$3,0)</f>
        <v>20.93888888888889</v>
      </c>
    </row>
    <row r="699" spans="1:19" ht="33" customHeight="1">
      <c r="A699" s="8">
        <v>695</v>
      </c>
      <c r="B699" s="8" t="s">
        <v>3938</v>
      </c>
      <c r="C699" s="8" t="s">
        <v>1500</v>
      </c>
      <c r="D699" s="12" t="s">
        <v>1501</v>
      </c>
      <c r="E699" s="8" t="s">
        <v>5593</v>
      </c>
      <c r="F699" s="8" t="s">
        <v>7218</v>
      </c>
      <c r="G699" s="8" t="s">
        <v>10</v>
      </c>
      <c r="H699" s="10">
        <v>35553</v>
      </c>
      <c r="I699" s="11" t="s">
        <v>19</v>
      </c>
      <c r="J699" s="10">
        <v>45404</v>
      </c>
      <c r="K699" s="8" t="s">
        <v>233</v>
      </c>
      <c r="L699" s="8" t="s">
        <v>9</v>
      </c>
      <c r="M699" s="9">
        <v>331.04</v>
      </c>
      <c r="N699" s="8">
        <v>4062</v>
      </c>
      <c r="O699" s="13">
        <f>M699*N699</f>
        <v>1344684.48</v>
      </c>
      <c r="P699" s="25">
        <f t="shared" si="33"/>
        <v>9600</v>
      </c>
      <c r="Q699" s="25">
        <f t="shared" si="34"/>
        <v>31200.000000000004</v>
      </c>
      <c r="R699" s="25">
        <f t="shared" si="32"/>
        <v>48000</v>
      </c>
      <c r="S699" s="55">
        <f>YEARFRAC(H699,$R$3,0)</f>
        <v>27.408333333333335</v>
      </c>
    </row>
    <row r="700" spans="1:19" ht="33" customHeight="1">
      <c r="A700" s="8">
        <v>696</v>
      </c>
      <c r="B700" s="8" t="s">
        <v>3939</v>
      </c>
      <c r="C700" s="8" t="s">
        <v>1502</v>
      </c>
      <c r="D700" s="12" t="s">
        <v>1503</v>
      </c>
      <c r="E700" s="8" t="s">
        <v>5594</v>
      </c>
      <c r="F700" s="8" t="s">
        <v>7219</v>
      </c>
      <c r="G700" s="8" t="s">
        <v>188</v>
      </c>
      <c r="H700" s="10">
        <v>35800</v>
      </c>
      <c r="I700" s="11" t="s">
        <v>11</v>
      </c>
      <c r="J700" s="10">
        <v>45414</v>
      </c>
      <c r="K700" s="8" t="s">
        <v>233</v>
      </c>
      <c r="L700" s="8" t="s">
        <v>9</v>
      </c>
      <c r="M700" s="9">
        <v>359.99</v>
      </c>
      <c r="N700" s="8">
        <v>4062</v>
      </c>
      <c r="O700" s="13">
        <f>M700*N700</f>
        <v>1462279.3800000001</v>
      </c>
      <c r="P700" s="25">
        <f t="shared" si="33"/>
        <v>9600</v>
      </c>
      <c r="Q700" s="25">
        <f t="shared" si="34"/>
        <v>31200.000000000004</v>
      </c>
      <c r="R700" s="25">
        <f t="shared" si="32"/>
        <v>48000</v>
      </c>
      <c r="S700" s="55">
        <f>YEARFRAC(H700,$R$3,0)</f>
        <v>26.736111111111111</v>
      </c>
    </row>
    <row r="701" spans="1:19" ht="33" customHeight="1">
      <c r="A701" s="8">
        <v>697</v>
      </c>
      <c r="B701" s="8" t="s">
        <v>3940</v>
      </c>
      <c r="C701" s="8" t="s">
        <v>1504</v>
      </c>
      <c r="D701" s="12" t="s">
        <v>1505</v>
      </c>
      <c r="E701" s="8" t="s">
        <v>5595</v>
      </c>
      <c r="F701" s="8" t="s">
        <v>7220</v>
      </c>
      <c r="G701" s="8" t="s">
        <v>15</v>
      </c>
      <c r="H701" s="10">
        <v>33149</v>
      </c>
      <c r="I701" s="11" t="s">
        <v>19</v>
      </c>
      <c r="J701" s="10">
        <v>45058</v>
      </c>
      <c r="K701" s="8" t="s">
        <v>233</v>
      </c>
      <c r="L701" s="8" t="s">
        <v>9</v>
      </c>
      <c r="M701" s="9">
        <v>363.23</v>
      </c>
      <c r="N701" s="8">
        <v>4062</v>
      </c>
      <c r="O701" s="13">
        <f>M701*N701</f>
        <v>1475440.26</v>
      </c>
      <c r="P701" s="25">
        <f t="shared" si="33"/>
        <v>9600</v>
      </c>
      <c r="Q701" s="25">
        <f t="shared" si="34"/>
        <v>31200.000000000004</v>
      </c>
      <c r="R701" s="25">
        <f t="shared" si="32"/>
        <v>48000</v>
      </c>
      <c r="S701" s="55">
        <f>YEARFRAC(H701,$R$3,0)</f>
        <v>33.991666666666667</v>
      </c>
    </row>
    <row r="702" spans="1:19" ht="33" customHeight="1">
      <c r="A702" s="8">
        <v>698</v>
      </c>
      <c r="B702" s="8" t="s">
        <v>3941</v>
      </c>
      <c r="C702" s="8" t="s">
        <v>1506</v>
      </c>
      <c r="D702" s="12" t="s">
        <v>1507</v>
      </c>
      <c r="E702" s="8" t="s">
        <v>5596</v>
      </c>
      <c r="F702" s="8" t="s">
        <v>7221</v>
      </c>
      <c r="G702" s="8" t="s">
        <v>188</v>
      </c>
      <c r="H702" s="10">
        <v>38725</v>
      </c>
      <c r="I702" s="11" t="s">
        <v>11</v>
      </c>
      <c r="J702" s="10">
        <v>45414</v>
      </c>
      <c r="K702" s="8" t="s">
        <v>233</v>
      </c>
      <c r="L702" s="8" t="s">
        <v>9</v>
      </c>
      <c r="M702" s="9">
        <v>373.46</v>
      </c>
      <c r="N702" s="8">
        <v>4062</v>
      </c>
      <c r="O702" s="13">
        <f>M702*N702</f>
        <v>1516994.52</v>
      </c>
      <c r="P702" s="25">
        <f t="shared" si="33"/>
        <v>9600</v>
      </c>
      <c r="Q702" s="25">
        <f t="shared" si="34"/>
        <v>31200.000000000004</v>
      </c>
      <c r="R702" s="25">
        <f t="shared" si="32"/>
        <v>48000</v>
      </c>
      <c r="S702" s="55">
        <f>YEARFRAC(H702,$R$3,0)</f>
        <v>18.727777777777778</v>
      </c>
    </row>
    <row r="703" spans="1:19" ht="33" customHeight="1">
      <c r="A703" s="8">
        <v>699</v>
      </c>
      <c r="B703" s="8" t="s">
        <v>3942</v>
      </c>
      <c r="C703" s="8" t="s">
        <v>1508</v>
      </c>
      <c r="D703" s="12" t="s">
        <v>1509</v>
      </c>
      <c r="E703" s="8" t="s">
        <v>5597</v>
      </c>
      <c r="F703" s="8" t="s">
        <v>7222</v>
      </c>
      <c r="G703" s="8" t="s">
        <v>188</v>
      </c>
      <c r="H703" s="10">
        <v>38749</v>
      </c>
      <c r="I703" s="11" t="s">
        <v>11</v>
      </c>
      <c r="J703" s="10">
        <v>45414</v>
      </c>
      <c r="K703" s="8" t="s">
        <v>233</v>
      </c>
      <c r="L703" s="8" t="s">
        <v>9</v>
      </c>
      <c r="M703" s="9">
        <v>353.22</v>
      </c>
      <c r="N703" s="8">
        <v>4062</v>
      </c>
      <c r="O703" s="13">
        <f>M703*N703</f>
        <v>1434779.6400000001</v>
      </c>
      <c r="P703" s="25">
        <f t="shared" si="33"/>
        <v>9600</v>
      </c>
      <c r="Q703" s="25">
        <f t="shared" si="34"/>
        <v>31200.000000000004</v>
      </c>
      <c r="R703" s="25">
        <f t="shared" si="32"/>
        <v>48000</v>
      </c>
      <c r="S703" s="55">
        <f>YEARFRAC(H703,$R$3,0)</f>
        <v>18.663888888888888</v>
      </c>
    </row>
    <row r="704" spans="1:19" ht="33" customHeight="1">
      <c r="A704" s="8">
        <v>700</v>
      </c>
      <c r="B704" s="8" t="s">
        <v>3943</v>
      </c>
      <c r="C704" s="8" t="s">
        <v>1510</v>
      </c>
      <c r="D704" s="12" t="s">
        <v>1511</v>
      </c>
      <c r="E704" s="8" t="s">
        <v>5598</v>
      </c>
      <c r="F704" s="8" t="s">
        <v>7223</v>
      </c>
      <c r="G704" s="8" t="s">
        <v>15</v>
      </c>
      <c r="H704" s="10">
        <v>38520</v>
      </c>
      <c r="I704" s="11" t="s">
        <v>11</v>
      </c>
      <c r="J704" s="10">
        <v>45415</v>
      </c>
      <c r="K704" s="8" t="s">
        <v>233</v>
      </c>
      <c r="L704" s="8" t="s">
        <v>9</v>
      </c>
      <c r="M704" s="9">
        <v>377.11</v>
      </c>
      <c r="N704" s="8">
        <v>4062</v>
      </c>
      <c r="O704" s="13">
        <f>M704*N704</f>
        <v>1531820.82</v>
      </c>
      <c r="P704" s="25">
        <f t="shared" si="33"/>
        <v>9600</v>
      </c>
      <c r="Q704" s="25">
        <f t="shared" si="34"/>
        <v>31200.000000000004</v>
      </c>
      <c r="R704" s="25">
        <f t="shared" si="32"/>
        <v>48000</v>
      </c>
      <c r="S704" s="55">
        <f>YEARFRAC(H704,$R$3,0)</f>
        <v>19.286111111111111</v>
      </c>
    </row>
    <row r="705" spans="1:19" ht="33" customHeight="1">
      <c r="A705" s="8">
        <v>701</v>
      </c>
      <c r="B705" s="8" t="s">
        <v>3944</v>
      </c>
      <c r="C705" s="8" t="s">
        <v>1512</v>
      </c>
      <c r="D705" s="12" t="s">
        <v>1513</v>
      </c>
      <c r="E705" s="8" t="s">
        <v>5599</v>
      </c>
      <c r="F705" s="8" t="s">
        <v>7224</v>
      </c>
      <c r="G705" s="8" t="s">
        <v>10</v>
      </c>
      <c r="H705" s="10">
        <v>35682</v>
      </c>
      <c r="I705" s="11" t="s">
        <v>11</v>
      </c>
      <c r="J705" s="10">
        <v>42359</v>
      </c>
      <c r="K705" s="8" t="s">
        <v>233</v>
      </c>
      <c r="L705" s="8" t="s">
        <v>9</v>
      </c>
      <c r="M705" s="9">
        <v>389.02</v>
      </c>
      <c r="N705" s="8">
        <v>4062</v>
      </c>
      <c r="O705" s="13">
        <f>M705*N705</f>
        <v>1580199.24</v>
      </c>
      <c r="P705" s="25">
        <f t="shared" si="33"/>
        <v>9600</v>
      </c>
      <c r="Q705" s="25">
        <f t="shared" si="34"/>
        <v>31200.000000000004</v>
      </c>
      <c r="R705" s="25">
        <f t="shared" si="32"/>
        <v>48000</v>
      </c>
      <c r="S705" s="55">
        <f>YEARFRAC(H705,$R$3,0)</f>
        <v>27.058333333333334</v>
      </c>
    </row>
    <row r="706" spans="1:19" ht="33" customHeight="1">
      <c r="A706" s="8">
        <v>702</v>
      </c>
      <c r="B706" s="8" t="s">
        <v>3945</v>
      </c>
      <c r="C706" s="8" t="s">
        <v>1514</v>
      </c>
      <c r="D706" s="12" t="s">
        <v>1515</v>
      </c>
      <c r="E706" s="8" t="s">
        <v>5600</v>
      </c>
      <c r="F706" s="8" t="s">
        <v>7225</v>
      </c>
      <c r="G706" s="8" t="s">
        <v>10</v>
      </c>
      <c r="H706" s="10">
        <v>35499</v>
      </c>
      <c r="I706" s="11" t="s">
        <v>11</v>
      </c>
      <c r="J706" s="10">
        <v>42362</v>
      </c>
      <c r="K706" s="8" t="s">
        <v>233</v>
      </c>
      <c r="L706" s="8" t="s">
        <v>9</v>
      </c>
      <c r="M706" s="9">
        <v>389.02</v>
      </c>
      <c r="N706" s="8">
        <v>4062</v>
      </c>
      <c r="O706" s="13">
        <f>M706*N706</f>
        <v>1580199.24</v>
      </c>
      <c r="P706" s="25">
        <f t="shared" si="33"/>
        <v>9600</v>
      </c>
      <c r="Q706" s="25">
        <f t="shared" si="34"/>
        <v>31200.000000000004</v>
      </c>
      <c r="R706" s="25">
        <f t="shared" si="32"/>
        <v>48000</v>
      </c>
      <c r="S706" s="55">
        <f>YEARFRAC(H706,$R$3,0)</f>
        <v>27.555555555555557</v>
      </c>
    </row>
    <row r="707" spans="1:19" ht="33" customHeight="1">
      <c r="A707" s="8">
        <v>703</v>
      </c>
      <c r="B707" s="8" t="s">
        <v>3946</v>
      </c>
      <c r="C707" s="8" t="s">
        <v>1516</v>
      </c>
      <c r="D707" s="12" t="s">
        <v>1517</v>
      </c>
      <c r="E707" s="8" t="s">
        <v>5601</v>
      </c>
      <c r="F707" s="8" t="s">
        <v>7226</v>
      </c>
      <c r="G707" s="8" t="s">
        <v>15</v>
      </c>
      <c r="H707" s="10">
        <v>37806</v>
      </c>
      <c r="I707" s="11" t="s">
        <v>11</v>
      </c>
      <c r="J707" s="10">
        <v>45420</v>
      </c>
      <c r="K707" s="8" t="s">
        <v>233</v>
      </c>
      <c r="L707" s="8" t="s">
        <v>9</v>
      </c>
      <c r="M707" s="9">
        <v>368.81</v>
      </c>
      <c r="N707" s="8">
        <v>4062</v>
      </c>
      <c r="O707" s="13">
        <f>M707*N707</f>
        <v>1498106.22</v>
      </c>
      <c r="P707" s="25">
        <f t="shared" si="33"/>
        <v>9600</v>
      </c>
      <c r="Q707" s="25">
        <f t="shared" si="34"/>
        <v>31200.000000000004</v>
      </c>
      <c r="R707" s="25">
        <f t="shared" si="32"/>
        <v>48000</v>
      </c>
      <c r="S707" s="55">
        <f>YEARFRAC(H707,$R$3,0)</f>
        <v>21.238888888888887</v>
      </c>
    </row>
    <row r="708" spans="1:19" ht="33" customHeight="1">
      <c r="A708" s="8">
        <v>704</v>
      </c>
      <c r="B708" s="8" t="s">
        <v>3947</v>
      </c>
      <c r="C708" s="8" t="s">
        <v>1518</v>
      </c>
      <c r="D708" s="12" t="s">
        <v>1519</v>
      </c>
      <c r="E708" s="8" t="s">
        <v>5602</v>
      </c>
      <c r="F708" s="8" t="s">
        <v>7227</v>
      </c>
      <c r="G708" s="8" t="s">
        <v>15</v>
      </c>
      <c r="H708" s="10">
        <v>33758</v>
      </c>
      <c r="I708" s="11" t="s">
        <v>11</v>
      </c>
      <c r="J708" s="10">
        <v>45427</v>
      </c>
      <c r="K708" s="8" t="s">
        <v>233</v>
      </c>
      <c r="L708" s="8" t="s">
        <v>9</v>
      </c>
      <c r="M708" s="9">
        <v>326.99</v>
      </c>
      <c r="N708" s="8">
        <v>4062</v>
      </c>
      <c r="O708" s="13">
        <f>M708*N708</f>
        <v>1328233.3800000001</v>
      </c>
      <c r="P708" s="25">
        <f t="shared" si="33"/>
        <v>9600</v>
      </c>
      <c r="Q708" s="25">
        <f t="shared" si="34"/>
        <v>31200.000000000004</v>
      </c>
      <c r="R708" s="25">
        <f t="shared" si="32"/>
        <v>48000</v>
      </c>
      <c r="S708" s="55">
        <f>YEARFRAC(H708,$R$3,0)</f>
        <v>32.325000000000003</v>
      </c>
    </row>
    <row r="709" spans="1:19" ht="33" customHeight="1">
      <c r="A709" s="8">
        <v>705</v>
      </c>
      <c r="B709" s="8" t="s">
        <v>3948</v>
      </c>
      <c r="C709" s="8" t="s">
        <v>1520</v>
      </c>
      <c r="D709" s="12" t="s">
        <v>1521</v>
      </c>
      <c r="E709" s="8" t="s">
        <v>5603</v>
      </c>
      <c r="F709" s="8" t="s">
        <v>7228</v>
      </c>
      <c r="G709" s="8" t="s">
        <v>15</v>
      </c>
      <c r="H709" s="10">
        <v>38604</v>
      </c>
      <c r="I709" s="11" t="s">
        <v>11</v>
      </c>
      <c r="J709" s="10">
        <v>45427</v>
      </c>
      <c r="K709" s="8" t="s">
        <v>233</v>
      </c>
      <c r="L709" s="8" t="s">
        <v>9</v>
      </c>
      <c r="M709" s="9">
        <v>325.94</v>
      </c>
      <c r="N709" s="8">
        <v>4062</v>
      </c>
      <c r="O709" s="13">
        <f>M709*N709</f>
        <v>1323968.28</v>
      </c>
      <c r="P709" s="25">
        <f t="shared" si="33"/>
        <v>9600</v>
      </c>
      <c r="Q709" s="25">
        <f t="shared" si="34"/>
        <v>31200.000000000004</v>
      </c>
      <c r="R709" s="25">
        <f t="shared" ref="R709:R772" si="35">IF(S709&gt;59.99,0,IF(O709&lt;400000,400000*4/100,IF(O709&gt;1200000,1200000*4/100,O709*4/100)))</f>
        <v>48000</v>
      </c>
      <c r="S709" s="55">
        <f>YEARFRAC(H709,$R$3,0)</f>
        <v>19.058333333333334</v>
      </c>
    </row>
    <row r="710" spans="1:19" ht="33" customHeight="1">
      <c r="A710" s="8">
        <v>706</v>
      </c>
      <c r="B710" s="8" t="s">
        <v>3949</v>
      </c>
      <c r="C710" s="8" t="s">
        <v>1522</v>
      </c>
      <c r="D710" s="12" t="s">
        <v>1523</v>
      </c>
      <c r="E710" s="8" t="s">
        <v>5604</v>
      </c>
      <c r="F710" s="8" t="s">
        <v>7229</v>
      </c>
      <c r="G710" s="8" t="s">
        <v>15</v>
      </c>
      <c r="H710" s="10">
        <v>38481</v>
      </c>
      <c r="I710" s="11" t="s">
        <v>11</v>
      </c>
      <c r="J710" s="10">
        <v>45427</v>
      </c>
      <c r="K710" s="8" t="s">
        <v>233</v>
      </c>
      <c r="L710" s="8" t="s">
        <v>9</v>
      </c>
      <c r="M710" s="9">
        <v>369.82</v>
      </c>
      <c r="N710" s="8">
        <v>4062</v>
      </c>
      <c r="O710" s="13">
        <f>M710*N710</f>
        <v>1502208.84</v>
      </c>
      <c r="P710" s="25">
        <f t="shared" si="33"/>
        <v>9600</v>
      </c>
      <c r="Q710" s="25">
        <f t="shared" si="34"/>
        <v>31200.000000000004</v>
      </c>
      <c r="R710" s="25">
        <f t="shared" si="35"/>
        <v>48000</v>
      </c>
      <c r="S710" s="55">
        <f>YEARFRAC(H710,$R$3,0)</f>
        <v>19.391666666666666</v>
      </c>
    </row>
    <row r="711" spans="1:19" ht="33" customHeight="1">
      <c r="A711" s="8">
        <v>707</v>
      </c>
      <c r="B711" s="8" t="s">
        <v>3950</v>
      </c>
      <c r="C711" s="8" t="s">
        <v>1524</v>
      </c>
      <c r="D711" s="12" t="s">
        <v>1525</v>
      </c>
      <c r="E711" s="8" t="s">
        <v>5605</v>
      </c>
      <c r="F711" s="8" t="s">
        <v>7230</v>
      </c>
      <c r="G711" s="8" t="s">
        <v>10</v>
      </c>
      <c r="H711" s="10">
        <v>32360</v>
      </c>
      <c r="I711" s="11" t="s">
        <v>11</v>
      </c>
      <c r="J711" s="10">
        <v>42485</v>
      </c>
      <c r="K711" s="8" t="s">
        <v>233</v>
      </c>
      <c r="L711" s="8" t="s">
        <v>9</v>
      </c>
      <c r="M711" s="9">
        <v>376.99</v>
      </c>
      <c r="N711" s="8">
        <v>4062</v>
      </c>
      <c r="O711" s="13">
        <f>M711*N711</f>
        <v>1531333.3800000001</v>
      </c>
      <c r="P711" s="25">
        <f t="shared" si="33"/>
        <v>9600</v>
      </c>
      <c r="Q711" s="25">
        <f t="shared" si="34"/>
        <v>31200.000000000004</v>
      </c>
      <c r="R711" s="25">
        <f t="shared" si="35"/>
        <v>48000</v>
      </c>
      <c r="S711" s="55">
        <f>YEARFRAC(H711,$R$3,0)</f>
        <v>36.152777777777779</v>
      </c>
    </row>
    <row r="712" spans="1:19" ht="33" customHeight="1">
      <c r="A712" s="8">
        <v>708</v>
      </c>
      <c r="B712" s="8" t="s">
        <v>3951</v>
      </c>
      <c r="C712" s="8" t="s">
        <v>1526</v>
      </c>
      <c r="D712" s="12" t="s">
        <v>1527</v>
      </c>
      <c r="E712" s="8" t="s">
        <v>5606</v>
      </c>
      <c r="F712" s="8" t="s">
        <v>7231</v>
      </c>
      <c r="G712" s="8" t="s">
        <v>10</v>
      </c>
      <c r="H712" s="10">
        <v>30420</v>
      </c>
      <c r="I712" s="11" t="s">
        <v>11</v>
      </c>
      <c r="J712" s="10">
        <v>43035</v>
      </c>
      <c r="K712" s="8" t="s">
        <v>233</v>
      </c>
      <c r="L712" s="8" t="s">
        <v>9</v>
      </c>
      <c r="M712" s="9">
        <v>366.21</v>
      </c>
      <c r="N712" s="8">
        <v>4062</v>
      </c>
      <c r="O712" s="13">
        <f>M712*N712</f>
        <v>1487545.02</v>
      </c>
      <c r="P712" s="25">
        <f t="shared" si="33"/>
        <v>9600</v>
      </c>
      <c r="Q712" s="25">
        <f t="shared" si="34"/>
        <v>31200.000000000004</v>
      </c>
      <c r="R712" s="25">
        <f t="shared" si="35"/>
        <v>48000</v>
      </c>
      <c r="S712" s="55">
        <f>YEARFRAC(H712,$R$3,0)</f>
        <v>41.461111111111109</v>
      </c>
    </row>
    <row r="713" spans="1:19" ht="33" customHeight="1">
      <c r="A713" s="8">
        <v>709</v>
      </c>
      <c r="B713" s="8" t="s">
        <v>3952</v>
      </c>
      <c r="C713" s="8" t="s">
        <v>1528</v>
      </c>
      <c r="D713" s="12">
        <v>51200297</v>
      </c>
      <c r="E713" s="8" t="s">
        <v>5607</v>
      </c>
      <c r="F713" s="8" t="s">
        <v>7232</v>
      </c>
      <c r="G713" s="8" t="s">
        <v>10</v>
      </c>
      <c r="H713" s="10">
        <v>31118</v>
      </c>
      <c r="I713" s="11" t="s">
        <v>11</v>
      </c>
      <c r="J713" s="10">
        <v>42534</v>
      </c>
      <c r="K713" s="8" t="s">
        <v>233</v>
      </c>
      <c r="L713" s="8" t="s">
        <v>9</v>
      </c>
      <c r="M713" s="9">
        <v>376.99</v>
      </c>
      <c r="N713" s="8">
        <v>4062</v>
      </c>
      <c r="O713" s="13">
        <f>M713*N713</f>
        <v>1531333.3800000001</v>
      </c>
      <c r="P713" s="25">
        <f t="shared" si="33"/>
        <v>9600</v>
      </c>
      <c r="Q713" s="25">
        <f t="shared" si="34"/>
        <v>31200.000000000004</v>
      </c>
      <c r="R713" s="25">
        <f t="shared" si="35"/>
        <v>48000</v>
      </c>
      <c r="S713" s="55">
        <f>YEARFRAC(H713,$R$3,0)</f>
        <v>39.549999999999997</v>
      </c>
    </row>
    <row r="714" spans="1:19" ht="33" customHeight="1">
      <c r="A714" s="8">
        <v>710</v>
      </c>
      <c r="B714" s="8" t="s">
        <v>3953</v>
      </c>
      <c r="C714" s="8" t="s">
        <v>1529</v>
      </c>
      <c r="D714" s="12" t="s">
        <v>1530</v>
      </c>
      <c r="E714" s="8" t="s">
        <v>5608</v>
      </c>
      <c r="F714" s="8" t="s">
        <v>7233</v>
      </c>
      <c r="G714" s="8" t="s">
        <v>10</v>
      </c>
      <c r="H714" s="10">
        <v>35634</v>
      </c>
      <c r="I714" s="11" t="s">
        <v>11</v>
      </c>
      <c r="J714" s="10">
        <v>42513</v>
      </c>
      <c r="K714" s="8" t="s">
        <v>233</v>
      </c>
      <c r="L714" s="8" t="s">
        <v>9</v>
      </c>
      <c r="M714" s="9">
        <v>304.33999999999997</v>
      </c>
      <c r="N714" s="8">
        <v>4062</v>
      </c>
      <c r="O714" s="13">
        <f>M714*N714</f>
        <v>1236229.0799999998</v>
      </c>
      <c r="P714" s="25">
        <f t="shared" si="33"/>
        <v>9600</v>
      </c>
      <c r="Q714" s="25">
        <f t="shared" si="34"/>
        <v>31200.000000000004</v>
      </c>
      <c r="R714" s="25">
        <f t="shared" si="35"/>
        <v>48000</v>
      </c>
      <c r="S714" s="55">
        <f>YEARFRAC(H714,$R$3,0)</f>
        <v>27.18611111111111</v>
      </c>
    </row>
    <row r="715" spans="1:19" ht="33" customHeight="1">
      <c r="A715" s="8">
        <v>711</v>
      </c>
      <c r="B715" s="8" t="s">
        <v>3954</v>
      </c>
      <c r="C715" s="8" t="s">
        <v>1531</v>
      </c>
      <c r="D715" s="12" t="s">
        <v>1532</v>
      </c>
      <c r="E715" s="8" t="s">
        <v>5609</v>
      </c>
      <c r="F715" s="8" t="s">
        <v>7234</v>
      </c>
      <c r="G715" s="8" t="s">
        <v>98</v>
      </c>
      <c r="H715" s="10">
        <v>34000</v>
      </c>
      <c r="I715" s="11" t="s">
        <v>99</v>
      </c>
      <c r="J715" s="10">
        <v>45383</v>
      </c>
      <c r="K715" s="8" t="s">
        <v>233</v>
      </c>
      <c r="L715" s="8" t="s">
        <v>9</v>
      </c>
      <c r="M715" s="9">
        <v>360.2</v>
      </c>
      <c r="N715" s="8">
        <v>4062</v>
      </c>
      <c r="O715" s="13">
        <f>M715*N715</f>
        <v>1463132.4</v>
      </c>
      <c r="P715" s="25">
        <f t="shared" si="33"/>
        <v>9600</v>
      </c>
      <c r="Q715" s="25">
        <f t="shared" si="34"/>
        <v>31200.000000000004</v>
      </c>
      <c r="R715" s="25">
        <f t="shared" si="35"/>
        <v>48000</v>
      </c>
      <c r="S715" s="55">
        <f>YEARFRAC(H715,$R$3,0)</f>
        <v>31.666666666666668</v>
      </c>
    </row>
    <row r="716" spans="1:19" ht="33" customHeight="1">
      <c r="A716" s="8">
        <v>712</v>
      </c>
      <c r="B716" s="8" t="s">
        <v>3955</v>
      </c>
      <c r="C716" s="8" t="s">
        <v>1533</v>
      </c>
      <c r="D716" s="12">
        <v>51401697</v>
      </c>
      <c r="E716" s="8" t="s">
        <v>5610</v>
      </c>
      <c r="F716" s="8" t="s">
        <v>7235</v>
      </c>
      <c r="G716" s="8" t="s">
        <v>10</v>
      </c>
      <c r="H716" s="10">
        <v>33119</v>
      </c>
      <c r="I716" s="11" t="s">
        <v>28</v>
      </c>
      <c r="J716" s="10">
        <v>45383</v>
      </c>
      <c r="K716" s="8" t="s">
        <v>233</v>
      </c>
      <c r="L716" s="8" t="s">
        <v>9</v>
      </c>
      <c r="M716" s="9">
        <v>368.81</v>
      </c>
      <c r="N716" s="8">
        <v>4062</v>
      </c>
      <c r="O716" s="13">
        <f>M716*N716</f>
        <v>1498106.22</v>
      </c>
      <c r="P716" s="25">
        <f t="shared" si="33"/>
        <v>9600</v>
      </c>
      <c r="Q716" s="25">
        <f t="shared" si="34"/>
        <v>31200.000000000004</v>
      </c>
      <c r="R716" s="25">
        <f t="shared" si="35"/>
        <v>48000</v>
      </c>
      <c r="S716" s="55">
        <f>YEARFRAC(H716,$R$3,0)</f>
        <v>34.075000000000003</v>
      </c>
    </row>
    <row r="717" spans="1:19" ht="33" customHeight="1">
      <c r="A717" s="8">
        <v>713</v>
      </c>
      <c r="B717" s="8" t="s">
        <v>3956</v>
      </c>
      <c r="C717" s="8" t="s">
        <v>1534</v>
      </c>
      <c r="D717" s="12" t="s">
        <v>1535</v>
      </c>
      <c r="E717" s="8" t="s">
        <v>5611</v>
      </c>
      <c r="F717" s="8" t="s">
        <v>7236</v>
      </c>
      <c r="G717" s="8" t="s">
        <v>71</v>
      </c>
      <c r="H717" s="10">
        <v>35295</v>
      </c>
      <c r="I717" s="11" t="s">
        <v>70</v>
      </c>
      <c r="J717" s="10">
        <v>45383</v>
      </c>
      <c r="K717" s="8" t="s">
        <v>233</v>
      </c>
      <c r="L717" s="8" t="s">
        <v>9</v>
      </c>
      <c r="M717" s="9">
        <v>368.81</v>
      </c>
      <c r="N717" s="8">
        <v>4062</v>
      </c>
      <c r="O717" s="13">
        <f>M717*N717</f>
        <v>1498106.22</v>
      </c>
      <c r="P717" s="25">
        <f t="shared" si="33"/>
        <v>9600</v>
      </c>
      <c r="Q717" s="25">
        <f t="shared" si="34"/>
        <v>31200.000000000004</v>
      </c>
      <c r="R717" s="25">
        <f t="shared" si="35"/>
        <v>48000</v>
      </c>
      <c r="S717" s="55">
        <f>YEARFRAC(H717,$R$3,0)</f>
        <v>28.116666666666667</v>
      </c>
    </row>
    <row r="718" spans="1:19" ht="33" customHeight="1">
      <c r="A718" s="8">
        <v>714</v>
      </c>
      <c r="B718" s="8" t="s">
        <v>3957</v>
      </c>
      <c r="C718" s="8" t="s">
        <v>1536</v>
      </c>
      <c r="D718" s="12">
        <v>51371675</v>
      </c>
      <c r="E718" s="8" t="s">
        <v>5612</v>
      </c>
      <c r="F718" s="8" t="s">
        <v>7237</v>
      </c>
      <c r="G718" s="8" t="s">
        <v>10</v>
      </c>
      <c r="H718" s="10">
        <v>33284</v>
      </c>
      <c r="I718" s="11" t="s">
        <v>70</v>
      </c>
      <c r="J718" s="10">
        <v>45383</v>
      </c>
      <c r="K718" s="8" t="s">
        <v>233</v>
      </c>
      <c r="L718" s="8" t="s">
        <v>9</v>
      </c>
      <c r="M718" s="9">
        <v>314.23</v>
      </c>
      <c r="N718" s="8">
        <v>4062</v>
      </c>
      <c r="O718" s="13">
        <f>M718*N718</f>
        <v>1276402.26</v>
      </c>
      <c r="P718" s="25">
        <f t="shared" si="33"/>
        <v>9600</v>
      </c>
      <c r="Q718" s="25">
        <f t="shared" si="34"/>
        <v>31200.000000000004</v>
      </c>
      <c r="R718" s="25">
        <f t="shared" si="35"/>
        <v>48000</v>
      </c>
      <c r="S718" s="55">
        <f>YEARFRAC(H718,$R$3,0)</f>
        <v>33.625</v>
      </c>
    </row>
    <row r="719" spans="1:19" ht="33" customHeight="1">
      <c r="A719" s="8">
        <v>715</v>
      </c>
      <c r="B719" s="8" t="s">
        <v>3958</v>
      </c>
      <c r="C719" s="8" t="s">
        <v>1537</v>
      </c>
      <c r="D719" s="12">
        <v>50949569</v>
      </c>
      <c r="E719" s="8" t="s">
        <v>5613</v>
      </c>
      <c r="F719" s="8" t="s">
        <v>7238</v>
      </c>
      <c r="G719" s="8" t="s">
        <v>10</v>
      </c>
      <c r="H719" s="10">
        <v>36016</v>
      </c>
      <c r="I719" s="11" t="s">
        <v>28</v>
      </c>
      <c r="J719" s="10">
        <v>45383</v>
      </c>
      <c r="K719" s="8" t="s">
        <v>233</v>
      </c>
      <c r="L719" s="8" t="s">
        <v>9</v>
      </c>
      <c r="M719" s="9">
        <v>377.11</v>
      </c>
      <c r="N719" s="8">
        <v>4062</v>
      </c>
      <c r="O719" s="13">
        <f>M719*N719</f>
        <v>1531820.82</v>
      </c>
      <c r="P719" s="25">
        <f t="shared" si="33"/>
        <v>9600</v>
      </c>
      <c r="Q719" s="25">
        <f t="shared" si="34"/>
        <v>31200.000000000004</v>
      </c>
      <c r="R719" s="25">
        <f t="shared" si="35"/>
        <v>48000</v>
      </c>
      <c r="S719" s="55">
        <f>YEARFRAC(H719,$R$3,0)</f>
        <v>26.141666666666666</v>
      </c>
    </row>
    <row r="720" spans="1:19" ht="33" customHeight="1">
      <c r="A720" s="8">
        <v>716</v>
      </c>
      <c r="B720" s="8" t="s">
        <v>3959</v>
      </c>
      <c r="C720" s="8" t="s">
        <v>1538</v>
      </c>
      <c r="D720" s="12">
        <v>51052489</v>
      </c>
      <c r="E720" s="8" t="s">
        <v>5614</v>
      </c>
      <c r="F720" s="8" t="s">
        <v>7239</v>
      </c>
      <c r="G720" s="8" t="s">
        <v>10</v>
      </c>
      <c r="H720" s="10">
        <v>33098</v>
      </c>
      <c r="I720" s="11" t="s">
        <v>104</v>
      </c>
      <c r="J720" s="10">
        <v>45383</v>
      </c>
      <c r="K720" s="8" t="s">
        <v>233</v>
      </c>
      <c r="L720" s="8" t="s">
        <v>9</v>
      </c>
      <c r="M720" s="9">
        <v>360.5</v>
      </c>
      <c r="N720" s="8">
        <v>4062</v>
      </c>
      <c r="O720" s="13">
        <f>M720*N720</f>
        <v>1464351</v>
      </c>
      <c r="P720" s="25">
        <f t="shared" si="33"/>
        <v>9600</v>
      </c>
      <c r="Q720" s="25">
        <f t="shared" si="34"/>
        <v>31200.000000000004</v>
      </c>
      <c r="R720" s="25">
        <f t="shared" si="35"/>
        <v>48000</v>
      </c>
      <c r="S720" s="55">
        <f>YEARFRAC(H720,$R$3,0)</f>
        <v>34.130555555555553</v>
      </c>
    </row>
    <row r="721" spans="1:19" ht="33" customHeight="1">
      <c r="A721" s="8">
        <v>717</v>
      </c>
      <c r="B721" s="8" t="s">
        <v>3960</v>
      </c>
      <c r="C721" s="8" t="s">
        <v>1539</v>
      </c>
      <c r="D721" s="12">
        <v>50830900</v>
      </c>
      <c r="E721" s="8" t="s">
        <v>5615</v>
      </c>
      <c r="F721" s="8" t="s">
        <v>7240</v>
      </c>
      <c r="G721" s="8" t="s">
        <v>10</v>
      </c>
      <c r="H721" s="10">
        <v>35527</v>
      </c>
      <c r="I721" s="11" t="s">
        <v>28</v>
      </c>
      <c r="J721" s="10">
        <v>45383</v>
      </c>
      <c r="K721" s="8" t="s">
        <v>233</v>
      </c>
      <c r="L721" s="8" t="s">
        <v>9</v>
      </c>
      <c r="M721" s="9">
        <v>344.62</v>
      </c>
      <c r="N721" s="8">
        <v>4062</v>
      </c>
      <c r="O721" s="13">
        <f>M721*N721</f>
        <v>1399846.44</v>
      </c>
      <c r="P721" s="25">
        <f t="shared" si="33"/>
        <v>9600</v>
      </c>
      <c r="Q721" s="25">
        <f t="shared" si="34"/>
        <v>31200.000000000004</v>
      </c>
      <c r="R721" s="25">
        <f t="shared" si="35"/>
        <v>48000</v>
      </c>
      <c r="S721" s="55">
        <f>YEARFRAC(H721,$R$3,0)</f>
        <v>27.480555555555554</v>
      </c>
    </row>
    <row r="722" spans="1:19" ht="33" customHeight="1">
      <c r="A722" s="8">
        <v>718</v>
      </c>
      <c r="B722" s="8" t="s">
        <v>3961</v>
      </c>
      <c r="C722" s="8" t="s">
        <v>1540</v>
      </c>
      <c r="D722" s="12">
        <v>51215692</v>
      </c>
      <c r="E722" s="8" t="s">
        <v>5616</v>
      </c>
      <c r="F722" s="8" t="s">
        <v>7241</v>
      </c>
      <c r="G722" s="8" t="s">
        <v>10</v>
      </c>
      <c r="H722" s="10">
        <v>33121</v>
      </c>
      <c r="I722" s="11" t="s">
        <v>70</v>
      </c>
      <c r="J722" s="10">
        <v>45383</v>
      </c>
      <c r="K722" s="8" t="s">
        <v>233</v>
      </c>
      <c r="L722" s="8" t="s">
        <v>9</v>
      </c>
      <c r="M722" s="9">
        <v>332.05</v>
      </c>
      <c r="N722" s="8">
        <v>4062</v>
      </c>
      <c r="O722" s="13">
        <f>M722*N722</f>
        <v>1348787.1</v>
      </c>
      <c r="P722" s="25">
        <f t="shared" si="33"/>
        <v>9600</v>
      </c>
      <c r="Q722" s="25">
        <f t="shared" si="34"/>
        <v>31200.000000000004</v>
      </c>
      <c r="R722" s="25">
        <f t="shared" si="35"/>
        <v>48000</v>
      </c>
      <c r="S722" s="55">
        <f>YEARFRAC(H722,$R$3,0)</f>
        <v>34.069444444444443</v>
      </c>
    </row>
    <row r="723" spans="1:19" ht="33" customHeight="1">
      <c r="A723" s="8">
        <v>719</v>
      </c>
      <c r="B723" s="8" t="s">
        <v>3962</v>
      </c>
      <c r="C723" s="8" t="s">
        <v>1541</v>
      </c>
      <c r="D723" s="12" t="s">
        <v>1542</v>
      </c>
      <c r="E723" s="8" t="s">
        <v>5617</v>
      </c>
      <c r="F723" s="8" t="s">
        <v>7242</v>
      </c>
      <c r="G723" s="8" t="s">
        <v>10</v>
      </c>
      <c r="H723" s="10">
        <v>35806</v>
      </c>
      <c r="I723" s="11" t="s">
        <v>19</v>
      </c>
      <c r="J723" s="10">
        <v>45387</v>
      </c>
      <c r="K723" s="8" t="s">
        <v>233</v>
      </c>
      <c r="L723" s="8" t="s">
        <v>9</v>
      </c>
      <c r="M723" s="9">
        <v>365.16</v>
      </c>
      <c r="N723" s="8">
        <v>4062</v>
      </c>
      <c r="O723" s="13">
        <f>M723*N723</f>
        <v>1483279.9200000002</v>
      </c>
      <c r="P723" s="25">
        <f t="shared" si="33"/>
        <v>9600</v>
      </c>
      <c r="Q723" s="25">
        <f t="shared" si="34"/>
        <v>31200.000000000004</v>
      </c>
      <c r="R723" s="25">
        <f t="shared" si="35"/>
        <v>48000</v>
      </c>
      <c r="S723" s="55">
        <f>YEARFRAC(H723,$R$3,0)</f>
        <v>26.719444444444445</v>
      </c>
    </row>
    <row r="724" spans="1:19" ht="33" customHeight="1">
      <c r="A724" s="8">
        <v>720</v>
      </c>
      <c r="B724" s="8" t="s">
        <v>3963</v>
      </c>
      <c r="C724" s="8" t="s">
        <v>1543</v>
      </c>
      <c r="D724" s="12" t="s">
        <v>1544</v>
      </c>
      <c r="E724" s="8" t="s">
        <v>5618</v>
      </c>
      <c r="F724" s="8" t="s">
        <v>7243</v>
      </c>
      <c r="G724" s="8" t="s">
        <v>10</v>
      </c>
      <c r="H724" s="10">
        <v>34707</v>
      </c>
      <c r="I724" s="11" t="s">
        <v>11</v>
      </c>
      <c r="J724" s="10">
        <v>41836</v>
      </c>
      <c r="K724" s="8" t="s">
        <v>233</v>
      </c>
      <c r="L724" s="8" t="s">
        <v>9</v>
      </c>
      <c r="M724" s="9">
        <v>364.09</v>
      </c>
      <c r="N724" s="8">
        <v>4062</v>
      </c>
      <c r="O724" s="13">
        <f>M724*N724</f>
        <v>1478933.5799999998</v>
      </c>
      <c r="P724" s="25">
        <f t="shared" si="33"/>
        <v>9600</v>
      </c>
      <c r="Q724" s="25">
        <f t="shared" si="34"/>
        <v>31200.000000000004</v>
      </c>
      <c r="R724" s="25">
        <f t="shared" si="35"/>
        <v>48000</v>
      </c>
      <c r="S724" s="55">
        <f>YEARFRAC(H724,$R$3,0)</f>
        <v>29.727777777777778</v>
      </c>
    </row>
    <row r="725" spans="1:19" ht="33" customHeight="1">
      <c r="A725" s="8">
        <v>721</v>
      </c>
      <c r="B725" s="8" t="s">
        <v>3964</v>
      </c>
      <c r="C725" s="8" t="s">
        <v>1545</v>
      </c>
      <c r="D725" s="12" t="s">
        <v>1546</v>
      </c>
      <c r="E725" s="8" t="s">
        <v>5619</v>
      </c>
      <c r="F725" s="8" t="s">
        <v>7244</v>
      </c>
      <c r="G725" s="8" t="s">
        <v>10</v>
      </c>
      <c r="H725" s="10">
        <v>33456</v>
      </c>
      <c r="I725" s="11" t="s">
        <v>11</v>
      </c>
      <c r="J725" s="10">
        <v>41841</v>
      </c>
      <c r="K725" s="8" t="s">
        <v>233</v>
      </c>
      <c r="L725" s="8" t="s">
        <v>9</v>
      </c>
      <c r="M725" s="9">
        <v>355.31</v>
      </c>
      <c r="N725" s="8">
        <v>4062</v>
      </c>
      <c r="O725" s="13">
        <f>M725*N725</f>
        <v>1443269.22</v>
      </c>
      <c r="P725" s="25">
        <f t="shared" si="33"/>
        <v>9600</v>
      </c>
      <c r="Q725" s="25">
        <f t="shared" si="34"/>
        <v>31200.000000000004</v>
      </c>
      <c r="R725" s="25">
        <f t="shared" si="35"/>
        <v>48000</v>
      </c>
      <c r="S725" s="55">
        <f>YEARFRAC(H725,$R$3,0)</f>
        <v>33.15</v>
      </c>
    </row>
    <row r="726" spans="1:19" ht="33" customHeight="1">
      <c r="A726" s="8">
        <v>722</v>
      </c>
      <c r="B726" s="8" t="s">
        <v>3965</v>
      </c>
      <c r="C726" s="8" t="s">
        <v>1547</v>
      </c>
      <c r="D726" s="12" t="s">
        <v>1548</v>
      </c>
      <c r="E726" s="8" t="s">
        <v>5620</v>
      </c>
      <c r="F726" s="8" t="s">
        <v>7245</v>
      </c>
      <c r="G726" s="8" t="s">
        <v>10</v>
      </c>
      <c r="H726" s="10">
        <v>30880</v>
      </c>
      <c r="I726" s="11" t="s">
        <v>11</v>
      </c>
      <c r="J726" s="10">
        <v>41815</v>
      </c>
      <c r="K726" s="8" t="s">
        <v>233</v>
      </c>
      <c r="L726" s="8" t="s">
        <v>9</v>
      </c>
      <c r="M726" s="9">
        <v>392.28</v>
      </c>
      <c r="N726" s="8">
        <v>4062</v>
      </c>
      <c r="O726" s="13">
        <f>M726*N726</f>
        <v>1593441.3599999999</v>
      </c>
      <c r="P726" s="25">
        <f t="shared" si="33"/>
        <v>9600</v>
      </c>
      <c r="Q726" s="25">
        <f t="shared" si="34"/>
        <v>31200.000000000004</v>
      </c>
      <c r="R726" s="25">
        <f t="shared" si="35"/>
        <v>48000</v>
      </c>
      <c r="S726" s="55">
        <f>YEARFRAC(H726,$R$3,0)</f>
        <v>40.202777777777776</v>
      </c>
    </row>
    <row r="727" spans="1:19" ht="33" customHeight="1">
      <c r="A727" s="8">
        <v>723</v>
      </c>
      <c r="B727" s="8" t="s">
        <v>3966</v>
      </c>
      <c r="C727" s="8" t="s">
        <v>1549</v>
      </c>
      <c r="D727" s="12" t="s">
        <v>1550</v>
      </c>
      <c r="E727" s="8" t="s">
        <v>5621</v>
      </c>
      <c r="F727" s="8" t="s">
        <v>7246</v>
      </c>
      <c r="G727" s="8" t="s">
        <v>10</v>
      </c>
      <c r="H727" s="10">
        <v>32876</v>
      </c>
      <c r="I727" s="11" t="s">
        <v>11</v>
      </c>
      <c r="J727" s="10">
        <v>41836</v>
      </c>
      <c r="K727" s="8" t="s">
        <v>233</v>
      </c>
      <c r="L727" s="8" t="s">
        <v>9</v>
      </c>
      <c r="M727" s="9">
        <v>332.5</v>
      </c>
      <c r="N727" s="8">
        <v>4062</v>
      </c>
      <c r="O727" s="13">
        <f>M727*N727</f>
        <v>1350615</v>
      </c>
      <c r="P727" s="25">
        <f t="shared" si="33"/>
        <v>9600</v>
      </c>
      <c r="Q727" s="25">
        <f t="shared" si="34"/>
        <v>31200.000000000004</v>
      </c>
      <c r="R727" s="25">
        <f t="shared" si="35"/>
        <v>48000</v>
      </c>
      <c r="S727" s="55">
        <f>YEARFRAC(H727,$R$3,0)</f>
        <v>34.741666666666667</v>
      </c>
    </row>
    <row r="728" spans="1:19" ht="33" customHeight="1">
      <c r="A728" s="8">
        <v>724</v>
      </c>
      <c r="B728" s="8" t="s">
        <v>3967</v>
      </c>
      <c r="C728" s="8" t="s">
        <v>1551</v>
      </c>
      <c r="D728" s="12" t="s">
        <v>1552</v>
      </c>
      <c r="E728" s="8" t="s">
        <v>5622</v>
      </c>
      <c r="F728" s="8" t="s">
        <v>7247</v>
      </c>
      <c r="G728" s="8" t="s">
        <v>10</v>
      </c>
      <c r="H728" s="10">
        <v>33604</v>
      </c>
      <c r="I728" s="11" t="s">
        <v>11</v>
      </c>
      <c r="J728" s="10">
        <v>41834</v>
      </c>
      <c r="K728" s="8" t="s">
        <v>233</v>
      </c>
      <c r="L728" s="8" t="s">
        <v>9</v>
      </c>
      <c r="M728" s="9">
        <v>388.6</v>
      </c>
      <c r="N728" s="8">
        <v>4062</v>
      </c>
      <c r="O728" s="13">
        <f>M728*N728</f>
        <v>1578493.2000000002</v>
      </c>
      <c r="P728" s="25">
        <f t="shared" si="33"/>
        <v>9600</v>
      </c>
      <c r="Q728" s="25">
        <f t="shared" si="34"/>
        <v>31200.000000000004</v>
      </c>
      <c r="R728" s="25">
        <f t="shared" si="35"/>
        <v>48000</v>
      </c>
      <c r="S728" s="55">
        <f>YEARFRAC(H728,$R$3,0)</f>
        <v>32.74722222222222</v>
      </c>
    </row>
    <row r="729" spans="1:19" ht="33" customHeight="1">
      <c r="A729" s="8">
        <v>725</v>
      </c>
      <c r="B729" s="8" t="s">
        <v>3968</v>
      </c>
      <c r="C729" s="8" t="s">
        <v>1553</v>
      </c>
      <c r="D729" s="12">
        <v>90822283</v>
      </c>
      <c r="E729" s="8" t="s">
        <v>5623</v>
      </c>
      <c r="F729" s="8" t="s">
        <v>7248</v>
      </c>
      <c r="G729" s="8" t="s">
        <v>10</v>
      </c>
      <c r="H729" s="10">
        <v>32916</v>
      </c>
      <c r="I729" s="11" t="s">
        <v>70</v>
      </c>
      <c r="J729" s="10">
        <v>45384</v>
      </c>
      <c r="K729" s="8" t="s">
        <v>234</v>
      </c>
      <c r="L729" s="8" t="s">
        <v>9</v>
      </c>
      <c r="M729" s="9">
        <v>243.05</v>
      </c>
      <c r="N729" s="8">
        <v>4062</v>
      </c>
      <c r="O729" s="13">
        <f>M729*N729</f>
        <v>987269.10000000009</v>
      </c>
      <c r="P729" s="25">
        <f t="shared" si="33"/>
        <v>7898.1528000000008</v>
      </c>
      <c r="Q729" s="25">
        <f t="shared" si="34"/>
        <v>25668.996600000006</v>
      </c>
      <c r="R729" s="25">
        <f t="shared" si="35"/>
        <v>39490.764000000003</v>
      </c>
      <c r="S729" s="55">
        <f>YEARFRAC(H729,$R$3,0)</f>
        <v>34.633333333333333</v>
      </c>
    </row>
    <row r="730" spans="1:19" ht="33" customHeight="1">
      <c r="A730" s="8">
        <v>726</v>
      </c>
      <c r="B730" s="8" t="s">
        <v>3969</v>
      </c>
      <c r="C730" s="8" t="s">
        <v>1554</v>
      </c>
      <c r="D730" s="12" t="s">
        <v>1555</v>
      </c>
      <c r="E730" s="8" t="s">
        <v>5624</v>
      </c>
      <c r="F730" s="8" t="s">
        <v>7249</v>
      </c>
      <c r="G730" s="8" t="s">
        <v>188</v>
      </c>
      <c r="H730" s="10">
        <v>36412</v>
      </c>
      <c r="I730" s="11" t="s">
        <v>11</v>
      </c>
      <c r="J730" s="10">
        <v>45418</v>
      </c>
      <c r="K730" s="8" t="s">
        <v>234</v>
      </c>
      <c r="L730" s="8" t="s">
        <v>9</v>
      </c>
      <c r="M730" s="9">
        <v>352.81</v>
      </c>
      <c r="N730" s="8">
        <v>4062</v>
      </c>
      <c r="O730" s="13">
        <f>M730*N730</f>
        <v>1433114.22</v>
      </c>
      <c r="P730" s="25">
        <f t="shared" si="33"/>
        <v>9600</v>
      </c>
      <c r="Q730" s="25">
        <f t="shared" si="34"/>
        <v>31200.000000000004</v>
      </c>
      <c r="R730" s="25">
        <f t="shared" si="35"/>
        <v>48000</v>
      </c>
      <c r="S730" s="55">
        <f>YEARFRAC(H730,$R$3,0)</f>
        <v>25.058333333333334</v>
      </c>
    </row>
    <row r="731" spans="1:19" ht="33" customHeight="1">
      <c r="A731" s="8">
        <v>727</v>
      </c>
      <c r="B731" s="8" t="s">
        <v>3970</v>
      </c>
      <c r="C731" s="8" t="s">
        <v>1556</v>
      </c>
      <c r="D731" s="12" t="s">
        <v>1557</v>
      </c>
      <c r="E731" s="8" t="s">
        <v>5625</v>
      </c>
      <c r="F731" s="8" t="s">
        <v>7250</v>
      </c>
      <c r="G731" s="8" t="s">
        <v>188</v>
      </c>
      <c r="H731" s="10">
        <v>32406</v>
      </c>
      <c r="I731" s="11" t="s">
        <v>11</v>
      </c>
      <c r="J731" s="10">
        <v>45418</v>
      </c>
      <c r="K731" s="8" t="s">
        <v>234</v>
      </c>
      <c r="L731" s="8" t="s">
        <v>9</v>
      </c>
      <c r="M731" s="9">
        <v>336.43</v>
      </c>
      <c r="N731" s="8">
        <v>4062</v>
      </c>
      <c r="O731" s="13">
        <f>M731*N731</f>
        <v>1366578.66</v>
      </c>
      <c r="P731" s="25">
        <f t="shared" si="33"/>
        <v>9600</v>
      </c>
      <c r="Q731" s="25">
        <f t="shared" si="34"/>
        <v>31200.000000000004</v>
      </c>
      <c r="R731" s="25">
        <f t="shared" si="35"/>
        <v>48000</v>
      </c>
      <c r="S731" s="55">
        <f>YEARFRAC(H731,$R$3,0)</f>
        <v>36.027777777777779</v>
      </c>
    </row>
    <row r="732" spans="1:19" ht="33" customHeight="1">
      <c r="A732" s="8">
        <v>728</v>
      </c>
      <c r="B732" s="8" t="s">
        <v>3971</v>
      </c>
      <c r="C732" s="8" t="s">
        <v>1558</v>
      </c>
      <c r="D732" s="12" t="s">
        <v>1559</v>
      </c>
      <c r="E732" s="8" t="s">
        <v>5626</v>
      </c>
      <c r="F732" s="8" t="s">
        <v>7251</v>
      </c>
      <c r="G732" s="8" t="s">
        <v>188</v>
      </c>
      <c r="H732" s="10">
        <v>36010</v>
      </c>
      <c r="I732" s="11" t="s">
        <v>11</v>
      </c>
      <c r="J732" s="10">
        <v>45418</v>
      </c>
      <c r="K732" s="8" t="s">
        <v>234</v>
      </c>
      <c r="L732" s="8" t="s">
        <v>9</v>
      </c>
      <c r="M732" s="9">
        <v>347.63</v>
      </c>
      <c r="N732" s="8">
        <v>4062</v>
      </c>
      <c r="O732" s="13">
        <f>M732*N732</f>
        <v>1412073.06</v>
      </c>
      <c r="P732" s="25">
        <f t="shared" si="33"/>
        <v>9600</v>
      </c>
      <c r="Q732" s="25">
        <f t="shared" si="34"/>
        <v>31200.000000000004</v>
      </c>
      <c r="R732" s="25">
        <f t="shared" si="35"/>
        <v>48000</v>
      </c>
      <c r="S732" s="55">
        <f>YEARFRAC(H732,$R$3,0)</f>
        <v>26.158333333333335</v>
      </c>
    </row>
    <row r="733" spans="1:19" ht="33" customHeight="1">
      <c r="A733" s="8">
        <v>729</v>
      </c>
      <c r="B733" s="8" t="s">
        <v>3972</v>
      </c>
      <c r="C733" s="8" t="s">
        <v>1560</v>
      </c>
      <c r="D733" s="12" t="s">
        <v>1561</v>
      </c>
      <c r="E733" s="8" t="s">
        <v>5627</v>
      </c>
      <c r="F733" s="8" t="s">
        <v>7252</v>
      </c>
      <c r="G733" s="8" t="s">
        <v>10</v>
      </c>
      <c r="H733" s="10">
        <v>31213</v>
      </c>
      <c r="I733" s="11" t="s">
        <v>70</v>
      </c>
      <c r="J733" s="10">
        <v>45384</v>
      </c>
      <c r="K733" s="8" t="s">
        <v>234</v>
      </c>
      <c r="L733" s="8" t="s">
        <v>9</v>
      </c>
      <c r="M733" s="9">
        <v>347.64</v>
      </c>
      <c r="N733" s="8">
        <v>4062</v>
      </c>
      <c r="O733" s="13">
        <f>M733*N733</f>
        <v>1412113.68</v>
      </c>
      <c r="P733" s="25">
        <f t="shared" si="33"/>
        <v>9600</v>
      </c>
      <c r="Q733" s="25">
        <f t="shared" si="34"/>
        <v>31200.000000000004</v>
      </c>
      <c r="R733" s="25">
        <f t="shared" si="35"/>
        <v>48000</v>
      </c>
      <c r="S733" s="55">
        <f>YEARFRAC(H733,$R$3,0)</f>
        <v>39.291666666666664</v>
      </c>
    </row>
    <row r="734" spans="1:19" ht="33" customHeight="1">
      <c r="A734" s="8">
        <v>730</v>
      </c>
      <c r="B734" s="8" t="s">
        <v>3973</v>
      </c>
      <c r="C734" s="8" t="s">
        <v>1562</v>
      </c>
      <c r="D734" s="12">
        <v>50897240</v>
      </c>
      <c r="E734" s="8" t="s">
        <v>5628</v>
      </c>
      <c r="F734" s="8" t="s">
        <v>7253</v>
      </c>
      <c r="G734" s="8" t="s">
        <v>10</v>
      </c>
      <c r="H734" s="10">
        <v>31903</v>
      </c>
      <c r="I734" s="11" t="s">
        <v>28</v>
      </c>
      <c r="J734" s="10">
        <v>45384</v>
      </c>
      <c r="K734" s="8" t="s">
        <v>234</v>
      </c>
      <c r="L734" s="8" t="s">
        <v>9</v>
      </c>
      <c r="M734" s="9">
        <v>348.03</v>
      </c>
      <c r="N734" s="8">
        <v>4062</v>
      </c>
      <c r="O734" s="13">
        <f>M734*N734</f>
        <v>1413697.8599999999</v>
      </c>
      <c r="P734" s="25">
        <f t="shared" si="33"/>
        <v>9600</v>
      </c>
      <c r="Q734" s="25">
        <f t="shared" si="34"/>
        <v>31200.000000000004</v>
      </c>
      <c r="R734" s="25">
        <f t="shared" si="35"/>
        <v>48000</v>
      </c>
      <c r="S734" s="55">
        <f>YEARFRAC(H734,$R$3,0)</f>
        <v>37.4</v>
      </c>
    </row>
    <row r="735" spans="1:19" ht="33" customHeight="1">
      <c r="A735" s="8">
        <v>731</v>
      </c>
      <c r="B735" s="8" t="s">
        <v>3974</v>
      </c>
      <c r="C735" s="8" t="s">
        <v>1563</v>
      </c>
      <c r="D735" s="12" t="s">
        <v>1564</v>
      </c>
      <c r="E735" s="8" t="s">
        <v>5629</v>
      </c>
      <c r="F735" s="8" t="s">
        <v>7254</v>
      </c>
      <c r="G735" s="8" t="s">
        <v>10</v>
      </c>
      <c r="H735" s="10">
        <v>32463</v>
      </c>
      <c r="I735" s="11" t="s">
        <v>70</v>
      </c>
      <c r="J735" s="10">
        <v>45384</v>
      </c>
      <c r="K735" s="8" t="s">
        <v>234</v>
      </c>
      <c r="L735" s="8" t="s">
        <v>9</v>
      </c>
      <c r="M735" s="9">
        <v>319.81</v>
      </c>
      <c r="N735" s="8">
        <v>4062</v>
      </c>
      <c r="O735" s="13">
        <f>M735*N735</f>
        <v>1299068.22</v>
      </c>
      <c r="P735" s="25">
        <f t="shared" si="33"/>
        <v>9600</v>
      </c>
      <c r="Q735" s="25">
        <f t="shared" si="34"/>
        <v>31200.000000000004</v>
      </c>
      <c r="R735" s="25">
        <f t="shared" si="35"/>
        <v>48000</v>
      </c>
      <c r="S735" s="55">
        <f>YEARFRAC(H735,$R$3,0)</f>
        <v>35.87222222222222</v>
      </c>
    </row>
    <row r="736" spans="1:19" ht="33" customHeight="1">
      <c r="A736" s="8">
        <v>732</v>
      </c>
      <c r="B736" s="8" t="s">
        <v>3975</v>
      </c>
      <c r="C736" s="8" t="s">
        <v>1565</v>
      </c>
      <c r="D736" s="12" t="s">
        <v>1566</v>
      </c>
      <c r="E736" s="8" t="s">
        <v>5630</v>
      </c>
      <c r="F736" s="8" t="s">
        <v>7255</v>
      </c>
      <c r="G736" s="8" t="s">
        <v>188</v>
      </c>
      <c r="H736" s="10">
        <v>37065</v>
      </c>
      <c r="I736" s="11" t="s">
        <v>11</v>
      </c>
      <c r="J736" s="10">
        <v>45418</v>
      </c>
      <c r="K736" s="8" t="s">
        <v>234</v>
      </c>
      <c r="L736" s="8" t="s">
        <v>9</v>
      </c>
      <c r="M736" s="9">
        <v>368.81</v>
      </c>
      <c r="N736" s="8">
        <v>4062</v>
      </c>
      <c r="O736" s="13">
        <f>M736*N736</f>
        <v>1498106.22</v>
      </c>
      <c r="P736" s="25">
        <f t="shared" si="33"/>
        <v>9600</v>
      </c>
      <c r="Q736" s="25">
        <f t="shared" si="34"/>
        <v>31200.000000000004</v>
      </c>
      <c r="R736" s="25">
        <f t="shared" si="35"/>
        <v>48000</v>
      </c>
      <c r="S736" s="55">
        <f>YEARFRAC(H736,$R$3,0)</f>
        <v>23.269444444444446</v>
      </c>
    </row>
    <row r="737" spans="1:19" ht="33" customHeight="1">
      <c r="A737" s="8">
        <v>733</v>
      </c>
      <c r="B737" s="8" t="s">
        <v>3976</v>
      </c>
      <c r="C737" s="8" t="s">
        <v>1567</v>
      </c>
      <c r="D737" s="12" t="s">
        <v>1568</v>
      </c>
      <c r="E737" s="8" t="s">
        <v>5631</v>
      </c>
      <c r="F737" s="8" t="s">
        <v>7256</v>
      </c>
      <c r="G737" s="8" t="s">
        <v>188</v>
      </c>
      <c r="H737" s="10">
        <v>37090</v>
      </c>
      <c r="I737" s="11" t="s">
        <v>11</v>
      </c>
      <c r="J737" s="10">
        <v>45418</v>
      </c>
      <c r="K737" s="8" t="s">
        <v>234</v>
      </c>
      <c r="L737" s="8" t="s">
        <v>9</v>
      </c>
      <c r="M737" s="9">
        <v>310.88</v>
      </c>
      <c r="N737" s="8">
        <v>4062</v>
      </c>
      <c r="O737" s="13">
        <f>M737*N737</f>
        <v>1262794.56</v>
      </c>
      <c r="P737" s="25">
        <f t="shared" si="33"/>
        <v>9600</v>
      </c>
      <c r="Q737" s="25">
        <f t="shared" si="34"/>
        <v>31200.000000000004</v>
      </c>
      <c r="R737" s="25">
        <f t="shared" si="35"/>
        <v>48000</v>
      </c>
      <c r="S737" s="55">
        <f>YEARFRAC(H737,$R$3,0)</f>
        <v>23.2</v>
      </c>
    </row>
    <row r="738" spans="1:19" ht="33" customHeight="1">
      <c r="A738" s="8">
        <v>734</v>
      </c>
      <c r="B738" s="8" t="s">
        <v>3977</v>
      </c>
      <c r="C738" s="8" t="s">
        <v>3146</v>
      </c>
      <c r="D738" s="12">
        <v>90701805</v>
      </c>
      <c r="E738" s="8" t="s">
        <v>5632</v>
      </c>
      <c r="F738" s="8" t="s">
        <v>7257</v>
      </c>
      <c r="G738" s="8" t="s">
        <v>15</v>
      </c>
      <c r="H738" s="10">
        <v>35350</v>
      </c>
      <c r="I738" s="11" t="s">
        <v>11</v>
      </c>
      <c r="J738" s="10">
        <v>45427</v>
      </c>
      <c r="K738" s="8" t="s">
        <v>234</v>
      </c>
      <c r="L738" s="8" t="s">
        <v>9</v>
      </c>
      <c r="M738" s="9">
        <v>355.81</v>
      </c>
      <c r="N738" s="8">
        <v>4062</v>
      </c>
      <c r="O738" s="13">
        <f>M738*N738</f>
        <v>1445300.22</v>
      </c>
      <c r="P738" s="25">
        <f t="shared" si="33"/>
        <v>9600</v>
      </c>
      <c r="Q738" s="25">
        <f t="shared" si="34"/>
        <v>31200.000000000004</v>
      </c>
      <c r="R738" s="25">
        <f t="shared" si="35"/>
        <v>48000</v>
      </c>
      <c r="S738" s="55">
        <f>YEARFRAC(H738,$R$3,0)</f>
        <v>27.966666666666665</v>
      </c>
    </row>
    <row r="739" spans="1:19" ht="33" customHeight="1">
      <c r="A739" s="8">
        <v>735</v>
      </c>
      <c r="B739" s="8" t="s">
        <v>3978</v>
      </c>
      <c r="C739" s="8" t="s">
        <v>1569</v>
      </c>
      <c r="D739" s="12" t="s">
        <v>1570</v>
      </c>
      <c r="E739" s="8" t="s">
        <v>5633</v>
      </c>
      <c r="F739" s="8" t="s">
        <v>7258</v>
      </c>
      <c r="G739" s="8" t="s">
        <v>15</v>
      </c>
      <c r="H739" s="10">
        <v>33522</v>
      </c>
      <c r="I739" s="11" t="s">
        <v>11</v>
      </c>
      <c r="J739" s="10">
        <v>45421</v>
      </c>
      <c r="K739" s="8" t="s">
        <v>234</v>
      </c>
      <c r="L739" s="8" t="s">
        <v>9</v>
      </c>
      <c r="M739" s="9">
        <v>377.11</v>
      </c>
      <c r="N739" s="8">
        <v>4062</v>
      </c>
      <c r="O739" s="13">
        <f>M739*N739</f>
        <v>1531820.82</v>
      </c>
      <c r="P739" s="25">
        <f t="shared" si="33"/>
        <v>9600</v>
      </c>
      <c r="Q739" s="25">
        <f t="shared" si="34"/>
        <v>31200.000000000004</v>
      </c>
      <c r="R739" s="25">
        <f t="shared" si="35"/>
        <v>48000</v>
      </c>
      <c r="S739" s="55">
        <f>YEARFRAC(H739,$R$3,0)</f>
        <v>32.969444444444441</v>
      </c>
    </row>
    <row r="740" spans="1:19" ht="33" customHeight="1">
      <c r="A740" s="8">
        <v>736</v>
      </c>
      <c r="B740" s="8" t="s">
        <v>3979</v>
      </c>
      <c r="C740" s="8" t="s">
        <v>1571</v>
      </c>
      <c r="D740" s="12" t="s">
        <v>1572</v>
      </c>
      <c r="E740" s="8" t="s">
        <v>5634</v>
      </c>
      <c r="F740" s="8" t="s">
        <v>7259</v>
      </c>
      <c r="G740" s="8" t="s">
        <v>15</v>
      </c>
      <c r="H740" s="10">
        <v>33363</v>
      </c>
      <c r="I740" s="11" t="s">
        <v>11</v>
      </c>
      <c r="J740" s="10">
        <v>45421</v>
      </c>
      <c r="K740" s="8" t="s">
        <v>234</v>
      </c>
      <c r="L740" s="8" t="s">
        <v>9</v>
      </c>
      <c r="M740" s="9">
        <v>377.11</v>
      </c>
      <c r="N740" s="8">
        <v>4062</v>
      </c>
      <c r="O740" s="13">
        <f>M740*N740</f>
        <v>1531820.82</v>
      </c>
      <c r="P740" s="25">
        <f t="shared" si="33"/>
        <v>9600</v>
      </c>
      <c r="Q740" s="25">
        <f t="shared" si="34"/>
        <v>31200.000000000004</v>
      </c>
      <c r="R740" s="25">
        <f t="shared" si="35"/>
        <v>48000</v>
      </c>
      <c r="S740" s="55">
        <f>YEARFRAC(H740,$R$3,0)</f>
        <v>33.402777777777779</v>
      </c>
    </row>
    <row r="741" spans="1:19" ht="33" customHeight="1">
      <c r="A741" s="8">
        <v>737</v>
      </c>
      <c r="B741" s="8" t="s">
        <v>3980</v>
      </c>
      <c r="C741" s="8" t="s">
        <v>1573</v>
      </c>
      <c r="D741" s="12" t="s">
        <v>1574</v>
      </c>
      <c r="E741" s="8" t="s">
        <v>5635</v>
      </c>
      <c r="F741" s="8" t="s">
        <v>7260</v>
      </c>
      <c r="G741" s="8" t="s">
        <v>10</v>
      </c>
      <c r="H741" s="10">
        <v>32947</v>
      </c>
      <c r="I741" s="11" t="s">
        <v>11</v>
      </c>
      <c r="J741" s="10">
        <v>42163</v>
      </c>
      <c r="K741" s="8" t="s">
        <v>234</v>
      </c>
      <c r="L741" s="8" t="s">
        <v>9</v>
      </c>
      <c r="M741" s="9">
        <v>378.24</v>
      </c>
      <c r="N741" s="8">
        <v>4062</v>
      </c>
      <c r="O741" s="13">
        <f>M741*N741</f>
        <v>1536410.8800000001</v>
      </c>
      <c r="P741" s="25">
        <f t="shared" si="33"/>
        <v>9600</v>
      </c>
      <c r="Q741" s="25">
        <f t="shared" si="34"/>
        <v>31200.000000000004</v>
      </c>
      <c r="R741" s="25">
        <f t="shared" si="35"/>
        <v>48000</v>
      </c>
      <c r="S741" s="55">
        <f>YEARFRAC(H741,$R$3,0)</f>
        <v>34.541666666666664</v>
      </c>
    </row>
    <row r="742" spans="1:19" ht="33" customHeight="1">
      <c r="A742" s="8">
        <v>738</v>
      </c>
      <c r="B742" s="8" t="s">
        <v>3981</v>
      </c>
      <c r="C742" s="8" t="s">
        <v>1575</v>
      </c>
      <c r="D742" s="12" t="s">
        <v>1576</v>
      </c>
      <c r="E742" s="8" t="s">
        <v>5636</v>
      </c>
      <c r="F742" s="8" t="s">
        <v>7261</v>
      </c>
      <c r="G742" s="8" t="s">
        <v>15</v>
      </c>
      <c r="H742" s="10">
        <v>36465</v>
      </c>
      <c r="I742" s="11" t="s">
        <v>11</v>
      </c>
      <c r="J742" s="10">
        <v>45421</v>
      </c>
      <c r="K742" s="8" t="s">
        <v>234</v>
      </c>
      <c r="L742" s="8" t="s">
        <v>9</v>
      </c>
      <c r="M742" s="9">
        <v>373.46</v>
      </c>
      <c r="N742" s="8">
        <v>4062</v>
      </c>
      <c r="O742" s="13">
        <f>M742*N742</f>
        <v>1516994.52</v>
      </c>
      <c r="P742" s="25">
        <f t="shared" si="33"/>
        <v>9600</v>
      </c>
      <c r="Q742" s="25">
        <f t="shared" si="34"/>
        <v>31200.000000000004</v>
      </c>
      <c r="R742" s="25">
        <f t="shared" si="35"/>
        <v>48000</v>
      </c>
      <c r="S742" s="55">
        <f>YEARFRAC(H742,$R$3,0)</f>
        <v>24.913888888888888</v>
      </c>
    </row>
    <row r="743" spans="1:19" ht="33" customHeight="1">
      <c r="A743" s="8">
        <v>739</v>
      </c>
      <c r="B743" s="8" t="s">
        <v>4834</v>
      </c>
      <c r="C743" s="8" t="s">
        <v>1577</v>
      </c>
      <c r="D743" s="12">
        <v>51009203</v>
      </c>
      <c r="E743" s="8" t="s">
        <v>5637</v>
      </c>
      <c r="F743" s="8" t="s">
        <v>7262</v>
      </c>
      <c r="G743" s="8" t="s">
        <v>10</v>
      </c>
      <c r="H743" s="10">
        <v>34611</v>
      </c>
      <c r="I743" s="11" t="s">
        <v>19</v>
      </c>
      <c r="J743" s="10">
        <v>45040</v>
      </c>
      <c r="K743" s="8" t="s">
        <v>234</v>
      </c>
      <c r="L743" s="8" t="s">
        <v>9</v>
      </c>
      <c r="M743" s="9">
        <v>324.29000000000002</v>
      </c>
      <c r="N743" s="8">
        <v>4062</v>
      </c>
      <c r="O743" s="13">
        <f>M743*N743</f>
        <v>1317265.98</v>
      </c>
      <c r="P743" s="25">
        <f t="shared" si="33"/>
        <v>9600</v>
      </c>
      <c r="Q743" s="25">
        <f t="shared" si="34"/>
        <v>31200.000000000004</v>
      </c>
      <c r="R743" s="25">
        <f t="shared" si="35"/>
        <v>48000</v>
      </c>
      <c r="S743" s="55">
        <f>YEARFRAC(H743,$R$3,0)</f>
        <v>29.988888888888887</v>
      </c>
    </row>
    <row r="744" spans="1:19" ht="33" customHeight="1">
      <c r="A744" s="8">
        <v>740</v>
      </c>
      <c r="B744" s="8" t="s">
        <v>3982</v>
      </c>
      <c r="C744" s="8" t="s">
        <v>1578</v>
      </c>
      <c r="D744" s="12" t="s">
        <v>1579</v>
      </c>
      <c r="E744" s="8" t="s">
        <v>5638</v>
      </c>
      <c r="F744" s="8" t="s">
        <v>7263</v>
      </c>
      <c r="G744" s="8" t="s">
        <v>10</v>
      </c>
      <c r="H744" s="10">
        <v>30076</v>
      </c>
      <c r="I744" s="11" t="s">
        <v>11</v>
      </c>
      <c r="J744" s="10">
        <v>41954</v>
      </c>
      <c r="K744" s="8" t="s">
        <v>234</v>
      </c>
      <c r="L744" s="8" t="s">
        <v>9</v>
      </c>
      <c r="M744" s="9">
        <v>330.34</v>
      </c>
      <c r="N744" s="8">
        <v>4062</v>
      </c>
      <c r="O744" s="13">
        <f>M744*N744</f>
        <v>1341841.0799999998</v>
      </c>
      <c r="P744" s="25">
        <f t="shared" si="33"/>
        <v>9600</v>
      </c>
      <c r="Q744" s="25">
        <f t="shared" si="34"/>
        <v>31200.000000000004</v>
      </c>
      <c r="R744" s="25">
        <f t="shared" si="35"/>
        <v>48000</v>
      </c>
      <c r="S744" s="55">
        <f>YEARFRAC(H744,$R$3,0)</f>
        <v>42.402777777777779</v>
      </c>
    </row>
    <row r="745" spans="1:19" ht="33" customHeight="1">
      <c r="A745" s="8">
        <v>741</v>
      </c>
      <c r="B745" s="8" t="s">
        <v>3983</v>
      </c>
      <c r="C745" s="8" t="s">
        <v>1580</v>
      </c>
      <c r="D745" s="12" t="s">
        <v>1581</v>
      </c>
      <c r="E745" s="8" t="s">
        <v>5639</v>
      </c>
      <c r="F745" s="8" t="s">
        <v>7264</v>
      </c>
      <c r="G745" s="8" t="s">
        <v>10</v>
      </c>
      <c r="H745" s="10">
        <v>27432</v>
      </c>
      <c r="I745" s="11" t="s">
        <v>11</v>
      </c>
      <c r="J745" s="10">
        <v>41694</v>
      </c>
      <c r="K745" s="8" t="s">
        <v>234</v>
      </c>
      <c r="L745" s="8" t="s">
        <v>9</v>
      </c>
      <c r="M745" s="9">
        <v>379.81</v>
      </c>
      <c r="N745" s="8">
        <v>4062</v>
      </c>
      <c r="O745" s="13">
        <f>M745*N745</f>
        <v>1542788.22</v>
      </c>
      <c r="P745" s="25">
        <f t="shared" si="33"/>
        <v>9600</v>
      </c>
      <c r="Q745" s="25">
        <f t="shared" si="34"/>
        <v>31200.000000000004</v>
      </c>
      <c r="R745" s="25">
        <f t="shared" si="35"/>
        <v>48000</v>
      </c>
      <c r="S745" s="55">
        <f>YEARFRAC(H745,$R$3,0)</f>
        <v>49.647222222222226</v>
      </c>
    </row>
    <row r="746" spans="1:19" ht="33" customHeight="1">
      <c r="A746" s="8">
        <v>742</v>
      </c>
      <c r="B746" s="8" t="s">
        <v>3984</v>
      </c>
      <c r="C746" s="8" t="s">
        <v>1582</v>
      </c>
      <c r="D746" s="12" t="s">
        <v>1583</v>
      </c>
      <c r="E746" s="8" t="s">
        <v>5640</v>
      </c>
      <c r="F746" s="8" t="s">
        <v>7265</v>
      </c>
      <c r="G746" s="8" t="s">
        <v>10</v>
      </c>
      <c r="H746" s="10">
        <v>29878</v>
      </c>
      <c r="I746" s="11" t="s">
        <v>11</v>
      </c>
      <c r="J746" s="10">
        <v>41722</v>
      </c>
      <c r="K746" s="8" t="s">
        <v>234</v>
      </c>
      <c r="L746" s="8" t="s">
        <v>9</v>
      </c>
      <c r="M746" s="9">
        <v>388.6</v>
      </c>
      <c r="N746" s="8">
        <v>4062</v>
      </c>
      <c r="O746" s="13">
        <f>M746*N746</f>
        <v>1578493.2000000002</v>
      </c>
      <c r="P746" s="25">
        <f t="shared" si="33"/>
        <v>9600</v>
      </c>
      <c r="Q746" s="25">
        <f t="shared" si="34"/>
        <v>31200.000000000004</v>
      </c>
      <c r="R746" s="25">
        <f t="shared" si="35"/>
        <v>48000</v>
      </c>
      <c r="S746" s="55">
        <f>YEARFRAC(H746,$R$3,0)</f>
        <v>42.947222222222223</v>
      </c>
    </row>
    <row r="747" spans="1:19" ht="33" customHeight="1">
      <c r="A747" s="8">
        <v>743</v>
      </c>
      <c r="B747" s="8" t="s">
        <v>3985</v>
      </c>
      <c r="C747" s="8" t="s">
        <v>1584</v>
      </c>
      <c r="D747" s="12" t="s">
        <v>1585</v>
      </c>
      <c r="E747" s="8" t="s">
        <v>5641</v>
      </c>
      <c r="F747" s="8" t="s">
        <v>7266</v>
      </c>
      <c r="G747" s="8" t="s">
        <v>10</v>
      </c>
      <c r="H747" s="10">
        <v>30419</v>
      </c>
      <c r="I747" s="11" t="s">
        <v>11</v>
      </c>
      <c r="J747" s="10">
        <v>41428</v>
      </c>
      <c r="K747" s="8" t="s">
        <v>234</v>
      </c>
      <c r="L747" s="8" t="s">
        <v>9</v>
      </c>
      <c r="M747" s="9">
        <v>392.28</v>
      </c>
      <c r="N747" s="8">
        <v>4062</v>
      </c>
      <c r="O747" s="13">
        <f>M747*N747</f>
        <v>1593441.3599999999</v>
      </c>
      <c r="P747" s="25">
        <f t="shared" si="33"/>
        <v>9600</v>
      </c>
      <c r="Q747" s="25">
        <f t="shared" si="34"/>
        <v>31200.000000000004</v>
      </c>
      <c r="R747" s="25">
        <f t="shared" si="35"/>
        <v>48000</v>
      </c>
      <c r="S747" s="55">
        <f>YEARFRAC(H747,$R$3,0)</f>
        <v>41.463888888888889</v>
      </c>
    </row>
    <row r="748" spans="1:19" ht="33" customHeight="1">
      <c r="A748" s="8">
        <v>744</v>
      </c>
      <c r="B748" s="8" t="s">
        <v>3986</v>
      </c>
      <c r="C748" s="8" t="s">
        <v>1586</v>
      </c>
      <c r="D748" s="12" t="s">
        <v>1587</v>
      </c>
      <c r="E748" s="8" t="s">
        <v>5642</v>
      </c>
      <c r="F748" s="8" t="s">
        <v>7267</v>
      </c>
      <c r="G748" s="8" t="s">
        <v>10</v>
      </c>
      <c r="H748" s="10">
        <v>33646</v>
      </c>
      <c r="I748" s="11" t="s">
        <v>11</v>
      </c>
      <c r="J748" s="10">
        <v>41820</v>
      </c>
      <c r="K748" s="8" t="s">
        <v>234</v>
      </c>
      <c r="L748" s="8" t="s">
        <v>9</v>
      </c>
      <c r="M748" s="9">
        <v>325.16000000000003</v>
      </c>
      <c r="N748" s="8">
        <v>4062</v>
      </c>
      <c r="O748" s="13">
        <f>M748*N748</f>
        <v>1320799.9200000002</v>
      </c>
      <c r="P748" s="25">
        <f t="shared" si="33"/>
        <v>9600</v>
      </c>
      <c r="Q748" s="25">
        <f t="shared" si="34"/>
        <v>31200.000000000004</v>
      </c>
      <c r="R748" s="25">
        <f t="shared" si="35"/>
        <v>48000</v>
      </c>
      <c r="S748" s="55">
        <f>YEARFRAC(H748,$R$3,0)</f>
        <v>32.633333333333333</v>
      </c>
    </row>
    <row r="749" spans="1:19" ht="33" customHeight="1">
      <c r="A749" s="8">
        <v>745</v>
      </c>
      <c r="B749" s="8" t="s">
        <v>3987</v>
      </c>
      <c r="C749" s="8" t="s">
        <v>1588</v>
      </c>
      <c r="D749" s="12" t="s">
        <v>1589</v>
      </c>
      <c r="E749" s="8" t="s">
        <v>5643</v>
      </c>
      <c r="F749" s="8" t="s">
        <v>7268</v>
      </c>
      <c r="G749" s="8" t="s">
        <v>10</v>
      </c>
      <c r="H749" s="10">
        <v>30204</v>
      </c>
      <c r="I749" s="11" t="s">
        <v>11</v>
      </c>
      <c r="J749" s="10">
        <v>41813</v>
      </c>
      <c r="K749" s="8" t="s">
        <v>234</v>
      </c>
      <c r="L749" s="8" t="s">
        <v>9</v>
      </c>
      <c r="M749" s="9">
        <v>278.76</v>
      </c>
      <c r="N749" s="8">
        <v>4062</v>
      </c>
      <c r="O749" s="13">
        <f>M749*N749</f>
        <v>1132323.1199999999</v>
      </c>
      <c r="P749" s="25">
        <f t="shared" si="33"/>
        <v>9058.5849599999983</v>
      </c>
      <c r="Q749" s="25">
        <f t="shared" si="34"/>
        <v>29440.401119999999</v>
      </c>
      <c r="R749" s="25">
        <f t="shared" si="35"/>
        <v>45292.924799999993</v>
      </c>
      <c r="S749" s="55">
        <f>YEARFRAC(H749,$R$3,0)</f>
        <v>42.055555555555557</v>
      </c>
    </row>
    <row r="750" spans="1:19" ht="33" customHeight="1">
      <c r="A750" s="8">
        <v>746</v>
      </c>
      <c r="B750" s="8" t="s">
        <v>3988</v>
      </c>
      <c r="C750" s="8" t="s">
        <v>1590</v>
      </c>
      <c r="D750" s="12" t="s">
        <v>1591</v>
      </c>
      <c r="E750" s="8" t="s">
        <v>5644</v>
      </c>
      <c r="F750" s="8" t="s">
        <v>7269</v>
      </c>
      <c r="G750" s="8" t="s">
        <v>10</v>
      </c>
      <c r="H750" s="10">
        <v>29844</v>
      </c>
      <c r="I750" s="11" t="s">
        <v>11</v>
      </c>
      <c r="J750" s="10">
        <v>41765</v>
      </c>
      <c r="K750" s="8" t="s">
        <v>234</v>
      </c>
      <c r="L750" s="8" t="s">
        <v>9</v>
      </c>
      <c r="M750" s="9">
        <v>387.69</v>
      </c>
      <c r="N750" s="8">
        <v>4062</v>
      </c>
      <c r="O750" s="13">
        <f>M750*N750</f>
        <v>1574796.78</v>
      </c>
      <c r="P750" s="25">
        <f t="shared" ref="P750:P811" si="36">IF(O750&lt;400000,400000*0.8%,IF(O750&gt;1200000,1200000*0.8%,O750*0.8%))</f>
        <v>9600</v>
      </c>
      <c r="Q750" s="25">
        <f t="shared" ref="Q750:Q811" si="37">IF(O750&lt;400000,400000*2.6%,IF(O750&gt;1200000,1200000*2.6%,O750*2.6%))</f>
        <v>31200.000000000004</v>
      </c>
      <c r="R750" s="25">
        <f t="shared" si="35"/>
        <v>48000</v>
      </c>
      <c r="S750" s="55">
        <f>YEARFRAC(H750,$R$3,0)</f>
        <v>43.041666666666664</v>
      </c>
    </row>
    <row r="751" spans="1:19" ht="33" customHeight="1">
      <c r="A751" s="8">
        <v>747</v>
      </c>
      <c r="B751" s="8" t="s">
        <v>3989</v>
      </c>
      <c r="C751" s="8" t="s">
        <v>1592</v>
      </c>
      <c r="D751" s="12">
        <v>51447673</v>
      </c>
      <c r="E751" s="8" t="s">
        <v>5645</v>
      </c>
      <c r="F751" s="8" t="s">
        <v>7270</v>
      </c>
      <c r="G751" s="8" t="s">
        <v>10</v>
      </c>
      <c r="H751" s="10">
        <v>30540</v>
      </c>
      <c r="I751" s="11" t="s">
        <v>11</v>
      </c>
      <c r="J751" s="10">
        <v>41827</v>
      </c>
      <c r="K751" s="8" t="s">
        <v>234</v>
      </c>
      <c r="L751" s="8" t="s">
        <v>9</v>
      </c>
      <c r="M751" s="9">
        <v>349.67</v>
      </c>
      <c r="N751" s="8">
        <v>4062</v>
      </c>
      <c r="O751" s="13">
        <f>M751*N751</f>
        <v>1420359.54</v>
      </c>
      <c r="P751" s="25">
        <f t="shared" si="36"/>
        <v>9600</v>
      </c>
      <c r="Q751" s="25">
        <f t="shared" si="37"/>
        <v>31200.000000000004</v>
      </c>
      <c r="R751" s="25">
        <f t="shared" si="35"/>
        <v>48000</v>
      </c>
      <c r="S751" s="55">
        <f>YEARFRAC(H751,$R$3,0)</f>
        <v>41.133333333333333</v>
      </c>
    </row>
    <row r="752" spans="1:19" ht="33" customHeight="1">
      <c r="A752" s="8">
        <v>748</v>
      </c>
      <c r="B752" s="8" t="s">
        <v>3990</v>
      </c>
      <c r="C752" s="8" t="s">
        <v>1593</v>
      </c>
      <c r="D752" s="12" t="s">
        <v>1594</v>
      </c>
      <c r="E752" s="8" t="s">
        <v>5646</v>
      </c>
      <c r="F752" s="8" t="s">
        <v>7271</v>
      </c>
      <c r="G752" s="8" t="s">
        <v>10</v>
      </c>
      <c r="H752" s="10">
        <v>29388</v>
      </c>
      <c r="I752" s="11" t="s">
        <v>11</v>
      </c>
      <c r="J752" s="10">
        <v>41813</v>
      </c>
      <c r="K752" s="8" t="s">
        <v>234</v>
      </c>
      <c r="L752" s="8" t="s">
        <v>9</v>
      </c>
      <c r="M752" s="9">
        <v>392.28</v>
      </c>
      <c r="N752" s="8">
        <v>4062</v>
      </c>
      <c r="O752" s="13">
        <f>M752*N752</f>
        <v>1593441.3599999999</v>
      </c>
      <c r="P752" s="25">
        <f t="shared" si="36"/>
        <v>9600</v>
      </c>
      <c r="Q752" s="25">
        <f t="shared" si="37"/>
        <v>31200.000000000004</v>
      </c>
      <c r="R752" s="25">
        <f t="shared" si="35"/>
        <v>48000</v>
      </c>
      <c r="S752" s="55">
        <f>YEARFRAC(H752,$R$3,0)</f>
        <v>44.288888888888891</v>
      </c>
    </row>
    <row r="753" spans="1:19" ht="33" customHeight="1">
      <c r="A753" s="8">
        <v>749</v>
      </c>
      <c r="B753" s="8" t="s">
        <v>3991</v>
      </c>
      <c r="C753" s="8" t="s">
        <v>1595</v>
      </c>
      <c r="D753" s="12" t="s">
        <v>1596</v>
      </c>
      <c r="E753" s="8" t="s">
        <v>5647</v>
      </c>
      <c r="F753" s="8" t="s">
        <v>7272</v>
      </c>
      <c r="G753" s="8" t="s">
        <v>10</v>
      </c>
      <c r="H753" s="10">
        <v>32150</v>
      </c>
      <c r="I753" s="11" t="s">
        <v>11</v>
      </c>
      <c r="J753" s="10">
        <v>41843</v>
      </c>
      <c r="K753" s="8" t="s">
        <v>234</v>
      </c>
      <c r="L753" s="8" t="s">
        <v>9</v>
      </c>
      <c r="M753" s="9">
        <v>384.01</v>
      </c>
      <c r="N753" s="8">
        <v>4062</v>
      </c>
      <c r="O753" s="13">
        <f>M753*N753</f>
        <v>1559848.6199999999</v>
      </c>
      <c r="P753" s="25">
        <f t="shared" si="36"/>
        <v>9600</v>
      </c>
      <c r="Q753" s="25">
        <f t="shared" si="37"/>
        <v>31200.000000000004</v>
      </c>
      <c r="R753" s="25">
        <f t="shared" si="35"/>
        <v>48000</v>
      </c>
      <c r="S753" s="55">
        <f>YEARFRAC(H753,$R$3,0)</f>
        <v>36.727777777777774</v>
      </c>
    </row>
    <row r="754" spans="1:19" ht="33" customHeight="1">
      <c r="A754" s="8">
        <v>750</v>
      </c>
      <c r="B754" s="8" t="s">
        <v>3992</v>
      </c>
      <c r="C754" s="8" t="s">
        <v>1597</v>
      </c>
      <c r="D754" s="12" t="s">
        <v>1598</v>
      </c>
      <c r="E754" s="8" t="s">
        <v>5648</v>
      </c>
      <c r="F754" s="8" t="s">
        <v>7273</v>
      </c>
      <c r="G754" s="8" t="s">
        <v>10</v>
      </c>
      <c r="H754" s="10">
        <v>31533</v>
      </c>
      <c r="I754" s="11" t="s">
        <v>11</v>
      </c>
      <c r="J754" s="10">
        <v>41653</v>
      </c>
      <c r="K754" s="8" t="s">
        <v>234</v>
      </c>
      <c r="L754" s="8" t="s">
        <v>9</v>
      </c>
      <c r="M754" s="9">
        <v>363.97</v>
      </c>
      <c r="N754" s="8">
        <v>4062</v>
      </c>
      <c r="O754" s="13">
        <f>M754*N754</f>
        <v>1478446.1400000001</v>
      </c>
      <c r="P754" s="25">
        <f t="shared" si="36"/>
        <v>9600</v>
      </c>
      <c r="Q754" s="25">
        <f t="shared" si="37"/>
        <v>31200.000000000004</v>
      </c>
      <c r="R754" s="25">
        <f t="shared" si="35"/>
        <v>48000</v>
      </c>
      <c r="S754" s="55">
        <f>YEARFRAC(H754,$R$3,0)</f>
        <v>38.413888888888891</v>
      </c>
    </row>
    <row r="755" spans="1:19" ht="33" customHeight="1">
      <c r="A755" s="8">
        <v>751</v>
      </c>
      <c r="B755" s="8" t="s">
        <v>3993</v>
      </c>
      <c r="C755" s="8" t="s">
        <v>1599</v>
      </c>
      <c r="D755" s="12" t="s">
        <v>1600</v>
      </c>
      <c r="E755" s="8" t="s">
        <v>5649</v>
      </c>
      <c r="F755" s="8" t="s">
        <v>7274</v>
      </c>
      <c r="G755" s="8" t="s">
        <v>10</v>
      </c>
      <c r="H755" s="10">
        <v>34581</v>
      </c>
      <c r="I755" s="11" t="s">
        <v>19</v>
      </c>
      <c r="J755" s="10">
        <v>45401</v>
      </c>
      <c r="K755" s="8" t="s">
        <v>235</v>
      </c>
      <c r="L755" s="8" t="s">
        <v>9</v>
      </c>
      <c r="M755" s="9">
        <v>377.11</v>
      </c>
      <c r="N755" s="8">
        <v>4062</v>
      </c>
      <c r="O755" s="13">
        <f>M755*N755</f>
        <v>1531820.82</v>
      </c>
      <c r="P755" s="25">
        <f t="shared" si="36"/>
        <v>9600</v>
      </c>
      <c r="Q755" s="25">
        <f t="shared" si="37"/>
        <v>31200.000000000004</v>
      </c>
      <c r="R755" s="25">
        <f t="shared" si="35"/>
        <v>48000</v>
      </c>
      <c r="S755" s="55">
        <f>YEARFRAC(H755,$R$3,0)</f>
        <v>30.072222222222223</v>
      </c>
    </row>
    <row r="756" spans="1:19" ht="33" customHeight="1">
      <c r="A756" s="8">
        <v>752</v>
      </c>
      <c r="B756" s="8" t="s">
        <v>3994</v>
      </c>
      <c r="C756" s="8" t="s">
        <v>1601</v>
      </c>
      <c r="D756" s="12" t="s">
        <v>1602</v>
      </c>
      <c r="E756" s="8" t="s">
        <v>5650</v>
      </c>
      <c r="F756" s="8" t="s">
        <v>7275</v>
      </c>
      <c r="G756" s="8" t="s">
        <v>10</v>
      </c>
      <c r="H756" s="10">
        <v>35793</v>
      </c>
      <c r="I756" s="11" t="s">
        <v>19</v>
      </c>
      <c r="J756" s="10">
        <v>45401</v>
      </c>
      <c r="K756" s="8" t="s">
        <v>235</v>
      </c>
      <c r="L756" s="8" t="s">
        <v>9</v>
      </c>
      <c r="M756" s="9">
        <v>373.46</v>
      </c>
      <c r="N756" s="8">
        <v>4062</v>
      </c>
      <c r="O756" s="13">
        <f>M756*N756</f>
        <v>1516994.52</v>
      </c>
      <c r="P756" s="25">
        <f t="shared" si="36"/>
        <v>9600</v>
      </c>
      <c r="Q756" s="25">
        <f t="shared" si="37"/>
        <v>31200.000000000004</v>
      </c>
      <c r="R756" s="25">
        <f t="shared" si="35"/>
        <v>48000</v>
      </c>
      <c r="S756" s="55">
        <f>YEARFRAC(H756,$R$3,0)</f>
        <v>26.752777777777776</v>
      </c>
    </row>
    <row r="757" spans="1:19" ht="33" customHeight="1">
      <c r="A757" s="8">
        <v>753</v>
      </c>
      <c r="B757" s="8" t="s">
        <v>3995</v>
      </c>
      <c r="C757" s="8" t="s">
        <v>1604</v>
      </c>
      <c r="D757" s="12" t="s">
        <v>1605</v>
      </c>
      <c r="E757" s="8" t="s">
        <v>5651</v>
      </c>
      <c r="F757" s="8" t="s">
        <v>7276</v>
      </c>
      <c r="G757" s="8" t="s">
        <v>10</v>
      </c>
      <c r="H757" s="10">
        <v>35355</v>
      </c>
      <c r="I757" s="11" t="s">
        <v>19</v>
      </c>
      <c r="J757" s="10">
        <v>45384</v>
      </c>
      <c r="K757" s="8" t="s">
        <v>235</v>
      </c>
      <c r="L757" s="8" t="s">
        <v>9</v>
      </c>
      <c r="M757" s="9">
        <v>377.11</v>
      </c>
      <c r="N757" s="8">
        <v>4062</v>
      </c>
      <c r="O757" s="13">
        <f>M757*N757</f>
        <v>1531820.82</v>
      </c>
      <c r="P757" s="25">
        <f t="shared" si="36"/>
        <v>9600</v>
      </c>
      <c r="Q757" s="25">
        <f t="shared" si="37"/>
        <v>31200.000000000004</v>
      </c>
      <c r="R757" s="25">
        <f t="shared" si="35"/>
        <v>48000</v>
      </c>
      <c r="S757" s="55">
        <f>YEARFRAC(H757,$R$3,0)</f>
        <v>27.952777777777779</v>
      </c>
    </row>
    <row r="758" spans="1:19" ht="33" customHeight="1">
      <c r="A758" s="8">
        <v>754</v>
      </c>
      <c r="B758" s="8" t="s">
        <v>3996</v>
      </c>
      <c r="C758" s="8" t="s">
        <v>1606</v>
      </c>
      <c r="D758" s="12" t="s">
        <v>1607</v>
      </c>
      <c r="E758" s="8" t="s">
        <v>5652</v>
      </c>
      <c r="F758" s="8" t="s">
        <v>7277</v>
      </c>
      <c r="G758" s="8" t="s">
        <v>10</v>
      </c>
      <c r="H758" s="10">
        <v>38449</v>
      </c>
      <c r="I758" s="11" t="s">
        <v>19</v>
      </c>
      <c r="J758" s="10">
        <v>45401</v>
      </c>
      <c r="K758" s="8" t="s">
        <v>235</v>
      </c>
      <c r="L758" s="8" t="s">
        <v>9</v>
      </c>
      <c r="M758" s="9">
        <v>335.69</v>
      </c>
      <c r="N758" s="8">
        <v>4062</v>
      </c>
      <c r="O758" s="13">
        <f>M758*N758</f>
        <v>1363572.78</v>
      </c>
      <c r="P758" s="25">
        <f t="shared" si="36"/>
        <v>9600</v>
      </c>
      <c r="Q758" s="25">
        <f t="shared" si="37"/>
        <v>31200.000000000004</v>
      </c>
      <c r="R758" s="25">
        <f t="shared" si="35"/>
        <v>48000</v>
      </c>
      <c r="S758" s="55">
        <f>YEARFRAC(H758,$R$3,0)</f>
        <v>19.480555555555554</v>
      </c>
    </row>
    <row r="759" spans="1:19" s="17" customFormat="1" ht="33" customHeight="1">
      <c r="A759" s="8">
        <v>755</v>
      </c>
      <c r="B759" s="8" t="s">
        <v>3997</v>
      </c>
      <c r="C759" s="8" t="s">
        <v>1608</v>
      </c>
      <c r="D759" s="12">
        <v>90676270</v>
      </c>
      <c r="E759" s="8" t="s">
        <v>5653</v>
      </c>
      <c r="F759" s="8" t="s">
        <v>7278</v>
      </c>
      <c r="G759" s="8" t="s">
        <v>10</v>
      </c>
      <c r="H759" s="10">
        <v>32461</v>
      </c>
      <c r="I759" s="11" t="s">
        <v>107</v>
      </c>
      <c r="J759" s="10">
        <v>45384</v>
      </c>
      <c r="K759" s="8" t="s">
        <v>235</v>
      </c>
      <c r="L759" s="8" t="s">
        <v>9</v>
      </c>
      <c r="M759" s="9">
        <v>373.46</v>
      </c>
      <c r="N759" s="8">
        <v>4062</v>
      </c>
      <c r="O759" s="13">
        <f>M759*N759</f>
        <v>1516994.52</v>
      </c>
      <c r="P759" s="25">
        <f t="shared" si="36"/>
        <v>9600</v>
      </c>
      <c r="Q759" s="25">
        <f t="shared" si="37"/>
        <v>31200.000000000004</v>
      </c>
      <c r="R759" s="25">
        <f t="shared" si="35"/>
        <v>48000</v>
      </c>
      <c r="S759" s="55">
        <f>YEARFRAC(H759,$R$3,0)</f>
        <v>35.87777777777778</v>
      </c>
    </row>
    <row r="760" spans="1:19" ht="33" customHeight="1">
      <c r="A760" s="8">
        <v>756</v>
      </c>
      <c r="B760" s="8" t="s">
        <v>3998</v>
      </c>
      <c r="C760" s="8" t="s">
        <v>1609</v>
      </c>
      <c r="D760" s="12">
        <v>51354237</v>
      </c>
      <c r="E760" s="8" t="s">
        <v>5654</v>
      </c>
      <c r="F760" s="8" t="s">
        <v>7279</v>
      </c>
      <c r="G760" s="8" t="s">
        <v>10</v>
      </c>
      <c r="H760" s="10">
        <v>29779</v>
      </c>
      <c r="I760" s="11" t="s">
        <v>108</v>
      </c>
      <c r="J760" s="10">
        <v>45384</v>
      </c>
      <c r="K760" s="8" t="s">
        <v>235</v>
      </c>
      <c r="L760" s="8" t="s">
        <v>9</v>
      </c>
      <c r="M760" s="9">
        <v>347.63</v>
      </c>
      <c r="N760" s="8">
        <v>4062</v>
      </c>
      <c r="O760" s="13">
        <f>M760*N760</f>
        <v>1412073.06</v>
      </c>
      <c r="P760" s="25">
        <f t="shared" si="36"/>
        <v>9600</v>
      </c>
      <c r="Q760" s="25">
        <f t="shared" si="37"/>
        <v>31200.000000000004</v>
      </c>
      <c r="R760" s="25">
        <f t="shared" si="35"/>
        <v>48000</v>
      </c>
      <c r="S760" s="55">
        <f>YEARFRAC(H760,$R$3,0)</f>
        <v>43.216666666666669</v>
      </c>
    </row>
    <row r="761" spans="1:19" ht="33" customHeight="1">
      <c r="A761" s="8">
        <v>757</v>
      </c>
      <c r="B761" s="8" t="s">
        <v>3999</v>
      </c>
      <c r="C761" s="8" t="s">
        <v>1610</v>
      </c>
      <c r="D761" s="12">
        <v>51401148</v>
      </c>
      <c r="E761" s="8" t="s">
        <v>5655</v>
      </c>
      <c r="F761" s="8" t="s">
        <v>7280</v>
      </c>
      <c r="G761" s="8" t="s">
        <v>10</v>
      </c>
      <c r="H761" s="10">
        <v>36778</v>
      </c>
      <c r="I761" s="11" t="s">
        <v>109</v>
      </c>
      <c r="J761" s="10">
        <v>45384</v>
      </c>
      <c r="K761" s="8" t="s">
        <v>235</v>
      </c>
      <c r="L761" s="8" t="s">
        <v>9</v>
      </c>
      <c r="M761" s="9">
        <v>372.56</v>
      </c>
      <c r="N761" s="8">
        <v>4062</v>
      </c>
      <c r="O761" s="13">
        <f>M761*N761</f>
        <v>1513338.72</v>
      </c>
      <c r="P761" s="25">
        <f t="shared" si="36"/>
        <v>9600</v>
      </c>
      <c r="Q761" s="25">
        <f t="shared" si="37"/>
        <v>31200.000000000004</v>
      </c>
      <c r="R761" s="25">
        <f t="shared" si="35"/>
        <v>48000</v>
      </c>
      <c r="S761" s="55">
        <f>YEARFRAC(H761,$R$3,0)</f>
        <v>24.058333333333334</v>
      </c>
    </row>
    <row r="762" spans="1:19" ht="33" customHeight="1">
      <c r="A762" s="8">
        <v>758</v>
      </c>
      <c r="B762" s="8" t="s">
        <v>4000</v>
      </c>
      <c r="C762" s="8" t="s">
        <v>1611</v>
      </c>
      <c r="D762" s="12" t="s">
        <v>1612</v>
      </c>
      <c r="E762" s="8" t="s">
        <v>5656</v>
      </c>
      <c r="F762" s="8" t="s">
        <v>7281</v>
      </c>
      <c r="G762" s="8" t="s">
        <v>27</v>
      </c>
      <c r="H762" s="10">
        <v>30902</v>
      </c>
      <c r="I762" s="11" t="s">
        <v>28</v>
      </c>
      <c r="J762" s="10">
        <v>45384</v>
      </c>
      <c r="K762" s="8" t="s">
        <v>235</v>
      </c>
      <c r="L762" s="8" t="s">
        <v>9</v>
      </c>
      <c r="M762" s="9">
        <v>376.58</v>
      </c>
      <c r="N762" s="8">
        <v>4062</v>
      </c>
      <c r="O762" s="13">
        <f>M762*N762</f>
        <v>1529667.96</v>
      </c>
      <c r="P762" s="25">
        <f t="shared" si="36"/>
        <v>9600</v>
      </c>
      <c r="Q762" s="25">
        <f t="shared" si="37"/>
        <v>31200.000000000004</v>
      </c>
      <c r="R762" s="25">
        <f t="shared" si="35"/>
        <v>48000</v>
      </c>
      <c r="S762" s="55">
        <f>YEARFRAC(H762,$R$3,0)</f>
        <v>40.144444444444446</v>
      </c>
    </row>
    <row r="763" spans="1:19" ht="33" customHeight="1">
      <c r="A763" s="8">
        <v>759</v>
      </c>
      <c r="B763" s="8" t="s">
        <v>4001</v>
      </c>
      <c r="C763" s="8" t="s">
        <v>1613</v>
      </c>
      <c r="D763" s="12" t="s">
        <v>1614</v>
      </c>
      <c r="E763" s="8" t="s">
        <v>5657</v>
      </c>
      <c r="F763" s="8" t="s">
        <v>7282</v>
      </c>
      <c r="G763" s="8" t="s">
        <v>10</v>
      </c>
      <c r="H763" s="10">
        <v>35217</v>
      </c>
      <c r="I763" s="11" t="s">
        <v>19</v>
      </c>
      <c r="J763" s="10">
        <v>45400</v>
      </c>
      <c r="K763" s="8" t="s">
        <v>235</v>
      </c>
      <c r="L763" s="8" t="s">
        <v>9</v>
      </c>
      <c r="M763" s="9">
        <v>377.11</v>
      </c>
      <c r="N763" s="8">
        <v>4062</v>
      </c>
      <c r="O763" s="13">
        <f>M763*N763</f>
        <v>1531820.82</v>
      </c>
      <c r="P763" s="25">
        <f t="shared" si="36"/>
        <v>9600</v>
      </c>
      <c r="Q763" s="25">
        <f t="shared" si="37"/>
        <v>31200.000000000004</v>
      </c>
      <c r="R763" s="25">
        <f t="shared" si="35"/>
        <v>48000</v>
      </c>
      <c r="S763" s="55">
        <f>YEARFRAC(H763,$R$3,0)</f>
        <v>28.330555555555556</v>
      </c>
    </row>
    <row r="764" spans="1:19" ht="33" customHeight="1">
      <c r="A764" s="8">
        <v>760</v>
      </c>
      <c r="B764" s="8" t="s">
        <v>4002</v>
      </c>
      <c r="C764" s="8" t="s">
        <v>1615</v>
      </c>
      <c r="D764" s="12" t="s">
        <v>1616</v>
      </c>
      <c r="E764" s="8" t="s">
        <v>5658</v>
      </c>
      <c r="F764" s="8" t="s">
        <v>7283</v>
      </c>
      <c r="G764" s="8" t="s">
        <v>110</v>
      </c>
      <c r="H764" s="10">
        <v>37648</v>
      </c>
      <c r="I764" s="11" t="s">
        <v>109</v>
      </c>
      <c r="J764" s="10">
        <v>45384</v>
      </c>
      <c r="K764" s="8" t="s">
        <v>235</v>
      </c>
      <c r="L764" s="8" t="s">
        <v>9</v>
      </c>
      <c r="M764" s="9">
        <v>359.99</v>
      </c>
      <c r="N764" s="8">
        <v>4062</v>
      </c>
      <c r="O764" s="13">
        <f>M764*N764</f>
        <v>1462279.3800000001</v>
      </c>
      <c r="P764" s="25">
        <f t="shared" si="36"/>
        <v>9600</v>
      </c>
      <c r="Q764" s="25">
        <f t="shared" si="37"/>
        <v>31200.000000000004</v>
      </c>
      <c r="R764" s="25">
        <f t="shared" si="35"/>
        <v>48000</v>
      </c>
      <c r="S764" s="55">
        <f>YEARFRAC(H764,$R$3,0)</f>
        <v>21.675000000000001</v>
      </c>
    </row>
    <row r="765" spans="1:19" ht="33" customHeight="1">
      <c r="A765" s="8">
        <v>761</v>
      </c>
      <c r="B765" s="8" t="s">
        <v>4003</v>
      </c>
      <c r="C765" s="8" t="s">
        <v>1617</v>
      </c>
      <c r="D765" s="12">
        <v>51252041</v>
      </c>
      <c r="E765" s="8" t="s">
        <v>5659</v>
      </c>
      <c r="F765" s="8" t="s">
        <v>7284</v>
      </c>
      <c r="G765" s="8" t="s">
        <v>10</v>
      </c>
      <c r="H765" s="10">
        <v>28887</v>
      </c>
      <c r="I765" s="11" t="s">
        <v>100</v>
      </c>
      <c r="J765" s="10">
        <v>45384</v>
      </c>
      <c r="K765" s="8" t="s">
        <v>235</v>
      </c>
      <c r="L765" s="8" t="s">
        <v>9</v>
      </c>
      <c r="M765" s="9">
        <v>377.11</v>
      </c>
      <c r="N765" s="8">
        <v>4062</v>
      </c>
      <c r="O765" s="13">
        <f>M765*N765</f>
        <v>1531820.82</v>
      </c>
      <c r="P765" s="25">
        <f t="shared" si="36"/>
        <v>9600</v>
      </c>
      <c r="Q765" s="25">
        <f t="shared" si="37"/>
        <v>31200.000000000004</v>
      </c>
      <c r="R765" s="25">
        <f t="shared" si="35"/>
        <v>48000</v>
      </c>
      <c r="S765" s="55">
        <f>YEARFRAC(H765,$R$3,0)</f>
        <v>45.663888888888891</v>
      </c>
    </row>
    <row r="766" spans="1:19" ht="33" customHeight="1">
      <c r="A766" s="8">
        <v>762</v>
      </c>
      <c r="B766" s="8" t="s">
        <v>4004</v>
      </c>
      <c r="C766" s="8" t="s">
        <v>1618</v>
      </c>
      <c r="D766" s="12">
        <v>51117964</v>
      </c>
      <c r="E766" s="8" t="s">
        <v>5660</v>
      </c>
      <c r="F766" s="8" t="s">
        <v>7285</v>
      </c>
      <c r="G766" s="8" t="s">
        <v>10</v>
      </c>
      <c r="H766" s="10">
        <v>32435</v>
      </c>
      <c r="I766" s="11" t="s">
        <v>101</v>
      </c>
      <c r="J766" s="10">
        <v>45384</v>
      </c>
      <c r="K766" s="8" t="s">
        <v>235</v>
      </c>
      <c r="L766" s="8" t="s">
        <v>9</v>
      </c>
      <c r="M766" s="9">
        <v>361.12</v>
      </c>
      <c r="N766" s="8">
        <v>4062</v>
      </c>
      <c r="O766" s="13">
        <f>M766*N766</f>
        <v>1466869.44</v>
      </c>
      <c r="P766" s="25">
        <f t="shared" si="36"/>
        <v>9600</v>
      </c>
      <c r="Q766" s="25">
        <f t="shared" si="37"/>
        <v>31200.000000000004</v>
      </c>
      <c r="R766" s="25">
        <f t="shared" si="35"/>
        <v>48000</v>
      </c>
      <c r="S766" s="55">
        <f>YEARFRAC(H766,$R$3,0)</f>
        <v>35.947222222222223</v>
      </c>
    </row>
    <row r="767" spans="1:19" ht="33" customHeight="1">
      <c r="A767" s="8">
        <v>763</v>
      </c>
      <c r="B767" s="8" t="s">
        <v>4005</v>
      </c>
      <c r="C767" s="8" t="s">
        <v>1619</v>
      </c>
      <c r="D767" s="12">
        <v>51354748</v>
      </c>
      <c r="E767" s="8" t="s">
        <v>5661</v>
      </c>
      <c r="F767" s="8" t="s">
        <v>7286</v>
      </c>
      <c r="G767" s="8" t="s">
        <v>10</v>
      </c>
      <c r="H767" s="10">
        <v>32026</v>
      </c>
      <c r="I767" s="11" t="s">
        <v>28</v>
      </c>
      <c r="J767" s="10">
        <v>45384</v>
      </c>
      <c r="K767" s="8" t="s">
        <v>235</v>
      </c>
      <c r="L767" s="8" t="s">
        <v>9</v>
      </c>
      <c r="M767" s="9">
        <v>368.81</v>
      </c>
      <c r="N767" s="8">
        <v>4062</v>
      </c>
      <c r="O767" s="13">
        <f>M767*N767</f>
        <v>1498106.22</v>
      </c>
      <c r="P767" s="25">
        <f t="shared" si="36"/>
        <v>9600</v>
      </c>
      <c r="Q767" s="25">
        <f t="shared" si="37"/>
        <v>31200.000000000004</v>
      </c>
      <c r="R767" s="25">
        <f t="shared" si="35"/>
        <v>48000</v>
      </c>
      <c r="S767" s="55">
        <f>YEARFRAC(H767,$R$3,0)</f>
        <v>37.06666666666667</v>
      </c>
    </row>
    <row r="768" spans="1:19" ht="33" customHeight="1">
      <c r="A768" s="8">
        <v>764</v>
      </c>
      <c r="B768" s="8" t="s">
        <v>4006</v>
      </c>
      <c r="C768" s="8" t="s">
        <v>1620</v>
      </c>
      <c r="D768" s="12" t="s">
        <v>1621</v>
      </c>
      <c r="E768" s="8" t="s">
        <v>5662</v>
      </c>
      <c r="F768" s="8" t="s">
        <v>7287</v>
      </c>
      <c r="G768" s="8" t="s">
        <v>106</v>
      </c>
      <c r="H768" s="10">
        <v>34318</v>
      </c>
      <c r="I768" s="11" t="s">
        <v>11</v>
      </c>
      <c r="J768" s="10">
        <v>45384</v>
      </c>
      <c r="K768" s="8" t="s">
        <v>235</v>
      </c>
      <c r="L768" s="8" t="s">
        <v>9</v>
      </c>
      <c r="M768" s="9">
        <v>340.59</v>
      </c>
      <c r="N768" s="8">
        <v>4062</v>
      </c>
      <c r="O768" s="13">
        <f>M768*N768</f>
        <v>1383476.5799999998</v>
      </c>
      <c r="P768" s="25">
        <f t="shared" si="36"/>
        <v>9600</v>
      </c>
      <c r="Q768" s="25">
        <f t="shared" si="37"/>
        <v>31200.000000000004</v>
      </c>
      <c r="R768" s="25">
        <f t="shared" si="35"/>
        <v>48000</v>
      </c>
      <c r="S768" s="55">
        <f>YEARFRAC(H768,$R$3,0)</f>
        <v>30.791666666666668</v>
      </c>
    </row>
    <row r="769" spans="1:19" ht="33" customHeight="1">
      <c r="A769" s="8">
        <v>765</v>
      </c>
      <c r="B769" s="8" t="s">
        <v>4007</v>
      </c>
      <c r="C769" s="8" t="s">
        <v>1622</v>
      </c>
      <c r="D769" s="12" t="s">
        <v>1623</v>
      </c>
      <c r="E769" s="8" t="s">
        <v>5663</v>
      </c>
      <c r="F769" s="8" t="s">
        <v>7288</v>
      </c>
      <c r="G769" s="8" t="s">
        <v>10</v>
      </c>
      <c r="H769" s="10">
        <v>32330</v>
      </c>
      <c r="I769" s="11" t="s">
        <v>11</v>
      </c>
      <c r="J769" s="10">
        <v>42128</v>
      </c>
      <c r="K769" s="8" t="s">
        <v>235</v>
      </c>
      <c r="L769" s="8" t="s">
        <v>9</v>
      </c>
      <c r="M769" s="9">
        <v>93</v>
      </c>
      <c r="N769" s="8">
        <v>4062</v>
      </c>
      <c r="O769" s="13">
        <f>M769*N769</f>
        <v>377766</v>
      </c>
      <c r="P769" s="25">
        <f t="shared" si="36"/>
        <v>3200</v>
      </c>
      <c r="Q769" s="25">
        <f t="shared" si="37"/>
        <v>10400.000000000002</v>
      </c>
      <c r="R769" s="25">
        <f t="shared" si="35"/>
        <v>16000</v>
      </c>
      <c r="S769" s="55">
        <f>YEARFRAC(H769,$R$3,0)</f>
        <v>36.233333333333334</v>
      </c>
    </row>
    <row r="770" spans="1:19" ht="33" customHeight="1">
      <c r="A770" s="8">
        <v>766</v>
      </c>
      <c r="B770" s="8" t="s">
        <v>4008</v>
      </c>
      <c r="C770" s="8" t="s">
        <v>1624</v>
      </c>
      <c r="D770" s="12">
        <v>51354304</v>
      </c>
      <c r="E770" s="8" t="s">
        <v>5664</v>
      </c>
      <c r="F770" s="8" t="s">
        <v>7289</v>
      </c>
      <c r="G770" s="8" t="s">
        <v>10</v>
      </c>
      <c r="H770" s="10">
        <v>31175</v>
      </c>
      <c r="I770" s="11" t="s">
        <v>90</v>
      </c>
      <c r="J770" s="10">
        <v>45384</v>
      </c>
      <c r="K770" s="8" t="s">
        <v>235</v>
      </c>
      <c r="L770" s="8" t="s">
        <v>9</v>
      </c>
      <c r="M770" s="9">
        <v>368.81</v>
      </c>
      <c r="N770" s="8">
        <v>4062</v>
      </c>
      <c r="O770" s="13">
        <f>M770*N770</f>
        <v>1498106.22</v>
      </c>
      <c r="P770" s="25">
        <f t="shared" si="36"/>
        <v>9600</v>
      </c>
      <c r="Q770" s="25">
        <f t="shared" si="37"/>
        <v>31200.000000000004</v>
      </c>
      <c r="R770" s="25">
        <f t="shared" si="35"/>
        <v>48000</v>
      </c>
      <c r="S770" s="55">
        <f>YEARFRAC(H770,$R$3,0)</f>
        <v>39.394444444444446</v>
      </c>
    </row>
    <row r="771" spans="1:19" ht="33" customHeight="1">
      <c r="A771" s="8">
        <v>767</v>
      </c>
      <c r="B771" s="8" t="s">
        <v>4009</v>
      </c>
      <c r="C771" s="8" t="s">
        <v>1625</v>
      </c>
      <c r="D771" s="12" t="s">
        <v>1626</v>
      </c>
      <c r="E771" s="8" t="s">
        <v>5665</v>
      </c>
      <c r="F771" s="8" t="s">
        <v>7290</v>
      </c>
      <c r="G771" s="8" t="s">
        <v>10</v>
      </c>
      <c r="H771" s="10">
        <v>35890</v>
      </c>
      <c r="I771" s="11" t="s">
        <v>19</v>
      </c>
      <c r="J771" s="10">
        <v>45400</v>
      </c>
      <c r="K771" s="8" t="s">
        <v>235</v>
      </c>
      <c r="L771" s="8" t="s">
        <v>9</v>
      </c>
      <c r="M771" s="9">
        <v>356.56</v>
      </c>
      <c r="N771" s="8">
        <v>4062</v>
      </c>
      <c r="O771" s="13">
        <f>M771*N771</f>
        <v>1448346.72</v>
      </c>
      <c r="P771" s="25">
        <f t="shared" si="36"/>
        <v>9600</v>
      </c>
      <c r="Q771" s="25">
        <f t="shared" si="37"/>
        <v>31200.000000000004</v>
      </c>
      <c r="R771" s="25">
        <f t="shared" si="35"/>
        <v>48000</v>
      </c>
      <c r="S771" s="55">
        <f>YEARFRAC(H771,$R$3,0)</f>
        <v>26.486111111111111</v>
      </c>
    </row>
    <row r="772" spans="1:19" ht="33" customHeight="1">
      <c r="A772" s="8">
        <v>768</v>
      </c>
      <c r="B772" s="8" t="s">
        <v>4010</v>
      </c>
      <c r="C772" s="8" t="s">
        <v>1627</v>
      </c>
      <c r="D772" s="12" t="s">
        <v>1628</v>
      </c>
      <c r="E772" s="8" t="s">
        <v>5666</v>
      </c>
      <c r="F772" s="8" t="s">
        <v>7291</v>
      </c>
      <c r="G772" s="8" t="s">
        <v>10</v>
      </c>
      <c r="H772" s="10">
        <v>29442</v>
      </c>
      <c r="I772" s="11" t="s">
        <v>11</v>
      </c>
      <c r="J772" s="10">
        <v>42486</v>
      </c>
      <c r="K772" s="8" t="s">
        <v>235</v>
      </c>
      <c r="L772" s="8" t="s">
        <v>9</v>
      </c>
      <c r="M772" s="9">
        <v>381.69</v>
      </c>
      <c r="N772" s="8">
        <v>4062</v>
      </c>
      <c r="O772" s="13">
        <f>M772*N772</f>
        <v>1550424.78</v>
      </c>
      <c r="P772" s="25">
        <f t="shared" si="36"/>
        <v>9600</v>
      </c>
      <c r="Q772" s="25">
        <f t="shared" si="37"/>
        <v>31200.000000000004</v>
      </c>
      <c r="R772" s="25">
        <f t="shared" si="35"/>
        <v>48000</v>
      </c>
      <c r="S772" s="55">
        <f>YEARFRAC(H772,$R$3,0)</f>
        <v>44.141666666666666</v>
      </c>
    </row>
    <row r="773" spans="1:19" ht="33" customHeight="1">
      <c r="A773" s="8">
        <v>769</v>
      </c>
      <c r="B773" s="8" t="s">
        <v>4011</v>
      </c>
      <c r="C773" s="8" t="s">
        <v>1629</v>
      </c>
      <c r="D773" s="12" t="s">
        <v>1630</v>
      </c>
      <c r="E773" s="8" t="s">
        <v>5667</v>
      </c>
      <c r="F773" s="8" t="s">
        <v>7292</v>
      </c>
      <c r="G773" s="8" t="s">
        <v>10</v>
      </c>
      <c r="H773" s="10">
        <v>28529</v>
      </c>
      <c r="I773" s="11" t="s">
        <v>11</v>
      </c>
      <c r="J773" s="10">
        <v>42486</v>
      </c>
      <c r="K773" s="8" t="s">
        <v>235</v>
      </c>
      <c r="L773" s="8" t="s">
        <v>9</v>
      </c>
      <c r="M773" s="9">
        <v>246.31</v>
      </c>
      <c r="N773" s="8">
        <v>4062</v>
      </c>
      <c r="O773" s="13">
        <f>M773*N773</f>
        <v>1000511.22</v>
      </c>
      <c r="P773" s="25">
        <f t="shared" si="36"/>
        <v>8004.0897599999998</v>
      </c>
      <c r="Q773" s="25">
        <f t="shared" si="37"/>
        <v>26013.291720000001</v>
      </c>
      <c r="R773" s="25">
        <f t="shared" ref="R773:R836" si="38">IF(S773&gt;59.99,0,IF(O773&lt;400000,400000*4/100,IF(O773&gt;1200000,1200000*4/100,O773*4/100)))</f>
        <v>40020.448799999998</v>
      </c>
      <c r="S773" s="55">
        <f>YEARFRAC(H773,$R$3,0)</f>
        <v>46.644444444444446</v>
      </c>
    </row>
    <row r="774" spans="1:19" ht="33" customHeight="1">
      <c r="A774" s="8">
        <v>770</v>
      </c>
      <c r="B774" s="8" t="s">
        <v>4012</v>
      </c>
      <c r="C774" s="8" t="s">
        <v>1631</v>
      </c>
      <c r="D774" s="12" t="s">
        <v>1632</v>
      </c>
      <c r="E774" s="8" t="s">
        <v>5668</v>
      </c>
      <c r="F774" s="8" t="s">
        <v>7293</v>
      </c>
      <c r="G774" s="8" t="s">
        <v>10</v>
      </c>
      <c r="H774" s="10">
        <v>35247</v>
      </c>
      <c r="I774" s="11" t="s">
        <v>19</v>
      </c>
      <c r="J774" s="10">
        <v>45400</v>
      </c>
      <c r="K774" s="8" t="s">
        <v>235</v>
      </c>
      <c r="L774" s="8" t="s">
        <v>9</v>
      </c>
      <c r="M774" s="9">
        <v>365.27</v>
      </c>
      <c r="N774" s="8">
        <v>4062</v>
      </c>
      <c r="O774" s="13">
        <f>M774*N774</f>
        <v>1483726.74</v>
      </c>
      <c r="P774" s="25">
        <f t="shared" si="36"/>
        <v>9600</v>
      </c>
      <c r="Q774" s="25">
        <f t="shared" si="37"/>
        <v>31200.000000000004</v>
      </c>
      <c r="R774" s="25">
        <f t="shared" si="38"/>
        <v>48000</v>
      </c>
      <c r="S774" s="55">
        <f>YEARFRAC(H774,$R$3,0)</f>
        <v>28.247222222222224</v>
      </c>
    </row>
    <row r="775" spans="1:19" ht="33" customHeight="1">
      <c r="A775" s="8">
        <v>771</v>
      </c>
      <c r="B775" s="8" t="s">
        <v>4013</v>
      </c>
      <c r="C775" s="8" t="s">
        <v>1633</v>
      </c>
      <c r="D775" s="12">
        <v>51354450</v>
      </c>
      <c r="E775" s="8" t="s">
        <v>5669</v>
      </c>
      <c r="F775" s="8" t="s">
        <v>7294</v>
      </c>
      <c r="G775" s="8" t="s">
        <v>10</v>
      </c>
      <c r="H775" s="10">
        <v>33117</v>
      </c>
      <c r="I775" s="11" t="s">
        <v>11</v>
      </c>
      <c r="J775" s="10">
        <v>42157</v>
      </c>
      <c r="K775" s="8" t="s">
        <v>235</v>
      </c>
      <c r="L775" s="8" t="s">
        <v>9</v>
      </c>
      <c r="M775" s="9">
        <v>227.76</v>
      </c>
      <c r="N775" s="8">
        <v>4062</v>
      </c>
      <c r="O775" s="13">
        <f>M775*N775</f>
        <v>925161.12</v>
      </c>
      <c r="P775" s="25">
        <f t="shared" si="36"/>
        <v>7401.2889599999999</v>
      </c>
      <c r="Q775" s="25">
        <f t="shared" si="37"/>
        <v>24054.189120000003</v>
      </c>
      <c r="R775" s="25">
        <f t="shared" si="38"/>
        <v>37006.444799999997</v>
      </c>
      <c r="S775" s="55">
        <f>YEARFRAC(H775,$R$3,0)</f>
        <v>34.080555555555556</v>
      </c>
    </row>
    <row r="776" spans="1:19" ht="33" customHeight="1">
      <c r="A776" s="8">
        <v>772</v>
      </c>
      <c r="B776" s="8" t="s">
        <v>1634</v>
      </c>
      <c r="C776" s="8" t="s">
        <v>1635</v>
      </c>
      <c r="D776" s="12" t="s">
        <v>1636</v>
      </c>
      <c r="E776" s="8" t="s">
        <v>5670</v>
      </c>
      <c r="F776" s="8" t="s">
        <v>7295</v>
      </c>
      <c r="G776" s="8" t="s">
        <v>10</v>
      </c>
      <c r="H776" s="10">
        <v>33986</v>
      </c>
      <c r="I776" s="11" t="s">
        <v>11</v>
      </c>
      <c r="J776" s="10">
        <v>42157</v>
      </c>
      <c r="K776" s="8" t="s">
        <v>235</v>
      </c>
      <c r="L776" s="8" t="s">
        <v>9</v>
      </c>
      <c r="M776" s="9">
        <v>364.06</v>
      </c>
      <c r="N776" s="8">
        <v>4062</v>
      </c>
      <c r="O776" s="13">
        <f>M776*N776</f>
        <v>1478811.72</v>
      </c>
      <c r="P776" s="25">
        <f t="shared" si="36"/>
        <v>9600</v>
      </c>
      <c r="Q776" s="25">
        <f t="shared" si="37"/>
        <v>31200.000000000004</v>
      </c>
      <c r="R776" s="25">
        <f t="shared" si="38"/>
        <v>48000</v>
      </c>
      <c r="S776" s="55">
        <f>YEARFRAC(H776,$R$3,0)</f>
        <v>31.702777777777779</v>
      </c>
    </row>
    <row r="777" spans="1:19" ht="33" customHeight="1">
      <c r="A777" s="8">
        <v>773</v>
      </c>
      <c r="B777" s="8" t="s">
        <v>4844</v>
      </c>
      <c r="C777" s="8" t="s">
        <v>1603</v>
      </c>
      <c r="D777" s="12">
        <v>90827041</v>
      </c>
      <c r="E777" s="8" t="s">
        <v>5671</v>
      </c>
      <c r="F777" s="8" t="s">
        <v>7296</v>
      </c>
      <c r="G777" s="8" t="s">
        <v>10</v>
      </c>
      <c r="H777" s="10">
        <v>34253</v>
      </c>
      <c r="I777" s="11" t="s">
        <v>19</v>
      </c>
      <c r="J777" s="10">
        <v>45491</v>
      </c>
      <c r="K777" s="8" t="s">
        <v>235</v>
      </c>
      <c r="L777" s="8" t="s">
        <v>9</v>
      </c>
      <c r="M777" s="9">
        <v>368.4</v>
      </c>
      <c r="N777" s="8">
        <v>4062</v>
      </c>
      <c r="O777" s="13">
        <f>M777*N777</f>
        <v>1496440.7999999998</v>
      </c>
      <c r="P777" s="25">
        <f t="shared" si="36"/>
        <v>9600</v>
      </c>
      <c r="Q777" s="25">
        <f t="shared" si="37"/>
        <v>31200.000000000004</v>
      </c>
      <c r="R777" s="25">
        <f t="shared" si="38"/>
        <v>48000</v>
      </c>
      <c r="S777" s="55">
        <f>YEARFRAC(H777,$R$3,0)</f>
        <v>30.969444444444445</v>
      </c>
    </row>
    <row r="778" spans="1:19" ht="33" customHeight="1">
      <c r="A778" s="8">
        <v>774</v>
      </c>
      <c r="B778" s="8" t="s">
        <v>4014</v>
      </c>
      <c r="C778" s="8" t="s">
        <v>1637</v>
      </c>
      <c r="D778" s="12" t="s">
        <v>1638</v>
      </c>
      <c r="E778" s="8" t="s">
        <v>5672</v>
      </c>
      <c r="F778" s="8" t="s">
        <v>7297</v>
      </c>
      <c r="G778" s="8" t="s">
        <v>10</v>
      </c>
      <c r="H778" s="10">
        <v>30570</v>
      </c>
      <c r="I778" s="11" t="s">
        <v>11</v>
      </c>
      <c r="J778" s="10">
        <v>41957</v>
      </c>
      <c r="K778" s="8" t="s">
        <v>235</v>
      </c>
      <c r="L778" s="8" t="s">
        <v>9</v>
      </c>
      <c r="M778" s="9">
        <v>388.06</v>
      </c>
      <c r="N778" s="8">
        <v>4062</v>
      </c>
      <c r="O778" s="13">
        <f>M778*N778</f>
        <v>1576299.72</v>
      </c>
      <c r="P778" s="25">
        <f t="shared" si="36"/>
        <v>9600</v>
      </c>
      <c r="Q778" s="25">
        <f t="shared" si="37"/>
        <v>31200.000000000004</v>
      </c>
      <c r="R778" s="25">
        <f t="shared" si="38"/>
        <v>48000</v>
      </c>
      <c r="S778" s="55">
        <f>YEARFRAC(H778,$R$3,0)</f>
        <v>41.052777777777777</v>
      </c>
    </row>
    <row r="779" spans="1:19" ht="33" customHeight="1">
      <c r="A779" s="8">
        <v>775</v>
      </c>
      <c r="B779" s="8" t="s">
        <v>4015</v>
      </c>
      <c r="C779" s="8" t="s">
        <v>1639</v>
      </c>
      <c r="D779" s="12">
        <v>51639509</v>
      </c>
      <c r="E779" s="8" t="s">
        <v>5673</v>
      </c>
      <c r="F779" s="8" t="s">
        <v>7298</v>
      </c>
      <c r="G779" s="8" t="s">
        <v>10</v>
      </c>
      <c r="H779" s="10">
        <v>33972</v>
      </c>
      <c r="I779" s="11" t="s">
        <v>11</v>
      </c>
      <c r="J779" s="10">
        <v>42170</v>
      </c>
      <c r="K779" s="8" t="s">
        <v>235</v>
      </c>
      <c r="L779" s="8" t="s">
        <v>9</v>
      </c>
      <c r="M779" s="9">
        <v>345.34</v>
      </c>
      <c r="N779" s="8">
        <v>4062</v>
      </c>
      <c r="O779" s="13">
        <f>M779*N779</f>
        <v>1402771.0799999998</v>
      </c>
      <c r="P779" s="25">
        <f t="shared" si="36"/>
        <v>9600</v>
      </c>
      <c r="Q779" s="25">
        <f t="shared" si="37"/>
        <v>31200.000000000004</v>
      </c>
      <c r="R779" s="25">
        <f t="shared" si="38"/>
        <v>48000</v>
      </c>
      <c r="S779" s="55">
        <f>YEARFRAC(H779,$R$3,0)</f>
        <v>31.741666666666667</v>
      </c>
    </row>
    <row r="780" spans="1:19" ht="33" customHeight="1">
      <c r="A780" s="8">
        <v>776</v>
      </c>
      <c r="B780" s="8" t="s">
        <v>4016</v>
      </c>
      <c r="C780" s="8" t="s">
        <v>1640</v>
      </c>
      <c r="D780" s="12" t="s">
        <v>1641</v>
      </c>
      <c r="E780" s="8" t="s">
        <v>5674</v>
      </c>
      <c r="F780" s="8" t="s">
        <v>7299</v>
      </c>
      <c r="G780" s="8" t="s">
        <v>10</v>
      </c>
      <c r="H780" s="10">
        <v>31374</v>
      </c>
      <c r="I780" s="11" t="s">
        <v>11</v>
      </c>
      <c r="J780" s="10">
        <v>41957</v>
      </c>
      <c r="K780" s="8" t="s">
        <v>235</v>
      </c>
      <c r="L780" s="8" t="s">
        <v>9</v>
      </c>
      <c r="M780" s="9">
        <v>383.86</v>
      </c>
      <c r="N780" s="8">
        <v>4062</v>
      </c>
      <c r="O780" s="13">
        <f>M780*N780</f>
        <v>1559239.32</v>
      </c>
      <c r="P780" s="25">
        <f t="shared" si="36"/>
        <v>9600</v>
      </c>
      <c r="Q780" s="25">
        <f t="shared" si="37"/>
        <v>31200.000000000004</v>
      </c>
      <c r="R780" s="25">
        <f t="shared" si="38"/>
        <v>48000</v>
      </c>
      <c r="S780" s="55">
        <f>YEARFRAC(H780,$R$3,0)</f>
        <v>38.852777777777774</v>
      </c>
    </row>
    <row r="781" spans="1:19" ht="33" customHeight="1">
      <c r="A781" s="8">
        <v>777</v>
      </c>
      <c r="B781" s="8" t="s">
        <v>4017</v>
      </c>
      <c r="C781" s="8" t="s">
        <v>1642</v>
      </c>
      <c r="D781" s="12" t="s">
        <v>1643</v>
      </c>
      <c r="E781" s="8" t="s">
        <v>5675</v>
      </c>
      <c r="F781" s="8" t="s">
        <v>7300</v>
      </c>
      <c r="G781" s="8" t="s">
        <v>10</v>
      </c>
      <c r="H781" s="10">
        <v>33086</v>
      </c>
      <c r="I781" s="11" t="s">
        <v>11</v>
      </c>
      <c r="J781" s="10">
        <v>41957</v>
      </c>
      <c r="K781" s="8" t="s">
        <v>235</v>
      </c>
      <c r="L781" s="8" t="s">
        <v>9</v>
      </c>
      <c r="M781" s="9">
        <v>345.34</v>
      </c>
      <c r="N781" s="8">
        <v>4062</v>
      </c>
      <c r="O781" s="13">
        <f>M781*N781</f>
        <v>1402771.0799999998</v>
      </c>
      <c r="P781" s="25">
        <f t="shared" si="36"/>
        <v>9600</v>
      </c>
      <c r="Q781" s="25">
        <f t="shared" si="37"/>
        <v>31200.000000000004</v>
      </c>
      <c r="R781" s="25">
        <f t="shared" si="38"/>
        <v>48000</v>
      </c>
      <c r="S781" s="55">
        <f>YEARFRAC(H781,$R$3,0)</f>
        <v>34.163888888888891</v>
      </c>
    </row>
    <row r="782" spans="1:19" ht="33" customHeight="1">
      <c r="A782" s="8">
        <v>778</v>
      </c>
      <c r="B782" s="8" t="s">
        <v>4018</v>
      </c>
      <c r="C782" s="8" t="s">
        <v>1644</v>
      </c>
      <c r="D782" s="12" t="s">
        <v>1645</v>
      </c>
      <c r="E782" s="8" t="s">
        <v>5676</v>
      </c>
      <c r="F782" s="8" t="s">
        <v>7301</v>
      </c>
      <c r="G782" s="8" t="s">
        <v>10</v>
      </c>
      <c r="H782" s="10">
        <v>31448</v>
      </c>
      <c r="I782" s="11" t="s">
        <v>11</v>
      </c>
      <c r="J782" s="10">
        <v>42198</v>
      </c>
      <c r="K782" s="8" t="s">
        <v>235</v>
      </c>
      <c r="L782" s="8" t="s">
        <v>9</v>
      </c>
      <c r="M782" s="9">
        <v>370.25</v>
      </c>
      <c r="N782" s="8">
        <v>4062</v>
      </c>
      <c r="O782" s="13">
        <f>M782*N782</f>
        <v>1503955.5</v>
      </c>
      <c r="P782" s="25">
        <f t="shared" si="36"/>
        <v>9600</v>
      </c>
      <c r="Q782" s="25">
        <f t="shared" si="37"/>
        <v>31200.000000000004</v>
      </c>
      <c r="R782" s="25">
        <f t="shared" si="38"/>
        <v>48000</v>
      </c>
      <c r="S782" s="55">
        <f>YEARFRAC(H782,$R$3,0)</f>
        <v>38.652777777777779</v>
      </c>
    </row>
    <row r="783" spans="1:19" ht="33" customHeight="1">
      <c r="A783" s="8">
        <v>779</v>
      </c>
      <c r="B783" s="8" t="s">
        <v>4019</v>
      </c>
      <c r="C783" s="8" t="s">
        <v>1646</v>
      </c>
      <c r="D783" s="12">
        <v>90636447</v>
      </c>
      <c r="E783" s="8" t="s">
        <v>5677</v>
      </c>
      <c r="F783" s="8" t="s">
        <v>7302</v>
      </c>
      <c r="G783" s="8" t="s">
        <v>10</v>
      </c>
      <c r="H783" s="10">
        <v>30218</v>
      </c>
      <c r="I783" s="11" t="s">
        <v>11</v>
      </c>
      <c r="J783" s="10">
        <v>41311</v>
      </c>
      <c r="K783" s="8" t="s">
        <v>236</v>
      </c>
      <c r="L783" s="8" t="s">
        <v>9</v>
      </c>
      <c r="M783" s="9">
        <v>444.58</v>
      </c>
      <c r="N783" s="8">
        <v>4062</v>
      </c>
      <c r="O783" s="13">
        <f>M783*N783</f>
        <v>1805883.96</v>
      </c>
      <c r="P783" s="25">
        <f t="shared" si="36"/>
        <v>9600</v>
      </c>
      <c r="Q783" s="25">
        <f t="shared" si="37"/>
        <v>31200.000000000004</v>
      </c>
      <c r="R783" s="25">
        <f t="shared" si="38"/>
        <v>48000</v>
      </c>
      <c r="S783" s="55">
        <f>YEARFRAC(H783,$R$3,0)</f>
        <v>42.016666666666666</v>
      </c>
    </row>
    <row r="784" spans="1:19" ht="33" customHeight="1">
      <c r="A784" s="8">
        <v>780</v>
      </c>
      <c r="B784" s="8" t="s">
        <v>4020</v>
      </c>
      <c r="C784" s="8" t="s">
        <v>1647</v>
      </c>
      <c r="D784" s="12">
        <v>51216881</v>
      </c>
      <c r="E784" s="8" t="s">
        <v>5678</v>
      </c>
      <c r="F784" s="8" t="s">
        <v>7303</v>
      </c>
      <c r="G784" s="8" t="s">
        <v>10</v>
      </c>
      <c r="H784" s="10">
        <v>32096</v>
      </c>
      <c r="I784" s="11" t="s">
        <v>105</v>
      </c>
      <c r="J784" s="10">
        <v>45383</v>
      </c>
      <c r="K784" s="8" t="s">
        <v>236</v>
      </c>
      <c r="L784" s="8" t="s">
        <v>9</v>
      </c>
      <c r="M784" s="9">
        <v>408.05</v>
      </c>
      <c r="N784" s="8">
        <v>4062</v>
      </c>
      <c r="O784" s="13">
        <f>M784*N784</f>
        <v>1657499.1</v>
      </c>
      <c r="P784" s="25">
        <f t="shared" si="36"/>
        <v>9600</v>
      </c>
      <c r="Q784" s="25">
        <f t="shared" si="37"/>
        <v>31200.000000000004</v>
      </c>
      <c r="R784" s="25">
        <f t="shared" si="38"/>
        <v>48000</v>
      </c>
      <c r="S784" s="55">
        <f>YEARFRAC(H784,$R$3,0)</f>
        <v>36.875</v>
      </c>
    </row>
    <row r="785" spans="1:19" ht="33" customHeight="1">
      <c r="A785" s="8">
        <v>781</v>
      </c>
      <c r="B785" s="8" t="s">
        <v>4021</v>
      </c>
      <c r="C785" s="8" t="s">
        <v>1648</v>
      </c>
      <c r="D785" s="12" t="s">
        <v>1649</v>
      </c>
      <c r="E785" s="8" t="s">
        <v>5679</v>
      </c>
      <c r="F785" s="8" t="s">
        <v>7304</v>
      </c>
      <c r="G785" s="8" t="s">
        <v>10</v>
      </c>
      <c r="H785" s="10">
        <v>31385</v>
      </c>
      <c r="I785" s="11" t="s">
        <v>11</v>
      </c>
      <c r="J785" s="10">
        <v>41229</v>
      </c>
      <c r="K785" s="8" t="s">
        <v>237</v>
      </c>
      <c r="L785" s="8" t="s">
        <v>9</v>
      </c>
      <c r="M785" s="9">
        <v>392.28</v>
      </c>
      <c r="N785" s="8">
        <v>4062</v>
      </c>
      <c r="O785" s="13">
        <f>M785*N785</f>
        <v>1593441.3599999999</v>
      </c>
      <c r="P785" s="25">
        <f t="shared" si="36"/>
        <v>9600</v>
      </c>
      <c r="Q785" s="25">
        <f t="shared" si="37"/>
        <v>31200.000000000004</v>
      </c>
      <c r="R785" s="25">
        <f t="shared" si="38"/>
        <v>48000</v>
      </c>
      <c r="S785" s="55">
        <f>YEARFRAC(H785,$R$3,0)</f>
        <v>38.822222222222223</v>
      </c>
    </row>
    <row r="786" spans="1:19" ht="33" customHeight="1">
      <c r="A786" s="8">
        <v>782</v>
      </c>
      <c r="B786" s="8" t="s">
        <v>4022</v>
      </c>
      <c r="C786" s="8" t="s">
        <v>1650</v>
      </c>
      <c r="D786" s="12" t="s">
        <v>1651</v>
      </c>
      <c r="E786" s="8" t="s">
        <v>5680</v>
      </c>
      <c r="F786" s="8" t="s">
        <v>7305</v>
      </c>
      <c r="G786" s="8" t="s">
        <v>10</v>
      </c>
      <c r="H786" s="10">
        <v>32489</v>
      </c>
      <c r="I786" s="11" t="s">
        <v>11</v>
      </c>
      <c r="J786" s="10">
        <v>42496</v>
      </c>
      <c r="K786" s="8" t="s">
        <v>237</v>
      </c>
      <c r="L786" s="8" t="s">
        <v>9</v>
      </c>
      <c r="M786" s="9">
        <v>385.35</v>
      </c>
      <c r="N786" s="8">
        <v>4062</v>
      </c>
      <c r="O786" s="13">
        <f>M786*N786</f>
        <v>1565291.7000000002</v>
      </c>
      <c r="P786" s="25">
        <f t="shared" si="36"/>
        <v>9600</v>
      </c>
      <c r="Q786" s="25">
        <f t="shared" si="37"/>
        <v>31200.000000000004</v>
      </c>
      <c r="R786" s="25">
        <f t="shared" si="38"/>
        <v>48000</v>
      </c>
      <c r="S786" s="55">
        <f>YEARFRAC(H786,$R$3,0)</f>
        <v>35.799999999999997</v>
      </c>
    </row>
    <row r="787" spans="1:19" s="16" customFormat="1" ht="33" customHeight="1">
      <c r="A787" s="8">
        <v>783</v>
      </c>
      <c r="B787" s="8" t="s">
        <v>4023</v>
      </c>
      <c r="C787" s="8" t="s">
        <v>1652</v>
      </c>
      <c r="D787" s="12" t="s">
        <v>1653</v>
      </c>
      <c r="E787" s="8" t="s">
        <v>5681</v>
      </c>
      <c r="F787" s="8" t="s">
        <v>7306</v>
      </c>
      <c r="G787" s="8" t="s">
        <v>8</v>
      </c>
      <c r="H787" s="10">
        <v>30435</v>
      </c>
      <c r="I787" s="11" t="s">
        <v>11</v>
      </c>
      <c r="J787" s="10">
        <v>41824</v>
      </c>
      <c r="K787" s="8" t="s">
        <v>238</v>
      </c>
      <c r="L787" s="8" t="s">
        <v>9</v>
      </c>
      <c r="M787" s="9">
        <v>384.92</v>
      </c>
      <c r="N787" s="8">
        <v>4062</v>
      </c>
      <c r="O787" s="13">
        <f>M787*N787</f>
        <v>1563545.04</v>
      </c>
      <c r="P787" s="25">
        <f t="shared" si="36"/>
        <v>9600</v>
      </c>
      <c r="Q787" s="25">
        <f t="shared" si="37"/>
        <v>31200.000000000004</v>
      </c>
      <c r="R787" s="25">
        <f t="shared" si="38"/>
        <v>48000</v>
      </c>
      <c r="S787" s="55">
        <f>YEARFRAC(H787,$R$3,0)</f>
        <v>41.419444444444444</v>
      </c>
    </row>
    <row r="788" spans="1:19" ht="33" customHeight="1">
      <c r="A788" s="8">
        <v>784</v>
      </c>
      <c r="B788" s="8" t="s">
        <v>4024</v>
      </c>
      <c r="C788" s="8" t="s">
        <v>1654</v>
      </c>
      <c r="D788" s="12">
        <v>51169887</v>
      </c>
      <c r="E788" s="8" t="s">
        <v>5682</v>
      </c>
      <c r="F788" s="8" t="s">
        <v>7307</v>
      </c>
      <c r="G788" s="8" t="s">
        <v>10</v>
      </c>
      <c r="H788" s="10">
        <v>28134</v>
      </c>
      <c r="I788" s="11" t="s">
        <v>11</v>
      </c>
      <c r="J788" s="10">
        <v>41354</v>
      </c>
      <c r="K788" s="8" t="s">
        <v>237</v>
      </c>
      <c r="L788" s="8" t="s">
        <v>9</v>
      </c>
      <c r="M788" s="9">
        <v>392.28</v>
      </c>
      <c r="N788" s="8">
        <v>4062</v>
      </c>
      <c r="O788" s="13">
        <f>M788*N788</f>
        <v>1593441.3599999999</v>
      </c>
      <c r="P788" s="25">
        <f t="shared" si="36"/>
        <v>9600</v>
      </c>
      <c r="Q788" s="25">
        <f t="shared" si="37"/>
        <v>31200.000000000004</v>
      </c>
      <c r="R788" s="25">
        <f t="shared" si="38"/>
        <v>48000</v>
      </c>
      <c r="S788" s="55">
        <f>YEARFRAC(H788,$R$3,0)</f>
        <v>47.725000000000001</v>
      </c>
    </row>
    <row r="789" spans="1:19" ht="33" customHeight="1">
      <c r="A789" s="8">
        <v>785</v>
      </c>
      <c r="B789" s="8" t="s">
        <v>4025</v>
      </c>
      <c r="C789" s="8" t="s">
        <v>1655</v>
      </c>
      <c r="D789" s="12" t="s">
        <v>1656</v>
      </c>
      <c r="E789" s="8" t="s">
        <v>5683</v>
      </c>
      <c r="F789" s="8" t="s">
        <v>7308</v>
      </c>
      <c r="G789" s="8" t="s">
        <v>68</v>
      </c>
      <c r="H789" s="10">
        <v>31155</v>
      </c>
      <c r="I789" s="11" t="s">
        <v>69</v>
      </c>
      <c r="J789" s="10">
        <v>45400</v>
      </c>
      <c r="K789" s="8" t="s">
        <v>239</v>
      </c>
      <c r="L789" s="8" t="s">
        <v>9</v>
      </c>
      <c r="M789" s="9">
        <v>364.62</v>
      </c>
      <c r="N789" s="8">
        <v>4062</v>
      </c>
      <c r="O789" s="13">
        <f>M789*N789</f>
        <v>1481086.44</v>
      </c>
      <c r="P789" s="25">
        <f t="shared" si="36"/>
        <v>9600</v>
      </c>
      <c r="Q789" s="25">
        <f t="shared" si="37"/>
        <v>31200.000000000004</v>
      </c>
      <c r="R789" s="25">
        <f t="shared" si="38"/>
        <v>48000</v>
      </c>
      <c r="S789" s="55">
        <f>YEARFRAC(H789,$R$3,0)</f>
        <v>39.450000000000003</v>
      </c>
    </row>
    <row r="790" spans="1:19" ht="33" customHeight="1">
      <c r="A790" s="8">
        <v>786</v>
      </c>
      <c r="B790" s="8" t="s">
        <v>4026</v>
      </c>
      <c r="C790" s="8" t="s">
        <v>1657</v>
      </c>
      <c r="D790" s="12" t="s">
        <v>1658</v>
      </c>
      <c r="E790" s="8" t="s">
        <v>5684</v>
      </c>
      <c r="F790" s="8" t="s">
        <v>7309</v>
      </c>
      <c r="G790" s="8" t="s">
        <v>10</v>
      </c>
      <c r="H790" s="10">
        <v>34217</v>
      </c>
      <c r="I790" s="11" t="s">
        <v>59</v>
      </c>
      <c r="J790" s="10">
        <v>45399</v>
      </c>
      <c r="K790" s="8" t="s">
        <v>239</v>
      </c>
      <c r="L790" s="8" t="s">
        <v>9</v>
      </c>
      <c r="M790" s="9">
        <v>368.26</v>
      </c>
      <c r="N790" s="8">
        <v>4062</v>
      </c>
      <c r="O790" s="13">
        <f>M790*N790</f>
        <v>1495872.1199999999</v>
      </c>
      <c r="P790" s="25">
        <f t="shared" si="36"/>
        <v>9600</v>
      </c>
      <c r="Q790" s="25">
        <f t="shared" si="37"/>
        <v>31200.000000000004</v>
      </c>
      <c r="R790" s="25">
        <f t="shared" si="38"/>
        <v>48000</v>
      </c>
      <c r="S790" s="55">
        <f>YEARFRAC(H790,$R$3,0)</f>
        <v>31.069444444444443</v>
      </c>
    </row>
    <row r="791" spans="1:19" ht="33" customHeight="1">
      <c r="A791" s="8">
        <v>787</v>
      </c>
      <c r="B791" s="8" t="s">
        <v>4027</v>
      </c>
      <c r="C791" s="8" t="s">
        <v>1659</v>
      </c>
      <c r="D791" s="12" t="s">
        <v>1660</v>
      </c>
      <c r="E791" s="8" t="s">
        <v>5685</v>
      </c>
      <c r="F791" s="8" t="s">
        <v>7310</v>
      </c>
      <c r="G791" s="8" t="s">
        <v>10</v>
      </c>
      <c r="H791" s="10">
        <v>30807</v>
      </c>
      <c r="I791" s="11" t="s">
        <v>11</v>
      </c>
      <c r="J791" s="10">
        <v>42066</v>
      </c>
      <c r="K791" s="8" t="s">
        <v>239</v>
      </c>
      <c r="L791" s="8" t="s">
        <v>9</v>
      </c>
      <c r="M791" s="9">
        <v>368.78</v>
      </c>
      <c r="N791" s="8">
        <v>4062</v>
      </c>
      <c r="O791" s="13">
        <f>M791*N791</f>
        <v>1497984.3599999999</v>
      </c>
      <c r="P791" s="25">
        <f t="shared" si="36"/>
        <v>9600</v>
      </c>
      <c r="Q791" s="25">
        <f t="shared" si="37"/>
        <v>31200.000000000004</v>
      </c>
      <c r="R791" s="25">
        <f t="shared" si="38"/>
        <v>48000</v>
      </c>
      <c r="S791" s="55">
        <f>YEARFRAC(H791,$R$3,0)</f>
        <v>40.402777777777779</v>
      </c>
    </row>
    <row r="792" spans="1:19" ht="33" customHeight="1">
      <c r="A792" s="8">
        <v>788</v>
      </c>
      <c r="B792" s="8" t="s">
        <v>4028</v>
      </c>
      <c r="C792" s="8" t="s">
        <v>1661</v>
      </c>
      <c r="D792" s="12" t="s">
        <v>1662</v>
      </c>
      <c r="E792" s="8" t="s">
        <v>5686</v>
      </c>
      <c r="F792" s="8" t="s">
        <v>7311</v>
      </c>
      <c r="G792" s="8" t="s">
        <v>10</v>
      </c>
      <c r="H792" s="10">
        <v>34074</v>
      </c>
      <c r="I792" s="11" t="s">
        <v>11</v>
      </c>
      <c r="J792" s="10">
        <v>45399</v>
      </c>
      <c r="K792" s="8" t="s">
        <v>239</v>
      </c>
      <c r="L792" s="8" t="s">
        <v>9</v>
      </c>
      <c r="M792" s="9">
        <v>368.26</v>
      </c>
      <c r="N792" s="8">
        <v>4062</v>
      </c>
      <c r="O792" s="13">
        <f>M792*N792</f>
        <v>1495872.1199999999</v>
      </c>
      <c r="P792" s="25">
        <f t="shared" si="36"/>
        <v>9600</v>
      </c>
      <c r="Q792" s="25">
        <f t="shared" si="37"/>
        <v>31200.000000000004</v>
      </c>
      <c r="R792" s="25">
        <f t="shared" si="38"/>
        <v>48000</v>
      </c>
      <c r="S792" s="55">
        <f>YEARFRAC(H792,$R$3,0)</f>
        <v>31.458333333333332</v>
      </c>
    </row>
    <row r="793" spans="1:19" ht="33" customHeight="1">
      <c r="A793" s="8">
        <v>789</v>
      </c>
      <c r="B793" s="8" t="s">
        <v>4029</v>
      </c>
      <c r="C793" s="8" t="s">
        <v>1663</v>
      </c>
      <c r="D793" s="12" t="s">
        <v>1664</v>
      </c>
      <c r="E793" s="8" t="s">
        <v>5687</v>
      </c>
      <c r="F793" s="8" t="s">
        <v>7312</v>
      </c>
      <c r="G793" s="8" t="s">
        <v>12</v>
      </c>
      <c r="H793" s="10">
        <v>35283</v>
      </c>
      <c r="I793" s="11" t="s">
        <v>11</v>
      </c>
      <c r="J793" s="10">
        <v>45399</v>
      </c>
      <c r="K793" s="8" t="s">
        <v>239</v>
      </c>
      <c r="L793" s="8" t="s">
        <v>9</v>
      </c>
      <c r="M793" s="9">
        <v>363.71</v>
      </c>
      <c r="N793" s="8">
        <v>4062</v>
      </c>
      <c r="O793" s="13">
        <f>M793*N793</f>
        <v>1477390.02</v>
      </c>
      <c r="P793" s="25">
        <f t="shared" si="36"/>
        <v>9600</v>
      </c>
      <c r="Q793" s="25">
        <f t="shared" si="37"/>
        <v>31200.000000000004</v>
      </c>
      <c r="R793" s="25">
        <f t="shared" si="38"/>
        <v>48000</v>
      </c>
      <c r="S793" s="55">
        <f>YEARFRAC(H793,$R$3,0)</f>
        <v>28.15</v>
      </c>
    </row>
    <row r="794" spans="1:19" ht="33" customHeight="1">
      <c r="A794" s="8">
        <v>790</v>
      </c>
      <c r="B794" s="8" t="s">
        <v>4030</v>
      </c>
      <c r="C794" s="8" t="s">
        <v>1665</v>
      </c>
      <c r="D794" s="12" t="s">
        <v>1666</v>
      </c>
      <c r="E794" s="8" t="s">
        <v>5688</v>
      </c>
      <c r="F794" s="8" t="s">
        <v>7313</v>
      </c>
      <c r="G794" s="8" t="s">
        <v>10</v>
      </c>
      <c r="H794" s="10">
        <v>34158</v>
      </c>
      <c r="I794" s="11" t="s">
        <v>59</v>
      </c>
      <c r="J794" s="10">
        <v>45399</v>
      </c>
      <c r="K794" s="8" t="s">
        <v>239</v>
      </c>
      <c r="L794" s="8" t="s">
        <v>9</v>
      </c>
      <c r="M794" s="9">
        <v>355.91</v>
      </c>
      <c r="N794" s="8">
        <v>4062</v>
      </c>
      <c r="O794" s="13">
        <f>M794*N794</f>
        <v>1445706.4200000002</v>
      </c>
      <c r="P794" s="25">
        <f t="shared" si="36"/>
        <v>9600</v>
      </c>
      <c r="Q794" s="25">
        <f t="shared" si="37"/>
        <v>31200.000000000004</v>
      </c>
      <c r="R794" s="25">
        <f t="shared" si="38"/>
        <v>48000</v>
      </c>
      <c r="S794" s="55">
        <f>YEARFRAC(H794,$R$3,0)</f>
        <v>31.227777777777778</v>
      </c>
    </row>
    <row r="795" spans="1:19" ht="33" customHeight="1">
      <c r="A795" s="8">
        <v>791</v>
      </c>
      <c r="B795" s="8" t="s">
        <v>4031</v>
      </c>
      <c r="C795" s="8" t="s">
        <v>1667</v>
      </c>
      <c r="D795" s="12" t="s">
        <v>1668</v>
      </c>
      <c r="E795" s="8" t="s">
        <v>5689</v>
      </c>
      <c r="F795" s="8" t="s">
        <v>7314</v>
      </c>
      <c r="G795" s="8" t="s">
        <v>10</v>
      </c>
      <c r="H795" s="10">
        <v>34038</v>
      </c>
      <c r="I795" s="11" t="s">
        <v>59</v>
      </c>
      <c r="J795" s="10">
        <v>45399</v>
      </c>
      <c r="K795" s="8" t="s">
        <v>239</v>
      </c>
      <c r="L795" s="8" t="s">
        <v>9</v>
      </c>
      <c r="M795" s="9">
        <v>328.92</v>
      </c>
      <c r="N795" s="8">
        <v>4062</v>
      </c>
      <c r="O795" s="13">
        <f>M795*N795</f>
        <v>1336073.04</v>
      </c>
      <c r="P795" s="25">
        <f t="shared" si="36"/>
        <v>9600</v>
      </c>
      <c r="Q795" s="25">
        <f t="shared" si="37"/>
        <v>31200.000000000004</v>
      </c>
      <c r="R795" s="25">
        <f t="shared" si="38"/>
        <v>48000</v>
      </c>
      <c r="S795" s="55">
        <f>YEARFRAC(H795,$R$3,0)</f>
        <v>31.555555555555557</v>
      </c>
    </row>
    <row r="796" spans="1:19" ht="33" customHeight="1">
      <c r="A796" s="8">
        <v>792</v>
      </c>
      <c r="B796" s="8" t="s">
        <v>4033</v>
      </c>
      <c r="C796" s="8" t="s">
        <v>1673</v>
      </c>
      <c r="D796" s="12" t="s">
        <v>1674</v>
      </c>
      <c r="E796" s="8" t="s">
        <v>5690</v>
      </c>
      <c r="F796" s="8" t="s">
        <v>7315</v>
      </c>
      <c r="G796" s="8" t="s">
        <v>10</v>
      </c>
      <c r="H796" s="10">
        <v>35490</v>
      </c>
      <c r="I796" s="11" t="s">
        <v>11</v>
      </c>
      <c r="J796" s="10">
        <v>42345</v>
      </c>
      <c r="K796" s="8" t="s">
        <v>239</v>
      </c>
      <c r="L796" s="8" t="s">
        <v>9</v>
      </c>
      <c r="M796" s="9">
        <v>378.25</v>
      </c>
      <c r="N796" s="8">
        <v>4062</v>
      </c>
      <c r="O796" s="13">
        <f>M796*N796</f>
        <v>1536451.5</v>
      </c>
      <c r="P796" s="25">
        <f t="shared" si="36"/>
        <v>9600</v>
      </c>
      <c r="Q796" s="25">
        <f t="shared" si="37"/>
        <v>31200.000000000004</v>
      </c>
      <c r="R796" s="25">
        <f t="shared" si="38"/>
        <v>48000</v>
      </c>
      <c r="S796" s="55">
        <f>YEARFRAC(H796,$R$3,0)</f>
        <v>27.580555555555556</v>
      </c>
    </row>
    <row r="797" spans="1:19" ht="33" customHeight="1">
      <c r="A797" s="8">
        <v>793</v>
      </c>
      <c r="B797" s="8" t="s">
        <v>4034</v>
      </c>
      <c r="C797" s="8" t="s">
        <v>1675</v>
      </c>
      <c r="D797" s="12" t="s">
        <v>1676</v>
      </c>
      <c r="E797" s="8" t="s">
        <v>5691</v>
      </c>
      <c r="F797" s="8" t="s">
        <v>7316</v>
      </c>
      <c r="G797" s="8" t="s">
        <v>158</v>
      </c>
      <c r="H797" s="10">
        <v>32143</v>
      </c>
      <c r="I797" s="11" t="s">
        <v>153</v>
      </c>
      <c r="J797" s="10">
        <v>45413</v>
      </c>
      <c r="K797" s="8" t="s">
        <v>239</v>
      </c>
      <c r="L797" s="8" t="s">
        <v>9</v>
      </c>
      <c r="M797" s="9">
        <v>347.47</v>
      </c>
      <c r="N797" s="8">
        <v>4062</v>
      </c>
      <c r="O797" s="13">
        <f>M797*N797</f>
        <v>1411423.1400000001</v>
      </c>
      <c r="P797" s="25">
        <f t="shared" si="36"/>
        <v>9600</v>
      </c>
      <c r="Q797" s="25">
        <f t="shared" si="37"/>
        <v>31200.000000000004</v>
      </c>
      <c r="R797" s="25">
        <f t="shared" si="38"/>
        <v>48000</v>
      </c>
      <c r="S797" s="55">
        <f>YEARFRAC(H797,$R$3,0)</f>
        <v>36.74722222222222</v>
      </c>
    </row>
    <row r="798" spans="1:19" ht="33" customHeight="1">
      <c r="A798" s="8">
        <v>794</v>
      </c>
      <c r="B798" s="8" t="s">
        <v>4035</v>
      </c>
      <c r="C798" s="8" t="s">
        <v>1677</v>
      </c>
      <c r="D798" s="12" t="s">
        <v>1678</v>
      </c>
      <c r="E798" s="8" t="s">
        <v>5692</v>
      </c>
      <c r="F798" s="8" t="s">
        <v>7317</v>
      </c>
      <c r="G798" s="8" t="s">
        <v>10</v>
      </c>
      <c r="H798" s="10">
        <v>34977</v>
      </c>
      <c r="I798" s="11" t="s">
        <v>19</v>
      </c>
      <c r="J798" s="10">
        <v>45413</v>
      </c>
      <c r="K798" s="8" t="s">
        <v>239</v>
      </c>
      <c r="L798" s="8" t="s">
        <v>9</v>
      </c>
      <c r="M798" s="9">
        <v>366.7</v>
      </c>
      <c r="N798" s="8">
        <v>4062</v>
      </c>
      <c r="O798" s="13">
        <f>M798*N798</f>
        <v>1489535.4</v>
      </c>
      <c r="P798" s="25">
        <f t="shared" si="36"/>
        <v>9600</v>
      </c>
      <c r="Q798" s="25">
        <f t="shared" si="37"/>
        <v>31200.000000000004</v>
      </c>
      <c r="R798" s="25">
        <f t="shared" si="38"/>
        <v>48000</v>
      </c>
      <c r="S798" s="55">
        <f>YEARFRAC(H798,$R$3,0)</f>
        <v>28.986111111111111</v>
      </c>
    </row>
    <row r="799" spans="1:19" ht="33" customHeight="1">
      <c r="A799" s="8">
        <v>795</v>
      </c>
      <c r="B799" s="8" t="s">
        <v>4036</v>
      </c>
      <c r="C799" s="8" t="s">
        <v>1679</v>
      </c>
      <c r="D799" s="12">
        <v>51563193</v>
      </c>
      <c r="E799" s="8" t="s">
        <v>5693</v>
      </c>
      <c r="F799" s="8" t="s">
        <v>7318</v>
      </c>
      <c r="G799" s="8" t="s">
        <v>10</v>
      </c>
      <c r="H799" s="10">
        <v>31179</v>
      </c>
      <c r="I799" s="11" t="s">
        <v>11</v>
      </c>
      <c r="J799" s="10">
        <v>41731</v>
      </c>
      <c r="K799" s="8" t="s">
        <v>239</v>
      </c>
      <c r="L799" s="8" t="s">
        <v>9</v>
      </c>
      <c r="M799" s="9">
        <v>355.3</v>
      </c>
      <c r="N799" s="8">
        <v>4062</v>
      </c>
      <c r="O799" s="13">
        <f>M799*N799</f>
        <v>1443228.6</v>
      </c>
      <c r="P799" s="25">
        <f t="shared" si="36"/>
        <v>9600</v>
      </c>
      <c r="Q799" s="25">
        <f t="shared" si="37"/>
        <v>31200.000000000004</v>
      </c>
      <c r="R799" s="25">
        <f t="shared" si="38"/>
        <v>48000</v>
      </c>
      <c r="S799" s="55">
        <f>YEARFRAC(H799,$R$3,0)</f>
        <v>39.383333333333333</v>
      </c>
    </row>
    <row r="800" spans="1:19" ht="33" customHeight="1">
      <c r="A800" s="8">
        <v>796</v>
      </c>
      <c r="B800" s="8" t="s">
        <v>4037</v>
      </c>
      <c r="C800" s="8" t="s">
        <v>1680</v>
      </c>
      <c r="D800" s="12" t="s">
        <v>1681</v>
      </c>
      <c r="E800" s="8" t="s">
        <v>5694</v>
      </c>
      <c r="F800" s="8" t="s">
        <v>7319</v>
      </c>
      <c r="G800" s="8" t="s">
        <v>10</v>
      </c>
      <c r="H800" s="10">
        <v>34899</v>
      </c>
      <c r="I800" s="11" t="s">
        <v>11</v>
      </c>
      <c r="J800" s="10">
        <v>45413</v>
      </c>
      <c r="K800" s="8" t="s">
        <v>239</v>
      </c>
      <c r="L800" s="8" t="s">
        <v>9</v>
      </c>
      <c r="M800" s="9">
        <v>262.64</v>
      </c>
      <c r="N800" s="8">
        <v>4062</v>
      </c>
      <c r="O800" s="13">
        <f>M800*N800</f>
        <v>1066843.68</v>
      </c>
      <c r="P800" s="25">
        <f t="shared" si="36"/>
        <v>8534.7494399999996</v>
      </c>
      <c r="Q800" s="25">
        <f t="shared" si="37"/>
        <v>27737.935680000002</v>
      </c>
      <c r="R800" s="25">
        <f t="shared" si="38"/>
        <v>42673.747199999998</v>
      </c>
      <c r="S800" s="55">
        <f>YEARFRAC(H800,$R$3,0)</f>
        <v>29.197222222222223</v>
      </c>
    </row>
    <row r="801" spans="1:19" ht="33" customHeight="1">
      <c r="A801" s="8">
        <v>797</v>
      </c>
      <c r="B801" s="8" t="s">
        <v>3267</v>
      </c>
      <c r="C801" s="8" t="s">
        <v>3244</v>
      </c>
      <c r="D801" s="12">
        <v>50842677</v>
      </c>
      <c r="E801" s="8" t="s">
        <v>5695</v>
      </c>
      <c r="F801" s="8" t="s">
        <v>7320</v>
      </c>
      <c r="G801" s="8" t="s">
        <v>10</v>
      </c>
      <c r="H801" s="10">
        <v>34593</v>
      </c>
      <c r="I801" s="11" t="s">
        <v>19</v>
      </c>
      <c r="J801" s="10">
        <v>45474</v>
      </c>
      <c r="K801" s="8" t="s">
        <v>3243</v>
      </c>
      <c r="L801" s="8" t="s">
        <v>9</v>
      </c>
      <c r="M801" s="9">
        <v>366.7</v>
      </c>
      <c r="N801" s="8">
        <v>4062</v>
      </c>
      <c r="O801" s="13">
        <f>M801*N801</f>
        <v>1489535.4</v>
      </c>
      <c r="P801" s="25">
        <f t="shared" si="36"/>
        <v>9600</v>
      </c>
      <c r="Q801" s="25">
        <f t="shared" si="37"/>
        <v>31200.000000000004</v>
      </c>
      <c r="R801" s="25">
        <f t="shared" si="38"/>
        <v>48000</v>
      </c>
      <c r="S801" s="55">
        <f>YEARFRAC(H801,$R$3,0)</f>
        <v>30.038888888888888</v>
      </c>
    </row>
    <row r="802" spans="1:19" ht="33" customHeight="1">
      <c r="A802" s="8">
        <v>798</v>
      </c>
      <c r="B802" s="8" t="s">
        <v>4038</v>
      </c>
      <c r="C802" s="8" t="s">
        <v>1682</v>
      </c>
      <c r="D802" s="12" t="s">
        <v>1683</v>
      </c>
      <c r="E802" s="8" t="s">
        <v>5696</v>
      </c>
      <c r="F802" s="8" t="s">
        <v>7321</v>
      </c>
      <c r="G802" s="8" t="s">
        <v>10</v>
      </c>
      <c r="H802" s="10">
        <v>31057</v>
      </c>
      <c r="I802" s="11" t="s">
        <v>11</v>
      </c>
      <c r="J802" s="10">
        <v>41652</v>
      </c>
      <c r="K802" s="8" t="s">
        <v>239</v>
      </c>
      <c r="L802" s="8" t="s">
        <v>9</v>
      </c>
      <c r="M802" s="9">
        <v>332.59</v>
      </c>
      <c r="N802" s="8">
        <v>4062</v>
      </c>
      <c r="O802" s="13">
        <f>M802*N802</f>
        <v>1350980.5799999998</v>
      </c>
      <c r="P802" s="25">
        <f t="shared" si="36"/>
        <v>9600</v>
      </c>
      <c r="Q802" s="25">
        <f t="shared" si="37"/>
        <v>31200.000000000004</v>
      </c>
      <c r="R802" s="25">
        <f t="shared" si="38"/>
        <v>48000</v>
      </c>
      <c r="S802" s="55">
        <f>YEARFRAC(H802,$R$3,0)</f>
        <v>39.722222222222221</v>
      </c>
    </row>
    <row r="803" spans="1:19" ht="33" customHeight="1">
      <c r="A803" s="8">
        <v>799</v>
      </c>
      <c r="B803" s="8" t="s">
        <v>4039</v>
      </c>
      <c r="C803" s="8" t="s">
        <v>1684</v>
      </c>
      <c r="D803" s="12" t="s">
        <v>1685</v>
      </c>
      <c r="E803" s="8" t="s">
        <v>5697</v>
      </c>
      <c r="F803" s="8" t="s">
        <v>7322</v>
      </c>
      <c r="G803" s="8" t="s">
        <v>10</v>
      </c>
      <c r="H803" s="10">
        <v>31483</v>
      </c>
      <c r="I803" s="11" t="s">
        <v>11</v>
      </c>
      <c r="J803" s="10">
        <v>42068</v>
      </c>
      <c r="K803" s="8" t="s">
        <v>239</v>
      </c>
      <c r="L803" s="8" t="s">
        <v>9</v>
      </c>
      <c r="M803" s="9">
        <v>399.63</v>
      </c>
      <c r="N803" s="8">
        <v>4062</v>
      </c>
      <c r="O803" s="13">
        <f>M803*N803</f>
        <v>1623297.06</v>
      </c>
      <c r="P803" s="25">
        <f t="shared" si="36"/>
        <v>9600</v>
      </c>
      <c r="Q803" s="25">
        <f t="shared" si="37"/>
        <v>31200.000000000004</v>
      </c>
      <c r="R803" s="25">
        <f t="shared" si="38"/>
        <v>48000</v>
      </c>
      <c r="S803" s="55">
        <f>YEARFRAC(H803,$R$3,0)</f>
        <v>38.549999999999997</v>
      </c>
    </row>
    <row r="804" spans="1:19" ht="33" customHeight="1">
      <c r="A804" s="8">
        <v>800</v>
      </c>
      <c r="B804" s="8" t="s">
        <v>4040</v>
      </c>
      <c r="C804" s="8" t="s">
        <v>1686</v>
      </c>
      <c r="D804" s="12" t="s">
        <v>1687</v>
      </c>
      <c r="E804" s="8" t="s">
        <v>5698</v>
      </c>
      <c r="F804" s="8" t="s">
        <v>7323</v>
      </c>
      <c r="G804" s="8" t="s">
        <v>10</v>
      </c>
      <c r="H804" s="10">
        <v>32219</v>
      </c>
      <c r="I804" s="11" t="s">
        <v>153</v>
      </c>
      <c r="J804" s="10">
        <v>45413</v>
      </c>
      <c r="K804" s="8" t="s">
        <v>239</v>
      </c>
      <c r="L804" s="8" t="s">
        <v>9</v>
      </c>
      <c r="M804" s="9">
        <v>351.25</v>
      </c>
      <c r="N804" s="8">
        <v>4062</v>
      </c>
      <c r="O804" s="13">
        <f>M804*N804</f>
        <v>1426777.5</v>
      </c>
      <c r="P804" s="25">
        <f t="shared" si="36"/>
        <v>9600</v>
      </c>
      <c r="Q804" s="25">
        <f t="shared" si="37"/>
        <v>31200.000000000004</v>
      </c>
      <c r="R804" s="25">
        <f t="shared" si="38"/>
        <v>48000</v>
      </c>
      <c r="S804" s="55">
        <f>YEARFRAC(H804,$R$3,0)</f>
        <v>36.536111111111111</v>
      </c>
    </row>
    <row r="805" spans="1:19" ht="33" customHeight="1">
      <c r="A805" s="8">
        <v>801</v>
      </c>
      <c r="B805" s="8" t="s">
        <v>4041</v>
      </c>
      <c r="C805" s="8" t="s">
        <v>1688</v>
      </c>
      <c r="D805" s="12" t="s">
        <v>1689</v>
      </c>
      <c r="E805" s="8" t="s">
        <v>5699</v>
      </c>
      <c r="F805" s="8" t="s">
        <v>7324</v>
      </c>
      <c r="G805" s="8" t="s">
        <v>10</v>
      </c>
      <c r="H805" s="10">
        <v>34945</v>
      </c>
      <c r="I805" s="11" t="s">
        <v>159</v>
      </c>
      <c r="J805" s="10">
        <v>45413</v>
      </c>
      <c r="K805" s="8" t="s">
        <v>239</v>
      </c>
      <c r="L805" s="8" t="s">
        <v>9</v>
      </c>
      <c r="M805" s="9">
        <v>285.52</v>
      </c>
      <c r="N805" s="8">
        <v>4062</v>
      </c>
      <c r="O805" s="13">
        <f>M805*N805</f>
        <v>1159782.24</v>
      </c>
      <c r="P805" s="25">
        <f t="shared" si="36"/>
        <v>9278.25792</v>
      </c>
      <c r="Q805" s="25">
        <f t="shared" si="37"/>
        <v>30154.338240000001</v>
      </c>
      <c r="R805" s="25">
        <f t="shared" si="38"/>
        <v>46391.289599999996</v>
      </c>
      <c r="S805" s="55">
        <f>YEARFRAC(H805,$R$3,0)</f>
        <v>29.074999999999999</v>
      </c>
    </row>
    <row r="806" spans="1:19" ht="33" customHeight="1">
      <c r="A806" s="8">
        <v>802</v>
      </c>
      <c r="B806" s="8" t="s">
        <v>4042</v>
      </c>
      <c r="C806" s="8" t="s">
        <v>1690</v>
      </c>
      <c r="D806" s="12" t="s">
        <v>1691</v>
      </c>
      <c r="E806" s="8" t="s">
        <v>5700</v>
      </c>
      <c r="F806" s="8" t="s">
        <v>7325</v>
      </c>
      <c r="G806" s="8" t="s">
        <v>10</v>
      </c>
      <c r="H806" s="10">
        <v>34952</v>
      </c>
      <c r="I806" s="11" t="s">
        <v>26</v>
      </c>
      <c r="J806" s="10">
        <v>45061</v>
      </c>
      <c r="K806" s="8" t="s">
        <v>239</v>
      </c>
      <c r="L806" s="8" t="s">
        <v>9</v>
      </c>
      <c r="M806" s="9">
        <v>290.26</v>
      </c>
      <c r="N806" s="8">
        <v>4062</v>
      </c>
      <c r="O806" s="13">
        <f>M806*N806</f>
        <v>1179036.1199999999</v>
      </c>
      <c r="P806" s="25">
        <f t="shared" si="36"/>
        <v>9432.2889599999999</v>
      </c>
      <c r="Q806" s="25">
        <f t="shared" si="37"/>
        <v>30654.939119999999</v>
      </c>
      <c r="R806" s="25">
        <f t="shared" si="38"/>
        <v>47161.444799999997</v>
      </c>
      <c r="S806" s="55">
        <f>YEARFRAC(H806,$R$3,0)</f>
        <v>29.055555555555557</v>
      </c>
    </row>
    <row r="807" spans="1:19" ht="33" customHeight="1">
      <c r="A807" s="8">
        <v>803</v>
      </c>
      <c r="B807" s="8" t="s">
        <v>4043</v>
      </c>
      <c r="C807" s="8" t="s">
        <v>1692</v>
      </c>
      <c r="D807" s="12" t="s">
        <v>1693</v>
      </c>
      <c r="E807" s="8" t="s">
        <v>5701</v>
      </c>
      <c r="F807" s="8" t="s">
        <v>7326</v>
      </c>
      <c r="G807" s="8" t="s">
        <v>10</v>
      </c>
      <c r="H807" s="10">
        <v>33696</v>
      </c>
      <c r="I807" s="11" t="s">
        <v>19</v>
      </c>
      <c r="J807" s="10">
        <v>45413</v>
      </c>
      <c r="K807" s="8" t="s">
        <v>239</v>
      </c>
      <c r="L807" s="8" t="s">
        <v>9</v>
      </c>
      <c r="M807" s="9">
        <v>367.34</v>
      </c>
      <c r="N807" s="8">
        <v>4062</v>
      </c>
      <c r="O807" s="13">
        <f>M807*N807</f>
        <v>1492135.0799999998</v>
      </c>
      <c r="P807" s="25">
        <f t="shared" si="36"/>
        <v>9600</v>
      </c>
      <c r="Q807" s="25">
        <f t="shared" si="37"/>
        <v>31200.000000000004</v>
      </c>
      <c r="R807" s="25">
        <f t="shared" si="38"/>
        <v>48000</v>
      </c>
      <c r="S807" s="55">
        <f>YEARFRAC(H807,$R$3,0)</f>
        <v>32.494444444444447</v>
      </c>
    </row>
    <row r="808" spans="1:19" ht="33" customHeight="1">
      <c r="A808" s="8">
        <v>804</v>
      </c>
      <c r="B808" s="8" t="s">
        <v>4044</v>
      </c>
      <c r="C808" s="8" t="s">
        <v>1694</v>
      </c>
      <c r="D808" s="12">
        <v>51655929</v>
      </c>
      <c r="E808" s="8" t="s">
        <v>5702</v>
      </c>
      <c r="F808" s="8" t="s">
        <v>7327</v>
      </c>
      <c r="G808" s="8" t="s">
        <v>10</v>
      </c>
      <c r="H808" s="10">
        <v>33336</v>
      </c>
      <c r="I808" s="11" t="s">
        <v>19</v>
      </c>
      <c r="J808" s="10">
        <v>45413</v>
      </c>
      <c r="K808" s="8" t="s">
        <v>239</v>
      </c>
      <c r="L808" s="8" t="s">
        <v>9</v>
      </c>
      <c r="M808" s="9">
        <v>324.87</v>
      </c>
      <c r="N808" s="8">
        <v>4062</v>
      </c>
      <c r="O808" s="13">
        <f>M808*N808</f>
        <v>1319621.94</v>
      </c>
      <c r="P808" s="25">
        <f t="shared" si="36"/>
        <v>9600</v>
      </c>
      <c r="Q808" s="25">
        <f t="shared" si="37"/>
        <v>31200.000000000004</v>
      </c>
      <c r="R808" s="25">
        <f t="shared" si="38"/>
        <v>48000</v>
      </c>
      <c r="S808" s="55">
        <f>YEARFRAC(H808,$R$3,0)</f>
        <v>33.477777777777774</v>
      </c>
    </row>
    <row r="809" spans="1:19" ht="33" customHeight="1">
      <c r="A809" s="8">
        <v>805</v>
      </c>
      <c r="B809" s="8" t="s">
        <v>4045</v>
      </c>
      <c r="C809" s="8" t="s">
        <v>1695</v>
      </c>
      <c r="D809" s="12" t="s">
        <v>1696</v>
      </c>
      <c r="E809" s="8" t="s">
        <v>5703</v>
      </c>
      <c r="F809" s="8" t="s">
        <v>7328</v>
      </c>
      <c r="G809" s="8" t="s">
        <v>10</v>
      </c>
      <c r="H809" s="10">
        <v>33629</v>
      </c>
      <c r="I809" s="11" t="s">
        <v>11</v>
      </c>
      <c r="J809" s="10">
        <v>45414</v>
      </c>
      <c r="K809" s="8" t="s">
        <v>239</v>
      </c>
      <c r="L809" s="8" t="s">
        <v>9</v>
      </c>
      <c r="M809" s="9">
        <v>332.25</v>
      </c>
      <c r="N809" s="8">
        <v>4062</v>
      </c>
      <c r="O809" s="13">
        <f>M809*N809</f>
        <v>1349599.5</v>
      </c>
      <c r="P809" s="25">
        <f t="shared" si="36"/>
        <v>9600</v>
      </c>
      <c r="Q809" s="25">
        <f t="shared" si="37"/>
        <v>31200.000000000004</v>
      </c>
      <c r="R809" s="25">
        <f t="shared" si="38"/>
        <v>48000</v>
      </c>
      <c r="S809" s="55">
        <f>YEARFRAC(H809,$R$3,0)</f>
        <v>32.677777777777777</v>
      </c>
    </row>
    <row r="810" spans="1:19" ht="33" customHeight="1">
      <c r="A810" s="8">
        <v>806</v>
      </c>
      <c r="B810" s="8" t="s">
        <v>4046</v>
      </c>
      <c r="C810" s="8" t="s">
        <v>1697</v>
      </c>
      <c r="D810" s="12" t="s">
        <v>1698</v>
      </c>
      <c r="E810" s="8" t="s">
        <v>5704</v>
      </c>
      <c r="F810" s="8" t="s">
        <v>7329</v>
      </c>
      <c r="G810" s="8" t="s">
        <v>10</v>
      </c>
      <c r="H810" s="10">
        <v>37534</v>
      </c>
      <c r="I810" s="11" t="s">
        <v>19</v>
      </c>
      <c r="J810" s="10">
        <v>45413</v>
      </c>
      <c r="K810" s="8" t="s">
        <v>239</v>
      </c>
      <c r="L810" s="8" t="s">
        <v>9</v>
      </c>
      <c r="M810" s="9">
        <v>269.56</v>
      </c>
      <c r="N810" s="8">
        <v>4062</v>
      </c>
      <c r="O810" s="13">
        <f>M810*N810</f>
        <v>1094952.72</v>
      </c>
      <c r="P810" s="25">
        <f t="shared" si="36"/>
        <v>8759.62176</v>
      </c>
      <c r="Q810" s="25">
        <f t="shared" si="37"/>
        <v>28468.77072</v>
      </c>
      <c r="R810" s="25">
        <f t="shared" si="38"/>
        <v>43798.108800000002</v>
      </c>
      <c r="S810" s="55">
        <f>YEARFRAC(H810,$R$3,0)</f>
        <v>21.986111111111111</v>
      </c>
    </row>
    <row r="811" spans="1:19" ht="33" customHeight="1">
      <c r="A811" s="8">
        <v>807</v>
      </c>
      <c r="B811" s="8" t="s">
        <v>4047</v>
      </c>
      <c r="C811" s="8" t="s">
        <v>1699</v>
      </c>
      <c r="D811" s="12" t="s">
        <v>1700</v>
      </c>
      <c r="E811" s="8" t="s">
        <v>5705</v>
      </c>
      <c r="F811" s="8" t="s">
        <v>7330</v>
      </c>
      <c r="G811" s="8" t="s">
        <v>10</v>
      </c>
      <c r="H811" s="10">
        <v>32240</v>
      </c>
      <c r="I811" s="11" t="s">
        <v>11</v>
      </c>
      <c r="J811" s="10">
        <v>45413</v>
      </c>
      <c r="K811" s="8" t="s">
        <v>239</v>
      </c>
      <c r="L811" s="8" t="s">
        <v>9</v>
      </c>
      <c r="M811" s="9">
        <v>342.42</v>
      </c>
      <c r="N811" s="8">
        <v>4062</v>
      </c>
      <c r="O811" s="13">
        <f>M811*N811</f>
        <v>1390910.04</v>
      </c>
      <c r="P811" s="25">
        <f t="shared" si="36"/>
        <v>9600</v>
      </c>
      <c r="Q811" s="25">
        <f t="shared" si="37"/>
        <v>31200.000000000004</v>
      </c>
      <c r="R811" s="25">
        <f t="shared" si="38"/>
        <v>48000</v>
      </c>
      <c r="S811" s="55">
        <f>YEARFRAC(H811,$R$3,0)</f>
        <v>36.480555555555554</v>
      </c>
    </row>
    <row r="812" spans="1:19" ht="33" customHeight="1">
      <c r="A812" s="8">
        <v>808</v>
      </c>
      <c r="B812" s="8" t="s">
        <v>4048</v>
      </c>
      <c r="C812" s="8" t="s">
        <v>1701</v>
      </c>
      <c r="D812" s="12" t="s">
        <v>1702</v>
      </c>
      <c r="E812" s="8" t="s">
        <v>5706</v>
      </c>
      <c r="F812" s="8" t="s">
        <v>7331</v>
      </c>
      <c r="G812" s="8" t="s">
        <v>10</v>
      </c>
      <c r="H812" s="10">
        <v>35858</v>
      </c>
      <c r="I812" s="11" t="s">
        <v>11</v>
      </c>
      <c r="J812" s="10">
        <v>45061</v>
      </c>
      <c r="K812" s="8" t="s">
        <v>239</v>
      </c>
      <c r="L812" s="8" t="s">
        <v>9</v>
      </c>
      <c r="M812" s="9">
        <v>260.52</v>
      </c>
      <c r="N812" s="8">
        <v>4062</v>
      </c>
      <c r="O812" s="13">
        <f>M812*N812</f>
        <v>1058232.24</v>
      </c>
      <c r="P812" s="25">
        <f t="shared" ref="P812:P870" si="39">IF(O812&lt;400000,400000*0.8%,IF(O812&gt;1200000,1200000*0.8%,O812*0.8%))</f>
        <v>8465.8579200000004</v>
      </c>
      <c r="Q812" s="25">
        <f t="shared" ref="Q812:Q870" si="40">IF(O812&lt;400000,400000*2.6%,IF(O812&gt;1200000,1200000*2.6%,O812*2.6%))</f>
        <v>27514.038240000002</v>
      </c>
      <c r="R812" s="25">
        <f t="shared" si="38"/>
        <v>42329.289599999996</v>
      </c>
      <c r="S812" s="55">
        <f>YEARFRAC(H812,$R$3,0)</f>
        <v>26.572222222222223</v>
      </c>
    </row>
    <row r="813" spans="1:19" ht="33" customHeight="1">
      <c r="A813" s="8">
        <v>809</v>
      </c>
      <c r="B813" s="8" t="s">
        <v>4049</v>
      </c>
      <c r="C813" s="8" t="s">
        <v>1703</v>
      </c>
      <c r="D813" s="12" t="s">
        <v>1704</v>
      </c>
      <c r="E813" s="8" t="s">
        <v>5707</v>
      </c>
      <c r="F813" s="8" t="s">
        <v>7332</v>
      </c>
      <c r="G813" s="8" t="s">
        <v>10</v>
      </c>
      <c r="H813" s="10">
        <v>32360</v>
      </c>
      <c r="I813" s="11" t="s">
        <v>151</v>
      </c>
      <c r="J813" s="10">
        <v>45413</v>
      </c>
      <c r="K813" s="8" t="s">
        <v>239</v>
      </c>
      <c r="L813" s="8" t="s">
        <v>9</v>
      </c>
      <c r="M813" s="9">
        <v>368.26</v>
      </c>
      <c r="N813" s="8">
        <v>4062</v>
      </c>
      <c r="O813" s="13">
        <f>M813*N813</f>
        <v>1495872.1199999999</v>
      </c>
      <c r="P813" s="25">
        <f t="shared" si="39"/>
        <v>9600</v>
      </c>
      <c r="Q813" s="25">
        <f t="shared" si="40"/>
        <v>31200.000000000004</v>
      </c>
      <c r="R813" s="25">
        <f t="shared" si="38"/>
        <v>48000</v>
      </c>
      <c r="S813" s="55">
        <f>YEARFRAC(H813,$R$3,0)</f>
        <v>36.152777777777779</v>
      </c>
    </row>
    <row r="814" spans="1:19" ht="33" customHeight="1">
      <c r="A814" s="8">
        <v>810</v>
      </c>
      <c r="B814" s="8" t="s">
        <v>4050</v>
      </c>
      <c r="C814" s="8" t="s">
        <v>1705</v>
      </c>
      <c r="D814" s="12" t="s">
        <v>1706</v>
      </c>
      <c r="E814" s="8" t="s">
        <v>5708</v>
      </c>
      <c r="F814" s="8" t="s">
        <v>7333</v>
      </c>
      <c r="G814" s="8" t="s">
        <v>10</v>
      </c>
      <c r="H814" s="10">
        <v>31496</v>
      </c>
      <c r="I814" s="11" t="s">
        <v>11</v>
      </c>
      <c r="J814" s="10">
        <v>45399</v>
      </c>
      <c r="K814" s="8" t="s">
        <v>239</v>
      </c>
      <c r="L814" s="8" t="s">
        <v>9</v>
      </c>
      <c r="M814" s="9">
        <v>336.81</v>
      </c>
      <c r="N814" s="8">
        <v>4062</v>
      </c>
      <c r="O814" s="13">
        <f>M814*N814</f>
        <v>1368122.22</v>
      </c>
      <c r="P814" s="25">
        <f t="shared" si="39"/>
        <v>9600</v>
      </c>
      <c r="Q814" s="25">
        <f t="shared" si="40"/>
        <v>31200.000000000004</v>
      </c>
      <c r="R814" s="25">
        <f t="shared" si="38"/>
        <v>48000</v>
      </c>
      <c r="S814" s="55">
        <f>YEARFRAC(H814,$R$3,0)</f>
        <v>38.513888888888886</v>
      </c>
    </row>
    <row r="815" spans="1:19" ht="33" customHeight="1">
      <c r="A815" s="8">
        <v>811</v>
      </c>
      <c r="B815" s="8" t="s">
        <v>4051</v>
      </c>
      <c r="C815" s="8" t="s">
        <v>1707</v>
      </c>
      <c r="D815" s="12" t="s">
        <v>1708</v>
      </c>
      <c r="E815" s="8" t="s">
        <v>5709</v>
      </c>
      <c r="F815" s="8" t="s">
        <v>7334</v>
      </c>
      <c r="G815" s="8" t="s">
        <v>10</v>
      </c>
      <c r="H815" s="10">
        <v>34736</v>
      </c>
      <c r="I815" s="11" t="s">
        <v>19</v>
      </c>
      <c r="J815" s="10">
        <v>44935</v>
      </c>
      <c r="K815" s="8" t="s">
        <v>239</v>
      </c>
      <c r="L815" s="8" t="s">
        <v>9</v>
      </c>
      <c r="M815" s="9">
        <v>359.41</v>
      </c>
      <c r="N815" s="8">
        <v>4062</v>
      </c>
      <c r="O815" s="13">
        <f>M815*N815</f>
        <v>1459923.4200000002</v>
      </c>
      <c r="P815" s="25">
        <f t="shared" si="39"/>
        <v>9600</v>
      </c>
      <c r="Q815" s="25">
        <f t="shared" si="40"/>
        <v>31200.000000000004</v>
      </c>
      <c r="R815" s="25">
        <f t="shared" si="38"/>
        <v>48000</v>
      </c>
      <c r="S815" s="55">
        <f>YEARFRAC(H815,$R$3,0)</f>
        <v>29.65</v>
      </c>
    </row>
    <row r="816" spans="1:19" ht="33" customHeight="1">
      <c r="A816" s="8">
        <v>812</v>
      </c>
      <c r="B816" s="8" t="s">
        <v>4052</v>
      </c>
      <c r="C816" s="8" t="s">
        <v>1709</v>
      </c>
      <c r="D816" s="12" t="s">
        <v>1710</v>
      </c>
      <c r="E816" s="8" t="s">
        <v>5710</v>
      </c>
      <c r="F816" s="8" t="s">
        <v>7335</v>
      </c>
      <c r="G816" s="8" t="s">
        <v>10</v>
      </c>
      <c r="H816" s="10">
        <v>33504</v>
      </c>
      <c r="I816" s="11" t="s">
        <v>19</v>
      </c>
      <c r="J816" s="10">
        <v>44935</v>
      </c>
      <c r="K816" s="8" t="s">
        <v>239</v>
      </c>
      <c r="L816" s="8" t="s">
        <v>9</v>
      </c>
      <c r="M816" s="9">
        <v>376.96</v>
      </c>
      <c r="N816" s="8">
        <v>4062</v>
      </c>
      <c r="O816" s="13">
        <f>M816*N816</f>
        <v>1531211.52</v>
      </c>
      <c r="P816" s="25">
        <f t="shared" si="39"/>
        <v>9600</v>
      </c>
      <c r="Q816" s="25">
        <f t="shared" si="40"/>
        <v>31200.000000000004</v>
      </c>
      <c r="R816" s="25">
        <f t="shared" si="38"/>
        <v>48000</v>
      </c>
      <c r="S816" s="55">
        <f>YEARFRAC(H816,$R$3,0)</f>
        <v>33.019444444444446</v>
      </c>
    </row>
    <row r="817" spans="1:19" ht="33" customHeight="1">
      <c r="A817" s="8">
        <v>813</v>
      </c>
      <c r="B817" s="8" t="s">
        <v>4053</v>
      </c>
      <c r="C817" s="8" t="s">
        <v>1711</v>
      </c>
      <c r="D817" s="12" t="s">
        <v>1712</v>
      </c>
      <c r="E817" s="8" t="s">
        <v>5711</v>
      </c>
      <c r="F817" s="8" t="s">
        <v>7336</v>
      </c>
      <c r="G817" s="8" t="s">
        <v>10</v>
      </c>
      <c r="H817" s="10">
        <v>30381</v>
      </c>
      <c r="I817" s="11" t="s">
        <v>11</v>
      </c>
      <c r="J817" s="10">
        <v>45399</v>
      </c>
      <c r="K817" s="8" t="s">
        <v>239</v>
      </c>
      <c r="L817" s="8" t="s">
        <v>9</v>
      </c>
      <c r="M817" s="9">
        <v>347.08</v>
      </c>
      <c r="N817" s="8">
        <v>4062</v>
      </c>
      <c r="O817" s="13">
        <f>M817*N817</f>
        <v>1409838.96</v>
      </c>
      <c r="P817" s="25">
        <f t="shared" si="39"/>
        <v>9600</v>
      </c>
      <c r="Q817" s="25">
        <f t="shared" si="40"/>
        <v>31200.000000000004</v>
      </c>
      <c r="R817" s="25">
        <f t="shared" si="38"/>
        <v>48000</v>
      </c>
      <c r="S817" s="55">
        <f>YEARFRAC(H817,$R$3,0)</f>
        <v>41.56666666666667</v>
      </c>
    </row>
    <row r="818" spans="1:19" ht="33" customHeight="1">
      <c r="A818" s="8">
        <v>814</v>
      </c>
      <c r="B818" s="8" t="s">
        <v>4054</v>
      </c>
      <c r="C818" s="8" t="s">
        <v>1713</v>
      </c>
      <c r="D818" s="12" t="s">
        <v>1714</v>
      </c>
      <c r="E818" s="8" t="s">
        <v>5712</v>
      </c>
      <c r="F818" s="8" t="s">
        <v>7337</v>
      </c>
      <c r="G818" s="8" t="s">
        <v>10</v>
      </c>
      <c r="H818" s="10">
        <v>31478</v>
      </c>
      <c r="I818" s="11" t="s">
        <v>11</v>
      </c>
      <c r="J818" s="10">
        <v>45413</v>
      </c>
      <c r="K818" s="8" t="s">
        <v>239</v>
      </c>
      <c r="L818" s="8" t="s">
        <v>9</v>
      </c>
      <c r="M818" s="9">
        <v>316.99</v>
      </c>
      <c r="N818" s="8">
        <v>4062</v>
      </c>
      <c r="O818" s="13">
        <f>M818*N818</f>
        <v>1287613.3800000001</v>
      </c>
      <c r="P818" s="25">
        <f t="shared" si="39"/>
        <v>9600</v>
      </c>
      <c r="Q818" s="25">
        <f t="shared" si="40"/>
        <v>31200.000000000004</v>
      </c>
      <c r="R818" s="25">
        <f t="shared" si="38"/>
        <v>48000</v>
      </c>
      <c r="S818" s="55">
        <f>YEARFRAC(H818,$R$3,0)</f>
        <v>38.56388888888889</v>
      </c>
    </row>
    <row r="819" spans="1:19" ht="33" customHeight="1">
      <c r="A819" s="8">
        <v>815</v>
      </c>
      <c r="B819" s="8" t="s">
        <v>4055</v>
      </c>
      <c r="C819" s="8" t="s">
        <v>1715</v>
      </c>
      <c r="D819" s="12" t="s">
        <v>1716</v>
      </c>
      <c r="E819" s="8" t="s">
        <v>5713</v>
      </c>
      <c r="F819" s="8" t="s">
        <v>7338</v>
      </c>
      <c r="G819" s="8" t="s">
        <v>188</v>
      </c>
      <c r="H819" s="10">
        <v>33122</v>
      </c>
      <c r="I819" s="11" t="s">
        <v>11</v>
      </c>
      <c r="J819" s="10">
        <v>45415</v>
      </c>
      <c r="K819" s="8" t="s">
        <v>239</v>
      </c>
      <c r="L819" s="8" t="s">
        <v>9</v>
      </c>
      <c r="M819" s="9">
        <v>328.01</v>
      </c>
      <c r="N819" s="8">
        <v>4062</v>
      </c>
      <c r="O819" s="13">
        <f>M819*N819</f>
        <v>1332376.6199999999</v>
      </c>
      <c r="P819" s="25">
        <f t="shared" si="39"/>
        <v>9600</v>
      </c>
      <c r="Q819" s="25">
        <f t="shared" si="40"/>
        <v>31200.000000000004</v>
      </c>
      <c r="R819" s="25">
        <f t="shared" si="38"/>
        <v>48000</v>
      </c>
      <c r="S819" s="55">
        <f>YEARFRAC(H819,$R$3,0)</f>
        <v>34.06666666666667</v>
      </c>
    </row>
    <row r="820" spans="1:19" ht="33" customHeight="1">
      <c r="A820" s="8">
        <v>816</v>
      </c>
      <c r="B820" s="8" t="s">
        <v>4855</v>
      </c>
      <c r="C820" s="8" t="s">
        <v>4856</v>
      </c>
      <c r="D820" s="12">
        <v>21135788</v>
      </c>
      <c r="E820" s="8" t="s">
        <v>5714</v>
      </c>
      <c r="F820" s="8" t="s">
        <v>7339</v>
      </c>
      <c r="G820" s="8" t="s">
        <v>10</v>
      </c>
      <c r="H820" s="10">
        <v>29997</v>
      </c>
      <c r="I820" s="11" t="s">
        <v>19</v>
      </c>
      <c r="J820" s="10">
        <v>45495</v>
      </c>
      <c r="K820" s="8" t="s">
        <v>239</v>
      </c>
      <c r="L820" s="8" t="s">
        <v>9</v>
      </c>
      <c r="M820" s="9">
        <v>346.06</v>
      </c>
      <c r="N820" s="8">
        <v>4062</v>
      </c>
      <c r="O820" s="13">
        <f>M820*N820</f>
        <v>1405695.72</v>
      </c>
      <c r="P820" s="25">
        <f t="shared" si="39"/>
        <v>9600</v>
      </c>
      <c r="Q820" s="25">
        <f t="shared" si="40"/>
        <v>31200.000000000004</v>
      </c>
      <c r="R820" s="25">
        <f t="shared" si="38"/>
        <v>48000</v>
      </c>
      <c r="S820" s="55">
        <f>YEARFRAC(H820,$R$3,0)</f>
        <v>42.625</v>
      </c>
    </row>
    <row r="821" spans="1:19" ht="33" customHeight="1">
      <c r="A821" s="8">
        <v>817</v>
      </c>
      <c r="B821" s="8" t="s">
        <v>4056</v>
      </c>
      <c r="C821" s="8" t="s">
        <v>1719</v>
      </c>
      <c r="D821" s="12" t="s">
        <v>1720</v>
      </c>
      <c r="E821" s="8" t="s">
        <v>5715</v>
      </c>
      <c r="F821" s="8" t="s">
        <v>7340</v>
      </c>
      <c r="G821" s="8" t="s">
        <v>10</v>
      </c>
      <c r="H821" s="10">
        <v>32217</v>
      </c>
      <c r="I821" s="11" t="s">
        <v>11</v>
      </c>
      <c r="J821" s="10">
        <v>45414</v>
      </c>
      <c r="K821" s="8" t="s">
        <v>239</v>
      </c>
      <c r="L821" s="8" t="s">
        <v>9</v>
      </c>
      <c r="M821" s="9">
        <v>368.26</v>
      </c>
      <c r="N821" s="8">
        <v>4062</v>
      </c>
      <c r="O821" s="13">
        <f>M821*N821</f>
        <v>1495872.1199999999</v>
      </c>
      <c r="P821" s="25">
        <f t="shared" si="39"/>
        <v>9600</v>
      </c>
      <c r="Q821" s="25">
        <f t="shared" si="40"/>
        <v>31200.000000000004</v>
      </c>
      <c r="R821" s="25">
        <f t="shared" si="38"/>
        <v>48000</v>
      </c>
      <c r="S821" s="55">
        <f>YEARFRAC(H821,$R$3,0)</f>
        <v>36.541666666666664</v>
      </c>
    </row>
    <row r="822" spans="1:19" ht="33" customHeight="1">
      <c r="A822" s="8">
        <v>818</v>
      </c>
      <c r="B822" s="8" t="s">
        <v>4057</v>
      </c>
      <c r="C822" s="8" t="s">
        <v>1721</v>
      </c>
      <c r="D822" s="12" t="s">
        <v>1722</v>
      </c>
      <c r="E822" s="8" t="s">
        <v>5716</v>
      </c>
      <c r="F822" s="8" t="s">
        <v>7341</v>
      </c>
      <c r="G822" s="8" t="s">
        <v>10</v>
      </c>
      <c r="H822" s="10">
        <v>32908</v>
      </c>
      <c r="I822" s="11" t="s">
        <v>11</v>
      </c>
      <c r="J822" s="10">
        <v>45413</v>
      </c>
      <c r="K822" s="8" t="s">
        <v>239</v>
      </c>
      <c r="L822" s="8" t="s">
        <v>9</v>
      </c>
      <c r="M822" s="9">
        <v>377.7</v>
      </c>
      <c r="N822" s="8">
        <v>4062</v>
      </c>
      <c r="O822" s="13">
        <f>M822*N822</f>
        <v>1534217.4</v>
      </c>
      <c r="P822" s="25">
        <f t="shared" si="39"/>
        <v>9600</v>
      </c>
      <c r="Q822" s="25">
        <f t="shared" si="40"/>
        <v>31200.000000000004</v>
      </c>
      <c r="R822" s="25">
        <f t="shared" si="38"/>
        <v>48000</v>
      </c>
      <c r="S822" s="55">
        <f>YEARFRAC(H822,$R$3,0)</f>
        <v>34.655555555555559</v>
      </c>
    </row>
    <row r="823" spans="1:19" ht="33" customHeight="1">
      <c r="A823" s="8">
        <v>819</v>
      </c>
      <c r="B823" s="8" t="s">
        <v>4058</v>
      </c>
      <c r="C823" s="8" t="s">
        <v>1723</v>
      </c>
      <c r="D823" s="12" t="s">
        <v>1724</v>
      </c>
      <c r="E823" s="8" t="s">
        <v>5717</v>
      </c>
      <c r="F823" s="8" t="s">
        <v>7342</v>
      </c>
      <c r="G823" s="8" t="s">
        <v>10</v>
      </c>
      <c r="H823" s="10">
        <v>31941</v>
      </c>
      <c r="I823" s="11" t="s">
        <v>11</v>
      </c>
      <c r="J823" s="10">
        <v>45413</v>
      </c>
      <c r="K823" s="8" t="s">
        <v>239</v>
      </c>
      <c r="L823" s="8" t="s">
        <v>9</v>
      </c>
      <c r="M823" s="9">
        <v>368.26</v>
      </c>
      <c r="N823" s="8">
        <v>4062</v>
      </c>
      <c r="O823" s="13">
        <f>M823*N823</f>
        <v>1495872.1199999999</v>
      </c>
      <c r="P823" s="25">
        <f t="shared" si="39"/>
        <v>9600</v>
      </c>
      <c r="Q823" s="25">
        <f t="shared" si="40"/>
        <v>31200.000000000004</v>
      </c>
      <c r="R823" s="25">
        <f t="shared" si="38"/>
        <v>48000</v>
      </c>
      <c r="S823" s="55">
        <f>YEARFRAC(H823,$R$3,0)</f>
        <v>37.297222222222224</v>
      </c>
    </row>
    <row r="824" spans="1:19" ht="33" customHeight="1">
      <c r="A824" s="8">
        <v>820</v>
      </c>
      <c r="B824" s="8" t="s">
        <v>4059</v>
      </c>
      <c r="C824" s="8" t="s">
        <v>1725</v>
      </c>
      <c r="D824" s="12" t="s">
        <v>1726</v>
      </c>
      <c r="E824" s="8" t="s">
        <v>5718</v>
      </c>
      <c r="F824" s="8" t="s">
        <v>7343</v>
      </c>
      <c r="G824" s="8" t="s">
        <v>10</v>
      </c>
      <c r="H824" s="10">
        <v>33802</v>
      </c>
      <c r="I824" s="11" t="s">
        <v>11</v>
      </c>
      <c r="J824" s="10">
        <v>45413</v>
      </c>
      <c r="K824" s="8" t="s">
        <v>239</v>
      </c>
      <c r="L824" s="8" t="s">
        <v>9</v>
      </c>
      <c r="M824" s="9">
        <v>342.42</v>
      </c>
      <c r="N824" s="8">
        <v>4062</v>
      </c>
      <c r="O824" s="13">
        <f>M824*N824</f>
        <v>1390910.04</v>
      </c>
      <c r="P824" s="25">
        <f t="shared" si="39"/>
        <v>9600</v>
      </c>
      <c r="Q824" s="25">
        <f t="shared" si="40"/>
        <v>31200.000000000004</v>
      </c>
      <c r="R824" s="25">
        <f t="shared" si="38"/>
        <v>48000</v>
      </c>
      <c r="S824" s="55">
        <f>YEARFRAC(H824,$R$3,0)</f>
        <v>32.202777777777776</v>
      </c>
    </row>
    <row r="825" spans="1:19" ht="33" customHeight="1">
      <c r="A825" s="8">
        <v>821</v>
      </c>
      <c r="B825" s="8" t="s">
        <v>4853</v>
      </c>
      <c r="C825" s="8" t="s">
        <v>4854</v>
      </c>
      <c r="D825" s="12">
        <v>90554495</v>
      </c>
      <c r="E825" s="8" t="s">
        <v>5719</v>
      </c>
      <c r="F825" s="8" t="s">
        <v>7344</v>
      </c>
      <c r="G825" s="8" t="s">
        <v>10</v>
      </c>
      <c r="H825" s="10">
        <v>34310</v>
      </c>
      <c r="I825" s="11" t="s">
        <v>19</v>
      </c>
      <c r="J825" s="10">
        <v>45495</v>
      </c>
      <c r="K825" s="8" t="s">
        <v>239</v>
      </c>
      <c r="L825" s="8" t="s">
        <v>9</v>
      </c>
      <c r="M825" s="9">
        <v>363.06</v>
      </c>
      <c r="N825" s="8">
        <v>4062</v>
      </c>
      <c r="O825" s="13">
        <f>M825*N825</f>
        <v>1474749.72</v>
      </c>
      <c r="P825" s="25">
        <f t="shared" si="39"/>
        <v>9600</v>
      </c>
      <c r="Q825" s="25">
        <f t="shared" si="40"/>
        <v>31200.000000000004</v>
      </c>
      <c r="R825" s="25">
        <f t="shared" si="38"/>
        <v>48000</v>
      </c>
      <c r="S825" s="55">
        <f>YEARFRAC(H825,$R$3,0)</f>
        <v>30.81388888888889</v>
      </c>
    </row>
    <row r="826" spans="1:19" ht="33" customHeight="1">
      <c r="A826" s="8">
        <v>822</v>
      </c>
      <c r="B826" s="8" t="s">
        <v>4060</v>
      </c>
      <c r="C826" s="8" t="s">
        <v>1729</v>
      </c>
      <c r="D826" s="12" t="s">
        <v>1730</v>
      </c>
      <c r="E826" s="8" t="s">
        <v>5720</v>
      </c>
      <c r="F826" s="8" t="s">
        <v>7345</v>
      </c>
      <c r="G826" s="8" t="s">
        <v>10</v>
      </c>
      <c r="H826" s="10">
        <v>32875</v>
      </c>
      <c r="I826" s="11" t="s">
        <v>11</v>
      </c>
      <c r="J826" s="10">
        <v>42745</v>
      </c>
      <c r="K826" s="8" t="s">
        <v>239</v>
      </c>
      <c r="L826" s="8" t="s">
        <v>9</v>
      </c>
      <c r="M826" s="9">
        <v>370.69</v>
      </c>
      <c r="N826" s="8">
        <v>4062</v>
      </c>
      <c r="O826" s="13">
        <f>M826*N826</f>
        <v>1505742.78</v>
      </c>
      <c r="P826" s="25">
        <f t="shared" si="39"/>
        <v>9600</v>
      </c>
      <c r="Q826" s="25">
        <f t="shared" si="40"/>
        <v>31200.000000000004</v>
      </c>
      <c r="R826" s="25">
        <f t="shared" si="38"/>
        <v>48000</v>
      </c>
      <c r="S826" s="55">
        <f>YEARFRAC(H826,$R$3,0)</f>
        <v>34.744444444444447</v>
      </c>
    </row>
    <row r="827" spans="1:19" ht="33" customHeight="1">
      <c r="A827" s="8">
        <v>823</v>
      </c>
      <c r="B827" s="8" t="s">
        <v>4061</v>
      </c>
      <c r="C827" s="8" t="s">
        <v>1731</v>
      </c>
      <c r="D827" s="12" t="s">
        <v>1732</v>
      </c>
      <c r="E827" s="8" t="s">
        <v>5721</v>
      </c>
      <c r="F827" s="8" t="s">
        <v>7346</v>
      </c>
      <c r="G827" s="8" t="s">
        <v>10</v>
      </c>
      <c r="H827" s="10">
        <v>33859</v>
      </c>
      <c r="I827" s="11" t="s">
        <v>153</v>
      </c>
      <c r="J827" s="10">
        <v>45413</v>
      </c>
      <c r="K827" s="8" t="s">
        <v>239</v>
      </c>
      <c r="L827" s="8" t="s">
        <v>9</v>
      </c>
      <c r="M827" s="9">
        <v>358.4</v>
      </c>
      <c r="N827" s="8">
        <v>4062</v>
      </c>
      <c r="O827" s="13">
        <f>M827*N827</f>
        <v>1455820.7999999998</v>
      </c>
      <c r="P827" s="25">
        <f t="shared" si="39"/>
        <v>9600</v>
      </c>
      <c r="Q827" s="25">
        <f t="shared" si="40"/>
        <v>31200.000000000004</v>
      </c>
      <c r="R827" s="25">
        <f t="shared" si="38"/>
        <v>48000</v>
      </c>
      <c r="S827" s="55">
        <f>YEARFRAC(H827,$R$3,0)</f>
        <v>32.049999999999997</v>
      </c>
    </row>
    <row r="828" spans="1:19" ht="33" customHeight="1">
      <c r="A828" s="8">
        <v>824</v>
      </c>
      <c r="B828" s="8" t="s">
        <v>4062</v>
      </c>
      <c r="C828" s="8" t="s">
        <v>1733</v>
      </c>
      <c r="D828" s="12" t="s">
        <v>1734</v>
      </c>
      <c r="E828" s="8" t="s">
        <v>5722</v>
      </c>
      <c r="F828" s="8" t="s">
        <v>7347</v>
      </c>
      <c r="G828" s="8" t="s">
        <v>10</v>
      </c>
      <c r="H828" s="10">
        <v>33065</v>
      </c>
      <c r="I828" s="11" t="s">
        <v>23</v>
      </c>
      <c r="J828" s="10">
        <v>45079</v>
      </c>
      <c r="K828" s="8" t="s">
        <v>239</v>
      </c>
      <c r="L828" s="8" t="s">
        <v>9</v>
      </c>
      <c r="M828" s="9">
        <v>413.8</v>
      </c>
      <c r="N828" s="8">
        <v>4062</v>
      </c>
      <c r="O828" s="13">
        <f>M828*N828</f>
        <v>1680855.6</v>
      </c>
      <c r="P828" s="25">
        <f t="shared" si="39"/>
        <v>9600</v>
      </c>
      <c r="Q828" s="25">
        <f t="shared" si="40"/>
        <v>31200.000000000004</v>
      </c>
      <c r="R828" s="25">
        <f t="shared" si="38"/>
        <v>48000</v>
      </c>
      <c r="S828" s="55">
        <f>YEARFRAC(H828,$R$3,0)</f>
        <v>34.219444444444441</v>
      </c>
    </row>
    <row r="829" spans="1:19" ht="33" customHeight="1">
      <c r="A829" s="8">
        <v>825</v>
      </c>
      <c r="B829" s="8" t="s">
        <v>4063</v>
      </c>
      <c r="C829" s="8" t="s">
        <v>1735</v>
      </c>
      <c r="D829" s="12" t="s">
        <v>1736</v>
      </c>
      <c r="E829" s="8" t="s">
        <v>5723</v>
      </c>
      <c r="F829" s="8" t="s">
        <v>7348</v>
      </c>
      <c r="G829" s="8" t="s">
        <v>10</v>
      </c>
      <c r="H829" s="10">
        <v>32882</v>
      </c>
      <c r="I829" s="11" t="s">
        <v>153</v>
      </c>
      <c r="J829" s="10">
        <v>45413</v>
      </c>
      <c r="K829" s="8" t="s">
        <v>239</v>
      </c>
      <c r="L829" s="8" t="s">
        <v>9</v>
      </c>
      <c r="M829" s="9">
        <v>360.07</v>
      </c>
      <c r="N829" s="8">
        <v>4062</v>
      </c>
      <c r="O829" s="13">
        <f>M829*N829</f>
        <v>1462604.34</v>
      </c>
      <c r="P829" s="25">
        <f t="shared" si="39"/>
        <v>9600</v>
      </c>
      <c r="Q829" s="25">
        <f t="shared" si="40"/>
        <v>31200.000000000004</v>
      </c>
      <c r="R829" s="25">
        <f t="shared" si="38"/>
        <v>48000</v>
      </c>
      <c r="S829" s="55">
        <f>YEARFRAC(H829,$R$3,0)</f>
        <v>34.725000000000001</v>
      </c>
    </row>
    <row r="830" spans="1:19" ht="33" customHeight="1">
      <c r="A830" s="8">
        <v>826</v>
      </c>
      <c r="B830" s="8" t="s">
        <v>4064</v>
      </c>
      <c r="C830" s="8" t="s">
        <v>1737</v>
      </c>
      <c r="D830" s="12" t="s">
        <v>1738</v>
      </c>
      <c r="E830" s="8" t="s">
        <v>5724</v>
      </c>
      <c r="F830" s="8" t="s">
        <v>7349</v>
      </c>
      <c r="G830" s="8" t="s">
        <v>10</v>
      </c>
      <c r="H830" s="10">
        <v>36163</v>
      </c>
      <c r="I830" s="11" t="s">
        <v>19</v>
      </c>
      <c r="J830" s="10">
        <v>45079</v>
      </c>
      <c r="K830" s="8" t="s">
        <v>239</v>
      </c>
      <c r="L830" s="8" t="s">
        <v>9</v>
      </c>
      <c r="M830" s="9">
        <v>206.86</v>
      </c>
      <c r="N830" s="8">
        <v>4062</v>
      </c>
      <c r="O830" s="13">
        <f>M830*N830</f>
        <v>840265.32000000007</v>
      </c>
      <c r="P830" s="25">
        <f t="shared" si="39"/>
        <v>6722.1225600000007</v>
      </c>
      <c r="Q830" s="25">
        <f t="shared" si="40"/>
        <v>21846.898320000004</v>
      </c>
      <c r="R830" s="25">
        <f t="shared" si="38"/>
        <v>33610.612800000003</v>
      </c>
      <c r="S830" s="55">
        <f>YEARFRAC(H830,$R$3,0)</f>
        <v>25.741666666666667</v>
      </c>
    </row>
    <row r="831" spans="1:19" ht="33" customHeight="1">
      <c r="A831" s="8">
        <v>827</v>
      </c>
      <c r="B831" s="8" t="s">
        <v>4065</v>
      </c>
      <c r="C831" s="8" t="s">
        <v>1741</v>
      </c>
      <c r="D831" s="12" t="s">
        <v>1742</v>
      </c>
      <c r="E831" s="8" t="s">
        <v>5725</v>
      </c>
      <c r="F831" s="8" t="s">
        <v>7350</v>
      </c>
      <c r="G831" s="8" t="s">
        <v>10</v>
      </c>
      <c r="H831" s="10">
        <v>32951</v>
      </c>
      <c r="I831" s="11" t="s">
        <v>11</v>
      </c>
      <c r="J831" s="10">
        <v>42083</v>
      </c>
      <c r="K831" s="8" t="s">
        <v>239</v>
      </c>
      <c r="L831" s="8" t="s">
        <v>9</v>
      </c>
      <c r="M831" s="9">
        <v>382.28</v>
      </c>
      <c r="N831" s="8">
        <v>4062</v>
      </c>
      <c r="O831" s="13">
        <f>M831*N831</f>
        <v>1552821.3599999999</v>
      </c>
      <c r="P831" s="25">
        <f t="shared" si="39"/>
        <v>9600</v>
      </c>
      <c r="Q831" s="25">
        <f t="shared" si="40"/>
        <v>31200.000000000004</v>
      </c>
      <c r="R831" s="25">
        <f t="shared" si="38"/>
        <v>48000</v>
      </c>
      <c r="S831" s="55">
        <f>YEARFRAC(H831,$R$3,0)</f>
        <v>34.530555555555559</v>
      </c>
    </row>
    <row r="832" spans="1:19" ht="33" customHeight="1">
      <c r="A832" s="8">
        <v>828</v>
      </c>
      <c r="B832" s="8" t="s">
        <v>4066</v>
      </c>
      <c r="C832" s="8" t="s">
        <v>1745</v>
      </c>
      <c r="D832" s="12" t="s">
        <v>1746</v>
      </c>
      <c r="E832" s="8" t="s">
        <v>5726</v>
      </c>
      <c r="F832" s="8" t="s">
        <v>7351</v>
      </c>
      <c r="G832" s="8" t="s">
        <v>138</v>
      </c>
      <c r="H832" s="10">
        <v>36011</v>
      </c>
      <c r="I832" s="11" t="s">
        <v>139</v>
      </c>
      <c r="J832" s="10">
        <v>45413</v>
      </c>
      <c r="K832" s="8" t="s">
        <v>239</v>
      </c>
      <c r="L832" s="8" t="s">
        <v>9</v>
      </c>
      <c r="M832" s="9">
        <v>385.9</v>
      </c>
      <c r="N832" s="8">
        <v>4062</v>
      </c>
      <c r="O832" s="13">
        <f>M832*N832</f>
        <v>1567525.7999999998</v>
      </c>
      <c r="P832" s="25">
        <f t="shared" si="39"/>
        <v>9600</v>
      </c>
      <c r="Q832" s="25">
        <f t="shared" si="40"/>
        <v>31200.000000000004</v>
      </c>
      <c r="R832" s="25">
        <f t="shared" si="38"/>
        <v>48000</v>
      </c>
      <c r="S832" s="55">
        <f>YEARFRAC(H832,$R$3,0)</f>
        <v>26.155555555555555</v>
      </c>
    </row>
    <row r="833" spans="1:19" ht="33" customHeight="1">
      <c r="A833" s="8">
        <v>829</v>
      </c>
      <c r="B833" s="8" t="s">
        <v>4067</v>
      </c>
      <c r="C833" s="8" t="s">
        <v>1747</v>
      </c>
      <c r="D833" s="12" t="s">
        <v>1748</v>
      </c>
      <c r="E833" s="8" t="s">
        <v>5727</v>
      </c>
      <c r="F833" s="8" t="s">
        <v>7352</v>
      </c>
      <c r="G833" s="8" t="s">
        <v>15</v>
      </c>
      <c r="H833" s="10">
        <v>34891</v>
      </c>
      <c r="I833" s="11" t="s">
        <v>19</v>
      </c>
      <c r="J833" s="10">
        <v>45413</v>
      </c>
      <c r="K833" s="8" t="s">
        <v>239</v>
      </c>
      <c r="L833" s="8" t="s">
        <v>9</v>
      </c>
      <c r="M833" s="9">
        <v>419.85</v>
      </c>
      <c r="N833" s="8">
        <v>4062</v>
      </c>
      <c r="O833" s="13">
        <f>M833*N833</f>
        <v>1705430.7000000002</v>
      </c>
      <c r="P833" s="25">
        <f t="shared" si="39"/>
        <v>9600</v>
      </c>
      <c r="Q833" s="25">
        <f t="shared" si="40"/>
        <v>31200.000000000004</v>
      </c>
      <c r="R833" s="25">
        <f t="shared" si="38"/>
        <v>48000</v>
      </c>
      <c r="S833" s="55">
        <f>YEARFRAC(H833,$R$3,0)</f>
        <v>29.219444444444445</v>
      </c>
    </row>
    <row r="834" spans="1:19" ht="33" customHeight="1">
      <c r="A834" s="8">
        <v>830</v>
      </c>
      <c r="B834" s="8" t="s">
        <v>4068</v>
      </c>
      <c r="C834" s="8" t="s">
        <v>1749</v>
      </c>
      <c r="D834" s="12" t="s">
        <v>1750</v>
      </c>
      <c r="E834" s="8" t="s">
        <v>5728</v>
      </c>
      <c r="F834" s="8" t="s">
        <v>7353</v>
      </c>
      <c r="G834" s="8" t="s">
        <v>158</v>
      </c>
      <c r="H834" s="10">
        <v>31081</v>
      </c>
      <c r="I834" s="11" t="s">
        <v>153</v>
      </c>
      <c r="J834" s="10">
        <v>45413</v>
      </c>
      <c r="K834" s="8" t="s">
        <v>239</v>
      </c>
      <c r="L834" s="8" t="s">
        <v>9</v>
      </c>
      <c r="M834" s="9">
        <v>403.02</v>
      </c>
      <c r="N834" s="8">
        <v>4062</v>
      </c>
      <c r="O834" s="13">
        <f>M834*N834</f>
        <v>1637067.24</v>
      </c>
      <c r="P834" s="25">
        <f t="shared" si="39"/>
        <v>9600</v>
      </c>
      <c r="Q834" s="25">
        <f t="shared" si="40"/>
        <v>31200.000000000004</v>
      </c>
      <c r="R834" s="25">
        <f t="shared" si="38"/>
        <v>48000</v>
      </c>
      <c r="S834" s="55">
        <f>YEARFRAC(H834,$R$3,0)</f>
        <v>39.658333333333331</v>
      </c>
    </row>
    <row r="835" spans="1:19" ht="33" customHeight="1">
      <c r="A835" s="8">
        <v>831</v>
      </c>
      <c r="B835" s="8" t="s">
        <v>4069</v>
      </c>
      <c r="C835" s="8" t="s">
        <v>1753</v>
      </c>
      <c r="D835" s="12" t="s">
        <v>1754</v>
      </c>
      <c r="E835" s="8" t="s">
        <v>5729</v>
      </c>
      <c r="F835" s="8" t="s">
        <v>7354</v>
      </c>
      <c r="G835" s="8" t="s">
        <v>10</v>
      </c>
      <c r="H835" s="10">
        <v>29983</v>
      </c>
      <c r="I835" s="11" t="s">
        <v>11</v>
      </c>
      <c r="J835" s="10">
        <v>42088</v>
      </c>
      <c r="K835" s="8" t="s">
        <v>239</v>
      </c>
      <c r="L835" s="8" t="s">
        <v>9</v>
      </c>
      <c r="M835" s="9">
        <v>343.22</v>
      </c>
      <c r="N835" s="8">
        <v>4062</v>
      </c>
      <c r="O835" s="13">
        <f>M835*N835</f>
        <v>1394159.6400000001</v>
      </c>
      <c r="P835" s="25">
        <f t="shared" si="39"/>
        <v>9600</v>
      </c>
      <c r="Q835" s="25">
        <f t="shared" si="40"/>
        <v>31200.000000000004</v>
      </c>
      <c r="R835" s="25">
        <f t="shared" si="38"/>
        <v>48000</v>
      </c>
      <c r="S835" s="55">
        <f>YEARFRAC(H835,$R$3,0)</f>
        <v>42.663888888888891</v>
      </c>
    </row>
    <row r="836" spans="1:19" ht="33" customHeight="1">
      <c r="A836" s="8">
        <v>832</v>
      </c>
      <c r="B836" s="8" t="s">
        <v>4070</v>
      </c>
      <c r="C836" s="8" t="s">
        <v>3151</v>
      </c>
      <c r="D836" s="12" t="s">
        <v>3152</v>
      </c>
      <c r="E836" s="8" t="s">
        <v>5730</v>
      </c>
      <c r="F836" s="8" t="s">
        <v>7355</v>
      </c>
      <c r="G836" s="8" t="s">
        <v>10</v>
      </c>
      <c r="H836" s="10">
        <v>34420</v>
      </c>
      <c r="I836" s="11" t="s">
        <v>11</v>
      </c>
      <c r="J836" s="10">
        <v>45465</v>
      </c>
      <c r="K836" s="8" t="s">
        <v>239</v>
      </c>
      <c r="L836" s="8" t="s">
        <v>9</v>
      </c>
      <c r="M836" s="9">
        <v>359.95</v>
      </c>
      <c r="N836" s="8">
        <v>4062</v>
      </c>
      <c r="O836" s="13">
        <f>M836*N836</f>
        <v>1462116.9</v>
      </c>
      <c r="P836" s="25">
        <f t="shared" si="39"/>
        <v>9600</v>
      </c>
      <c r="Q836" s="25">
        <f t="shared" si="40"/>
        <v>31200.000000000004</v>
      </c>
      <c r="R836" s="25">
        <f t="shared" si="38"/>
        <v>48000</v>
      </c>
      <c r="S836" s="55">
        <f>YEARFRAC(H836,$R$3,0)</f>
        <v>30.508333333333333</v>
      </c>
    </row>
    <row r="837" spans="1:19" ht="33" customHeight="1">
      <c r="A837" s="8">
        <v>833</v>
      </c>
      <c r="B837" s="8" t="s">
        <v>1755</v>
      </c>
      <c r="C837" s="8" t="s">
        <v>1756</v>
      </c>
      <c r="D837" s="12" t="s">
        <v>1757</v>
      </c>
      <c r="E837" s="8" t="s">
        <v>5731</v>
      </c>
      <c r="F837" s="8" t="s">
        <v>7356</v>
      </c>
      <c r="G837" s="8" t="s">
        <v>15</v>
      </c>
      <c r="H837" s="10">
        <v>36586</v>
      </c>
      <c r="I837" s="11" t="s">
        <v>19</v>
      </c>
      <c r="J837" s="10">
        <v>45097</v>
      </c>
      <c r="K837" s="8" t="s">
        <v>239</v>
      </c>
      <c r="L837" s="8" t="s">
        <v>9</v>
      </c>
      <c r="M837" s="9">
        <v>380.34</v>
      </c>
      <c r="N837" s="8">
        <v>4062</v>
      </c>
      <c r="O837" s="13">
        <f>M837*N837</f>
        <v>1544941.0799999998</v>
      </c>
      <c r="P837" s="25">
        <f t="shared" si="39"/>
        <v>9600</v>
      </c>
      <c r="Q837" s="25">
        <f t="shared" si="40"/>
        <v>31200.000000000004</v>
      </c>
      <c r="R837" s="25">
        <f t="shared" ref="R837:R900" si="41">IF(S837&gt;59.99,0,IF(O837&lt;400000,400000*4/100,IF(O837&gt;1200000,1200000*4/100,O837*4/100)))</f>
        <v>48000</v>
      </c>
      <c r="S837" s="55">
        <f>YEARFRAC(H837,$R$3,0)</f>
        <v>24.580555555555556</v>
      </c>
    </row>
    <row r="838" spans="1:19" ht="33" customHeight="1">
      <c r="A838" s="8">
        <v>834</v>
      </c>
      <c r="B838" s="8" t="s">
        <v>3262</v>
      </c>
      <c r="C838" s="8" t="s">
        <v>3247</v>
      </c>
      <c r="D838" s="12">
        <v>50878860</v>
      </c>
      <c r="E838" s="8" t="s">
        <v>5732</v>
      </c>
      <c r="F838" s="8" t="s">
        <v>7357</v>
      </c>
      <c r="G838" s="8" t="s">
        <v>10</v>
      </c>
      <c r="H838" s="10">
        <v>34536</v>
      </c>
      <c r="I838" s="11" t="s">
        <v>19</v>
      </c>
      <c r="J838" s="10">
        <v>45474</v>
      </c>
      <c r="K838" s="8" t="s">
        <v>3243</v>
      </c>
      <c r="L838" s="8" t="s">
        <v>9</v>
      </c>
      <c r="M838" s="9">
        <v>339.31</v>
      </c>
      <c r="N838" s="8">
        <v>4062</v>
      </c>
      <c r="O838" s="13">
        <f>M838*N838</f>
        <v>1378277.22</v>
      </c>
      <c r="P838" s="25">
        <f t="shared" si="39"/>
        <v>9600</v>
      </c>
      <c r="Q838" s="25">
        <f t="shared" si="40"/>
        <v>31200.000000000004</v>
      </c>
      <c r="R838" s="25">
        <f t="shared" si="41"/>
        <v>48000</v>
      </c>
      <c r="S838" s="55">
        <f>YEARFRAC(H838,$R$3,0)</f>
        <v>30.191666666666666</v>
      </c>
    </row>
    <row r="839" spans="1:19" ht="33" customHeight="1">
      <c r="A839" s="8">
        <v>835</v>
      </c>
      <c r="B839" s="8" t="s">
        <v>4071</v>
      </c>
      <c r="C839" s="8" t="s">
        <v>1758</v>
      </c>
      <c r="D839" s="12" t="s">
        <v>1759</v>
      </c>
      <c r="E839" s="8" t="s">
        <v>5733</v>
      </c>
      <c r="F839" s="8" t="s">
        <v>7358</v>
      </c>
      <c r="G839" s="8" t="s">
        <v>10</v>
      </c>
      <c r="H839" s="10">
        <v>31331</v>
      </c>
      <c r="I839" s="11" t="s">
        <v>19</v>
      </c>
      <c r="J839" s="10">
        <v>45413</v>
      </c>
      <c r="K839" s="8" t="s">
        <v>239</v>
      </c>
      <c r="L839" s="8" t="s">
        <v>9</v>
      </c>
      <c r="M839" s="9">
        <v>364.62</v>
      </c>
      <c r="N839" s="8">
        <v>4062</v>
      </c>
      <c r="O839" s="13">
        <f>M839*N839</f>
        <v>1481086.44</v>
      </c>
      <c r="P839" s="25">
        <f t="shared" si="39"/>
        <v>9600</v>
      </c>
      <c r="Q839" s="25">
        <f t="shared" si="40"/>
        <v>31200.000000000004</v>
      </c>
      <c r="R839" s="25">
        <f t="shared" si="41"/>
        <v>48000</v>
      </c>
      <c r="S839" s="55">
        <f>YEARFRAC(H839,$R$3,0)</f>
        <v>38.969444444444441</v>
      </c>
    </row>
    <row r="840" spans="1:19" ht="33" customHeight="1">
      <c r="A840" s="8">
        <v>836</v>
      </c>
      <c r="B840" s="8" t="s">
        <v>4072</v>
      </c>
      <c r="C840" s="8" t="s">
        <v>3149</v>
      </c>
      <c r="D840" s="12" t="s">
        <v>3150</v>
      </c>
      <c r="E840" s="8" t="s">
        <v>5734</v>
      </c>
      <c r="F840" s="8" t="s">
        <v>7359</v>
      </c>
      <c r="G840" s="8" t="s">
        <v>10</v>
      </c>
      <c r="H840" s="10">
        <v>34554</v>
      </c>
      <c r="I840" s="11" t="s">
        <v>11</v>
      </c>
      <c r="J840" s="10">
        <v>45463</v>
      </c>
      <c r="K840" s="8" t="s">
        <v>239</v>
      </c>
      <c r="L840" s="8" t="s">
        <v>9</v>
      </c>
      <c r="M840" s="9">
        <v>335.89</v>
      </c>
      <c r="N840" s="8">
        <v>4062</v>
      </c>
      <c r="O840" s="13">
        <f>M840*N840</f>
        <v>1364385.18</v>
      </c>
      <c r="P840" s="25">
        <f t="shared" si="39"/>
        <v>9600</v>
      </c>
      <c r="Q840" s="25">
        <f t="shared" si="40"/>
        <v>31200.000000000004</v>
      </c>
      <c r="R840" s="25">
        <f t="shared" si="41"/>
        <v>48000</v>
      </c>
      <c r="S840" s="55">
        <f>YEARFRAC(H840,$R$3,0)</f>
        <v>30.144444444444446</v>
      </c>
    </row>
    <row r="841" spans="1:19" ht="33" customHeight="1">
      <c r="A841" s="8">
        <v>837</v>
      </c>
      <c r="B841" s="8" t="s">
        <v>4073</v>
      </c>
      <c r="C841" s="8" t="s">
        <v>3191</v>
      </c>
      <c r="D841" s="12" t="s">
        <v>1760</v>
      </c>
      <c r="E841" s="8" t="s">
        <v>5735</v>
      </c>
      <c r="F841" s="8" t="s">
        <v>7360</v>
      </c>
      <c r="G841" s="8" t="s">
        <v>188</v>
      </c>
      <c r="H841" s="10">
        <v>30385</v>
      </c>
      <c r="I841" s="11" t="s">
        <v>11</v>
      </c>
      <c r="J841" s="10">
        <v>45415</v>
      </c>
      <c r="K841" s="8" t="s">
        <v>239</v>
      </c>
      <c r="L841" s="8" t="s">
        <v>9</v>
      </c>
      <c r="M841" s="9">
        <v>368.26</v>
      </c>
      <c r="N841" s="8">
        <v>4062</v>
      </c>
      <c r="O841" s="13">
        <f>M841*N841</f>
        <v>1495872.1199999999</v>
      </c>
      <c r="P841" s="25">
        <f t="shared" si="39"/>
        <v>9600</v>
      </c>
      <c r="Q841" s="25">
        <f t="shared" si="40"/>
        <v>31200.000000000004</v>
      </c>
      <c r="R841" s="25">
        <f t="shared" si="41"/>
        <v>48000</v>
      </c>
      <c r="S841" s="55">
        <f>YEARFRAC(H841,$R$3,0)</f>
        <v>41.555555555555557</v>
      </c>
    </row>
    <row r="842" spans="1:19" ht="33" customHeight="1">
      <c r="A842" s="8">
        <v>838</v>
      </c>
      <c r="B842" s="8" t="s">
        <v>4074</v>
      </c>
      <c r="C842" s="8" t="s">
        <v>1761</v>
      </c>
      <c r="D842" s="12" t="s">
        <v>1762</v>
      </c>
      <c r="E842" s="8" t="s">
        <v>5736</v>
      </c>
      <c r="F842" s="8" t="s">
        <v>7361</v>
      </c>
      <c r="G842" s="8" t="s">
        <v>150</v>
      </c>
      <c r="H842" s="10">
        <v>35071</v>
      </c>
      <c r="I842" s="11" t="s">
        <v>151</v>
      </c>
      <c r="J842" s="10">
        <v>45413</v>
      </c>
      <c r="K842" s="8" t="s">
        <v>239</v>
      </c>
      <c r="L842" s="8" t="s">
        <v>9</v>
      </c>
      <c r="M842" s="9">
        <v>403.02</v>
      </c>
      <c r="N842" s="8">
        <v>4062</v>
      </c>
      <c r="O842" s="13">
        <f>M842*N842</f>
        <v>1637067.24</v>
      </c>
      <c r="P842" s="25">
        <f t="shared" si="39"/>
        <v>9600</v>
      </c>
      <c r="Q842" s="25">
        <f t="shared" si="40"/>
        <v>31200.000000000004</v>
      </c>
      <c r="R842" s="25">
        <f t="shared" si="41"/>
        <v>48000</v>
      </c>
      <c r="S842" s="55">
        <f>YEARFRAC(H842,$R$3,0)</f>
        <v>28.730555555555554</v>
      </c>
    </row>
    <row r="843" spans="1:19" ht="33" customHeight="1">
      <c r="A843" s="8">
        <v>839</v>
      </c>
      <c r="B843" s="8" t="s">
        <v>4851</v>
      </c>
      <c r="C843" s="8" t="s">
        <v>4852</v>
      </c>
      <c r="D843" s="12">
        <v>90915522</v>
      </c>
      <c r="E843" s="8" t="s">
        <v>5737</v>
      </c>
      <c r="F843" s="8" t="s">
        <v>7362</v>
      </c>
      <c r="G843" s="8" t="s">
        <v>10</v>
      </c>
      <c r="H843" s="10">
        <v>37269</v>
      </c>
      <c r="I843" s="11" t="s">
        <v>19</v>
      </c>
      <c r="J843" s="10">
        <v>45495</v>
      </c>
      <c r="K843" s="8" t="s">
        <v>239</v>
      </c>
      <c r="L843" s="8" t="s">
        <v>9</v>
      </c>
      <c r="M843" s="9">
        <v>311.79000000000002</v>
      </c>
      <c r="N843" s="8">
        <v>4062</v>
      </c>
      <c r="O843" s="13">
        <f>M843*N843</f>
        <v>1266490.98</v>
      </c>
      <c r="P843" s="25">
        <f t="shared" si="39"/>
        <v>9600</v>
      </c>
      <c r="Q843" s="25">
        <f t="shared" si="40"/>
        <v>31200.000000000004</v>
      </c>
      <c r="R843" s="25">
        <f t="shared" si="41"/>
        <v>48000</v>
      </c>
      <c r="S843" s="55">
        <f>YEARFRAC(H843,$R$3,0)</f>
        <v>22.713888888888889</v>
      </c>
    </row>
    <row r="844" spans="1:19" ht="33" customHeight="1">
      <c r="A844" s="8">
        <v>840</v>
      </c>
      <c r="B844" s="8" t="s">
        <v>4075</v>
      </c>
      <c r="C844" s="8" t="s">
        <v>1763</v>
      </c>
      <c r="D844" s="12" t="s">
        <v>1764</v>
      </c>
      <c r="E844" s="8" t="s">
        <v>5738</v>
      </c>
      <c r="F844" s="8" t="s">
        <v>7363</v>
      </c>
      <c r="G844" s="8" t="s">
        <v>10</v>
      </c>
      <c r="H844" s="10">
        <v>33641</v>
      </c>
      <c r="I844" s="11" t="s">
        <v>153</v>
      </c>
      <c r="J844" s="10">
        <v>45413</v>
      </c>
      <c r="K844" s="8" t="s">
        <v>239</v>
      </c>
      <c r="L844" s="8" t="s">
        <v>9</v>
      </c>
      <c r="M844" s="9">
        <v>318.55</v>
      </c>
      <c r="N844" s="8">
        <v>4062</v>
      </c>
      <c r="O844" s="13">
        <f>M844*N844</f>
        <v>1293950.1000000001</v>
      </c>
      <c r="P844" s="25">
        <f t="shared" si="39"/>
        <v>9600</v>
      </c>
      <c r="Q844" s="25">
        <f t="shared" si="40"/>
        <v>31200.000000000004</v>
      </c>
      <c r="R844" s="25">
        <f t="shared" si="41"/>
        <v>48000</v>
      </c>
      <c r="S844" s="55">
        <f>YEARFRAC(H844,$R$3,0)</f>
        <v>32.647222222222226</v>
      </c>
    </row>
    <row r="845" spans="1:19" ht="33" customHeight="1">
      <c r="A845" s="8">
        <v>841</v>
      </c>
      <c r="B845" s="8" t="s">
        <v>4076</v>
      </c>
      <c r="C845" s="8" t="s">
        <v>1765</v>
      </c>
      <c r="D845" s="12" t="s">
        <v>1766</v>
      </c>
      <c r="E845" s="8" t="s">
        <v>5739</v>
      </c>
      <c r="F845" s="8" t="s">
        <v>7364</v>
      </c>
      <c r="G845" s="8" t="s">
        <v>10</v>
      </c>
      <c r="H845" s="10">
        <v>31453</v>
      </c>
      <c r="I845" s="11" t="s">
        <v>11</v>
      </c>
      <c r="J845" s="10">
        <v>42746</v>
      </c>
      <c r="K845" s="8" t="s">
        <v>239</v>
      </c>
      <c r="L845" s="8" t="s">
        <v>9</v>
      </c>
      <c r="M845" s="9">
        <v>379.05</v>
      </c>
      <c r="N845" s="8">
        <v>4062</v>
      </c>
      <c r="O845" s="13">
        <f>M845*N845</f>
        <v>1539701.1</v>
      </c>
      <c r="P845" s="25">
        <f t="shared" si="39"/>
        <v>9600</v>
      </c>
      <c r="Q845" s="25">
        <f t="shared" si="40"/>
        <v>31200.000000000004</v>
      </c>
      <c r="R845" s="25">
        <f t="shared" si="41"/>
        <v>48000</v>
      </c>
      <c r="S845" s="55">
        <f>YEARFRAC(H845,$R$3,0)</f>
        <v>38.638888888888886</v>
      </c>
    </row>
    <row r="846" spans="1:19" ht="33" customHeight="1">
      <c r="A846" s="8">
        <v>842</v>
      </c>
      <c r="B846" s="8" t="s">
        <v>4077</v>
      </c>
      <c r="C846" s="8" t="s">
        <v>1767</v>
      </c>
      <c r="D846" s="12">
        <v>51523209</v>
      </c>
      <c r="E846" s="8" t="s">
        <v>5740</v>
      </c>
      <c r="F846" s="8" t="s">
        <v>7365</v>
      </c>
      <c r="G846" s="8" t="s">
        <v>10</v>
      </c>
      <c r="H846" s="10">
        <v>31710</v>
      </c>
      <c r="I846" s="11" t="s">
        <v>11</v>
      </c>
      <c r="J846" s="10">
        <v>42352</v>
      </c>
      <c r="K846" s="8" t="s">
        <v>239</v>
      </c>
      <c r="L846" s="8" t="s">
        <v>9</v>
      </c>
      <c r="M846" s="9">
        <v>345.86</v>
      </c>
      <c r="N846" s="8">
        <v>4062</v>
      </c>
      <c r="O846" s="13">
        <f>M846*N846</f>
        <v>1404883.32</v>
      </c>
      <c r="P846" s="25">
        <f t="shared" si="39"/>
        <v>9600</v>
      </c>
      <c r="Q846" s="25">
        <f t="shared" si="40"/>
        <v>31200.000000000004</v>
      </c>
      <c r="R846" s="25">
        <f t="shared" si="41"/>
        <v>48000</v>
      </c>
      <c r="S846" s="55">
        <f>YEARFRAC(H846,$R$3,0)</f>
        <v>37.930555555555557</v>
      </c>
    </row>
    <row r="847" spans="1:19" ht="33" customHeight="1">
      <c r="A847" s="8">
        <v>843</v>
      </c>
      <c r="B847" s="8" t="s">
        <v>4078</v>
      </c>
      <c r="C847" s="8" t="s">
        <v>1768</v>
      </c>
      <c r="D847" s="12" t="s">
        <v>1769</v>
      </c>
      <c r="E847" s="8" t="s">
        <v>5741</v>
      </c>
      <c r="F847" s="8" t="s">
        <v>7366</v>
      </c>
      <c r="G847" s="8" t="s">
        <v>188</v>
      </c>
      <c r="H847" s="10">
        <v>38342</v>
      </c>
      <c r="I847" s="11" t="s">
        <v>11</v>
      </c>
      <c r="J847" s="10">
        <v>45415</v>
      </c>
      <c r="K847" s="8" t="s">
        <v>239</v>
      </c>
      <c r="L847" s="8" t="s">
        <v>9</v>
      </c>
      <c r="M847" s="9">
        <v>365.15</v>
      </c>
      <c r="N847" s="8">
        <v>4062</v>
      </c>
      <c r="O847" s="13">
        <f>M847*N847</f>
        <v>1483239.2999999998</v>
      </c>
      <c r="P847" s="25">
        <f t="shared" si="39"/>
        <v>9600</v>
      </c>
      <c r="Q847" s="25">
        <f t="shared" si="40"/>
        <v>31200.000000000004</v>
      </c>
      <c r="R847" s="25">
        <f t="shared" si="41"/>
        <v>48000</v>
      </c>
      <c r="S847" s="55">
        <f>YEARFRAC(H847,$R$3,0)</f>
        <v>19.774999999999999</v>
      </c>
    </row>
    <row r="848" spans="1:19" ht="33" customHeight="1">
      <c r="A848" s="8">
        <v>844</v>
      </c>
      <c r="B848" s="8" t="s">
        <v>4079</v>
      </c>
      <c r="C848" s="8" t="s">
        <v>1770</v>
      </c>
      <c r="D848" s="12" t="s">
        <v>1771</v>
      </c>
      <c r="E848" s="8" t="s">
        <v>5742</v>
      </c>
      <c r="F848" s="8" t="s">
        <v>7367</v>
      </c>
      <c r="G848" s="8" t="s">
        <v>188</v>
      </c>
      <c r="H848" s="10">
        <v>29808</v>
      </c>
      <c r="I848" s="11" t="s">
        <v>11</v>
      </c>
      <c r="J848" s="10">
        <v>45415</v>
      </c>
      <c r="K848" s="8" t="s">
        <v>239</v>
      </c>
      <c r="L848" s="8" t="s">
        <v>9</v>
      </c>
      <c r="M848" s="9">
        <v>355.93</v>
      </c>
      <c r="N848" s="8">
        <v>4062</v>
      </c>
      <c r="O848" s="13">
        <f>M848*N848</f>
        <v>1445787.66</v>
      </c>
      <c r="P848" s="25">
        <f t="shared" si="39"/>
        <v>9600</v>
      </c>
      <c r="Q848" s="25">
        <f t="shared" si="40"/>
        <v>31200.000000000004</v>
      </c>
      <c r="R848" s="25">
        <f t="shared" si="41"/>
        <v>48000</v>
      </c>
      <c r="S848" s="55">
        <f>YEARFRAC(H848,$R$3,0)</f>
        <v>43.138888888888886</v>
      </c>
    </row>
    <row r="849" spans="1:19" ht="33" customHeight="1">
      <c r="A849" s="8">
        <v>845</v>
      </c>
      <c r="B849" s="8" t="s">
        <v>4080</v>
      </c>
      <c r="C849" s="8" t="s">
        <v>1772</v>
      </c>
      <c r="D849" s="12" t="s">
        <v>1773</v>
      </c>
      <c r="E849" s="8" t="s">
        <v>5743</v>
      </c>
      <c r="F849" s="8" t="s">
        <v>7368</v>
      </c>
      <c r="G849" s="8" t="s">
        <v>188</v>
      </c>
      <c r="H849" s="10">
        <v>36660</v>
      </c>
      <c r="I849" s="11" t="s">
        <v>11</v>
      </c>
      <c r="J849" s="10">
        <v>45415</v>
      </c>
      <c r="K849" s="8" t="s">
        <v>239</v>
      </c>
      <c r="L849" s="8" t="s">
        <v>9</v>
      </c>
      <c r="M849" s="9">
        <v>367.85</v>
      </c>
      <c r="N849" s="8">
        <v>4062</v>
      </c>
      <c r="O849" s="13">
        <f>M849*N849</f>
        <v>1494206.7000000002</v>
      </c>
      <c r="P849" s="25">
        <f t="shared" si="39"/>
        <v>9600</v>
      </c>
      <c r="Q849" s="25">
        <f t="shared" si="40"/>
        <v>31200.000000000004</v>
      </c>
      <c r="R849" s="25">
        <f t="shared" si="41"/>
        <v>48000</v>
      </c>
      <c r="S849" s="55">
        <f>YEARFRAC(H849,$R$3,0)</f>
        <v>24.377777777777776</v>
      </c>
    </row>
    <row r="850" spans="1:19" ht="33" customHeight="1">
      <c r="A850" s="8">
        <v>846</v>
      </c>
      <c r="B850" s="8" t="s">
        <v>3268</v>
      </c>
      <c r="C850" s="8" t="s">
        <v>3256</v>
      </c>
      <c r="D850" s="12">
        <v>51722774</v>
      </c>
      <c r="E850" s="8" t="s">
        <v>5744</v>
      </c>
      <c r="F850" s="8" t="s">
        <v>7369</v>
      </c>
      <c r="G850" s="8" t="s">
        <v>10</v>
      </c>
      <c r="H850" s="10">
        <v>38723</v>
      </c>
      <c r="I850" s="11" t="s">
        <v>19</v>
      </c>
      <c r="J850" s="10">
        <v>45474</v>
      </c>
      <c r="K850" s="8" t="s">
        <v>3243</v>
      </c>
      <c r="L850" s="8" t="s">
        <v>9</v>
      </c>
      <c r="M850" s="9">
        <v>330.87</v>
      </c>
      <c r="N850" s="8">
        <v>4062</v>
      </c>
      <c r="O850" s="13">
        <f>M850*N850</f>
        <v>1343993.94</v>
      </c>
      <c r="P850" s="25">
        <f t="shared" si="39"/>
        <v>9600</v>
      </c>
      <c r="Q850" s="25">
        <f t="shared" si="40"/>
        <v>31200.000000000004</v>
      </c>
      <c r="R850" s="25">
        <f t="shared" si="41"/>
        <v>48000</v>
      </c>
      <c r="S850" s="55">
        <f>YEARFRAC(H850,$R$3,0)</f>
        <v>18.733333333333334</v>
      </c>
    </row>
    <row r="851" spans="1:19" ht="33" customHeight="1">
      <c r="A851" s="8">
        <v>847</v>
      </c>
      <c r="B851" s="8" t="s">
        <v>4081</v>
      </c>
      <c r="C851" s="8" t="s">
        <v>1774</v>
      </c>
      <c r="D851" s="12" t="s">
        <v>1775</v>
      </c>
      <c r="E851" s="8" t="s">
        <v>5745</v>
      </c>
      <c r="F851" s="8" t="s">
        <v>7370</v>
      </c>
      <c r="G851" s="8" t="s">
        <v>188</v>
      </c>
      <c r="H851" s="10">
        <v>34427</v>
      </c>
      <c r="I851" s="11" t="s">
        <v>11</v>
      </c>
      <c r="J851" s="10">
        <v>45415</v>
      </c>
      <c r="K851" s="8" t="s">
        <v>239</v>
      </c>
      <c r="L851" s="8" t="s">
        <v>9</v>
      </c>
      <c r="M851" s="9">
        <v>368.26</v>
      </c>
      <c r="N851" s="8">
        <v>4062</v>
      </c>
      <c r="O851" s="13">
        <f>M851*N851</f>
        <v>1495872.1199999999</v>
      </c>
      <c r="P851" s="25">
        <f t="shared" si="39"/>
        <v>9600</v>
      </c>
      <c r="Q851" s="25">
        <f t="shared" si="40"/>
        <v>31200.000000000004</v>
      </c>
      <c r="R851" s="25">
        <f t="shared" si="41"/>
        <v>48000</v>
      </c>
      <c r="S851" s="55">
        <f>YEARFRAC(H851,$R$3,0)</f>
        <v>30.491666666666667</v>
      </c>
    </row>
    <row r="852" spans="1:19" ht="33" customHeight="1">
      <c r="A852" s="8">
        <v>848</v>
      </c>
      <c r="B852" s="8" t="s">
        <v>4082</v>
      </c>
      <c r="C852" s="8" t="s">
        <v>1776</v>
      </c>
      <c r="D852" s="12" t="s">
        <v>1777</v>
      </c>
      <c r="E852" s="8" t="s">
        <v>5746</v>
      </c>
      <c r="F852" s="8" t="s">
        <v>7371</v>
      </c>
      <c r="G852" s="8" t="s">
        <v>15</v>
      </c>
      <c r="H852" s="10">
        <v>34522</v>
      </c>
      <c r="I852" s="11" t="s">
        <v>11</v>
      </c>
      <c r="J852" s="10">
        <v>45418</v>
      </c>
      <c r="K852" s="8" t="s">
        <v>239</v>
      </c>
      <c r="L852" s="8" t="s">
        <v>9</v>
      </c>
      <c r="M852" s="9">
        <v>347.21</v>
      </c>
      <c r="N852" s="8">
        <v>4062</v>
      </c>
      <c r="O852" s="13">
        <f>M852*N852</f>
        <v>1410367.02</v>
      </c>
      <c r="P852" s="25">
        <f t="shared" si="39"/>
        <v>9600</v>
      </c>
      <c r="Q852" s="25">
        <f t="shared" si="40"/>
        <v>31200.000000000004</v>
      </c>
      <c r="R852" s="25">
        <f t="shared" si="41"/>
        <v>48000</v>
      </c>
      <c r="S852" s="55">
        <f>YEARFRAC(H852,$R$3,0)</f>
        <v>30.230555555555554</v>
      </c>
    </row>
    <row r="853" spans="1:19" ht="33" customHeight="1">
      <c r="A853" s="8">
        <v>849</v>
      </c>
      <c r="B853" s="8" t="s">
        <v>4083</v>
      </c>
      <c r="C853" s="8" t="s">
        <v>1778</v>
      </c>
      <c r="D853" s="12" t="s">
        <v>1779</v>
      </c>
      <c r="E853" s="8" t="s">
        <v>5747</v>
      </c>
      <c r="F853" s="8" t="s">
        <v>7372</v>
      </c>
      <c r="G853" s="8" t="s">
        <v>15</v>
      </c>
      <c r="H853" s="10">
        <v>35890</v>
      </c>
      <c r="I853" s="11" t="s">
        <v>11</v>
      </c>
      <c r="J853" s="10">
        <v>45425</v>
      </c>
      <c r="K853" s="8" t="s">
        <v>239</v>
      </c>
      <c r="L853" s="8" t="s">
        <v>9</v>
      </c>
      <c r="M853" s="9">
        <v>338.14</v>
      </c>
      <c r="N853" s="8">
        <v>4062</v>
      </c>
      <c r="O853" s="13">
        <f>M853*N853</f>
        <v>1373524.68</v>
      </c>
      <c r="P853" s="25">
        <f t="shared" si="39"/>
        <v>9600</v>
      </c>
      <c r="Q853" s="25">
        <f t="shared" si="40"/>
        <v>31200.000000000004</v>
      </c>
      <c r="R853" s="25">
        <f t="shared" si="41"/>
        <v>48000</v>
      </c>
      <c r="S853" s="55">
        <f>YEARFRAC(H853,$R$3,0)</f>
        <v>26.486111111111111</v>
      </c>
    </row>
    <row r="854" spans="1:19" ht="33" customHeight="1">
      <c r="A854" s="8">
        <v>850</v>
      </c>
      <c r="B854" s="8" t="s">
        <v>4084</v>
      </c>
      <c r="C854" s="8" t="s">
        <v>1780</v>
      </c>
      <c r="D854" s="12" t="s">
        <v>1781</v>
      </c>
      <c r="E854" s="8" t="s">
        <v>5748</v>
      </c>
      <c r="F854" s="8" t="s">
        <v>7373</v>
      </c>
      <c r="G854" s="8" t="s">
        <v>10</v>
      </c>
      <c r="H854" s="10">
        <v>33270</v>
      </c>
      <c r="I854" s="11" t="s">
        <v>11</v>
      </c>
      <c r="J854" s="10">
        <v>42849</v>
      </c>
      <c r="K854" s="8" t="s">
        <v>239</v>
      </c>
      <c r="L854" s="8" t="s">
        <v>9</v>
      </c>
      <c r="M854" s="9">
        <v>335.3</v>
      </c>
      <c r="N854" s="8">
        <v>4062</v>
      </c>
      <c r="O854" s="13">
        <f>M854*N854</f>
        <v>1361988.6</v>
      </c>
      <c r="P854" s="25">
        <f t="shared" si="39"/>
        <v>9600</v>
      </c>
      <c r="Q854" s="25">
        <f t="shared" si="40"/>
        <v>31200.000000000004</v>
      </c>
      <c r="R854" s="25">
        <f t="shared" si="41"/>
        <v>48000</v>
      </c>
      <c r="S854" s="55">
        <f>YEARFRAC(H854,$R$3,0)</f>
        <v>33.663888888888891</v>
      </c>
    </row>
    <row r="855" spans="1:19" ht="33" customHeight="1">
      <c r="A855" s="8">
        <v>851</v>
      </c>
      <c r="B855" s="8" t="s">
        <v>3266</v>
      </c>
      <c r="C855" s="8" t="s">
        <v>3242</v>
      </c>
      <c r="D855" s="12">
        <v>50882967</v>
      </c>
      <c r="E855" s="8" t="s">
        <v>5749</v>
      </c>
      <c r="F855" s="8" t="s">
        <v>7374</v>
      </c>
      <c r="G855" s="8" t="s">
        <v>10</v>
      </c>
      <c r="H855" s="10">
        <v>33673</v>
      </c>
      <c r="I855" s="11" t="s">
        <v>19</v>
      </c>
      <c r="J855" s="10">
        <v>45474</v>
      </c>
      <c r="K855" s="8" t="s">
        <v>3243</v>
      </c>
      <c r="L855" s="8" t="s">
        <v>9</v>
      </c>
      <c r="M855" s="9">
        <v>322.92</v>
      </c>
      <c r="N855" s="8">
        <v>4062</v>
      </c>
      <c r="O855" s="13">
        <f>M855*N855</f>
        <v>1311701.04</v>
      </c>
      <c r="P855" s="25">
        <f t="shared" si="39"/>
        <v>9600</v>
      </c>
      <c r="Q855" s="25">
        <f t="shared" si="40"/>
        <v>31200.000000000004</v>
      </c>
      <c r="R855" s="25">
        <f t="shared" si="41"/>
        <v>48000</v>
      </c>
      <c r="S855" s="55">
        <f>YEARFRAC(H855,$R$3,0)</f>
        <v>32.555555555555557</v>
      </c>
    </row>
    <row r="856" spans="1:19" ht="33" customHeight="1">
      <c r="A856" s="8">
        <v>852</v>
      </c>
      <c r="B856" s="8" t="s">
        <v>4085</v>
      </c>
      <c r="C856" s="8" t="s">
        <v>1782</v>
      </c>
      <c r="D856" s="12" t="s">
        <v>1783</v>
      </c>
      <c r="E856" s="8" t="s">
        <v>5750</v>
      </c>
      <c r="F856" s="8" t="s">
        <v>7375</v>
      </c>
      <c r="G856" s="8" t="s">
        <v>188</v>
      </c>
      <c r="H856" s="10">
        <v>32212</v>
      </c>
      <c r="I856" s="11" t="s">
        <v>11</v>
      </c>
      <c r="J856" s="10">
        <v>45415</v>
      </c>
      <c r="K856" s="8" t="s">
        <v>239</v>
      </c>
      <c r="L856" s="8" t="s">
        <v>9</v>
      </c>
      <c r="M856" s="9">
        <v>344.49</v>
      </c>
      <c r="N856" s="8">
        <v>4062</v>
      </c>
      <c r="O856" s="13">
        <f>M856*N856</f>
        <v>1399318.3800000001</v>
      </c>
      <c r="P856" s="25">
        <f t="shared" si="39"/>
        <v>9600</v>
      </c>
      <c r="Q856" s="25">
        <f t="shared" si="40"/>
        <v>31200.000000000004</v>
      </c>
      <c r="R856" s="25">
        <f t="shared" si="41"/>
        <v>48000</v>
      </c>
      <c r="S856" s="55">
        <f>YEARFRAC(H856,$R$3,0)</f>
        <v>36.555555555555557</v>
      </c>
    </row>
    <row r="857" spans="1:19" ht="33" customHeight="1">
      <c r="A857" s="8">
        <v>853</v>
      </c>
      <c r="B857" s="8" t="s">
        <v>4086</v>
      </c>
      <c r="C857" s="8" t="s">
        <v>1784</v>
      </c>
      <c r="D857" s="12" t="s">
        <v>1785</v>
      </c>
      <c r="E857" s="8" t="s">
        <v>5751</v>
      </c>
      <c r="F857" s="8" t="s">
        <v>7376</v>
      </c>
      <c r="G857" s="8" t="s">
        <v>188</v>
      </c>
      <c r="H857" s="10">
        <v>35171</v>
      </c>
      <c r="I857" s="11" t="s">
        <v>11</v>
      </c>
      <c r="J857" s="10">
        <v>45415</v>
      </c>
      <c r="K857" s="8" t="s">
        <v>239</v>
      </c>
      <c r="L857" s="8" t="s">
        <v>9</v>
      </c>
      <c r="M857" s="9">
        <v>366.7</v>
      </c>
      <c r="N857" s="8">
        <v>4062</v>
      </c>
      <c r="O857" s="13">
        <f>M857*N857</f>
        <v>1489535.4</v>
      </c>
      <c r="P857" s="25">
        <f t="shared" si="39"/>
        <v>9600</v>
      </c>
      <c r="Q857" s="25">
        <f t="shared" si="40"/>
        <v>31200.000000000004</v>
      </c>
      <c r="R857" s="25">
        <f t="shared" si="41"/>
        <v>48000</v>
      </c>
      <c r="S857" s="55">
        <f>YEARFRAC(H857,$R$3,0)</f>
        <v>28.455555555555556</v>
      </c>
    </row>
    <row r="858" spans="1:19" ht="33" customHeight="1">
      <c r="A858" s="8">
        <v>854</v>
      </c>
      <c r="B858" s="8" t="s">
        <v>4087</v>
      </c>
      <c r="C858" s="8" t="s">
        <v>1786</v>
      </c>
      <c r="D858" s="12" t="s">
        <v>1787</v>
      </c>
      <c r="E858" s="8" t="s">
        <v>5752</v>
      </c>
      <c r="F858" s="8" t="s">
        <v>7377</v>
      </c>
      <c r="G858" s="8" t="s">
        <v>188</v>
      </c>
      <c r="H858" s="10">
        <v>35775</v>
      </c>
      <c r="I858" s="11" t="s">
        <v>11</v>
      </c>
      <c r="J858" s="10">
        <v>45415</v>
      </c>
      <c r="K858" s="8" t="s">
        <v>239</v>
      </c>
      <c r="L858" s="8" t="s">
        <v>9</v>
      </c>
      <c r="M858" s="9">
        <v>363.71</v>
      </c>
      <c r="N858" s="8">
        <v>4062</v>
      </c>
      <c r="O858" s="13">
        <f>M858*N858</f>
        <v>1477390.02</v>
      </c>
      <c r="P858" s="25">
        <f t="shared" si="39"/>
        <v>9600</v>
      </c>
      <c r="Q858" s="25">
        <f t="shared" si="40"/>
        <v>31200.000000000004</v>
      </c>
      <c r="R858" s="25">
        <f t="shared" si="41"/>
        <v>48000</v>
      </c>
      <c r="S858" s="55">
        <f>YEARFRAC(H858,$R$3,0)</f>
        <v>26.802777777777777</v>
      </c>
    </row>
    <row r="859" spans="1:19" ht="33" customHeight="1">
      <c r="A859" s="8">
        <v>855</v>
      </c>
      <c r="B859" s="8" t="s">
        <v>4088</v>
      </c>
      <c r="C859" s="8" t="s">
        <v>1788</v>
      </c>
      <c r="D859" s="12" t="s">
        <v>1789</v>
      </c>
      <c r="E859" s="8" t="s">
        <v>5753</v>
      </c>
      <c r="F859" s="8" t="s">
        <v>7378</v>
      </c>
      <c r="G859" s="8" t="s">
        <v>188</v>
      </c>
      <c r="H859" s="10">
        <v>34888</v>
      </c>
      <c r="I859" s="11" t="s">
        <v>11</v>
      </c>
      <c r="J859" s="10">
        <v>45415</v>
      </c>
      <c r="K859" s="8" t="s">
        <v>239</v>
      </c>
      <c r="L859" s="8" t="s">
        <v>9</v>
      </c>
      <c r="M859" s="9">
        <v>350.72</v>
      </c>
      <c r="N859" s="8">
        <v>4062</v>
      </c>
      <c r="O859" s="13">
        <f>M859*N859</f>
        <v>1424624.6400000001</v>
      </c>
      <c r="P859" s="25">
        <f t="shared" si="39"/>
        <v>9600</v>
      </c>
      <c r="Q859" s="25">
        <f t="shared" si="40"/>
        <v>31200.000000000004</v>
      </c>
      <c r="R859" s="25">
        <f t="shared" si="41"/>
        <v>48000</v>
      </c>
      <c r="S859" s="55">
        <f>YEARFRAC(H859,$R$3,0)</f>
        <v>29.227777777777778</v>
      </c>
    </row>
    <row r="860" spans="1:19" ht="33" customHeight="1">
      <c r="A860" s="8">
        <v>856</v>
      </c>
      <c r="B860" s="8" t="s">
        <v>4089</v>
      </c>
      <c r="C860" s="8" t="s">
        <v>1790</v>
      </c>
      <c r="D860" s="12" t="s">
        <v>1791</v>
      </c>
      <c r="E860" s="8" t="s">
        <v>5754</v>
      </c>
      <c r="F860" s="8" t="s">
        <v>7379</v>
      </c>
      <c r="G860" s="8" t="s">
        <v>188</v>
      </c>
      <c r="H860" s="10">
        <v>36998</v>
      </c>
      <c r="I860" s="11" t="s">
        <v>11</v>
      </c>
      <c r="J860" s="10">
        <v>45415</v>
      </c>
      <c r="K860" s="8" t="s">
        <v>239</v>
      </c>
      <c r="L860" s="8" t="s">
        <v>9</v>
      </c>
      <c r="M860" s="9">
        <v>323.72000000000003</v>
      </c>
      <c r="N860" s="8">
        <v>4062</v>
      </c>
      <c r="O860" s="13">
        <f>M860*N860</f>
        <v>1314950.6400000001</v>
      </c>
      <c r="P860" s="25">
        <f t="shared" si="39"/>
        <v>9600</v>
      </c>
      <c r="Q860" s="25">
        <f t="shared" si="40"/>
        <v>31200.000000000004</v>
      </c>
      <c r="R860" s="25">
        <f t="shared" si="41"/>
        <v>48000</v>
      </c>
      <c r="S860" s="55">
        <f>YEARFRAC(H860,$R$3,0)</f>
        <v>23.452777777777779</v>
      </c>
    </row>
    <row r="861" spans="1:19" ht="33" customHeight="1">
      <c r="A861" s="8">
        <v>857</v>
      </c>
      <c r="B861" s="8" t="s">
        <v>4090</v>
      </c>
      <c r="C861" s="8" t="s">
        <v>1792</v>
      </c>
      <c r="D861" s="12" t="s">
        <v>1793</v>
      </c>
      <c r="E861" s="8" t="s">
        <v>5755</v>
      </c>
      <c r="F861" s="8" t="s">
        <v>7380</v>
      </c>
      <c r="G861" s="8" t="s">
        <v>188</v>
      </c>
      <c r="H861" s="10">
        <v>33986</v>
      </c>
      <c r="I861" s="11" t="s">
        <v>11</v>
      </c>
      <c r="J861" s="10">
        <v>45415</v>
      </c>
      <c r="K861" s="8" t="s">
        <v>239</v>
      </c>
      <c r="L861" s="8" t="s">
        <v>9</v>
      </c>
      <c r="M861" s="9">
        <v>328.52</v>
      </c>
      <c r="N861" s="8">
        <v>4062</v>
      </c>
      <c r="O861" s="13">
        <f>M861*N861</f>
        <v>1334448.24</v>
      </c>
      <c r="P861" s="25">
        <f t="shared" si="39"/>
        <v>9600</v>
      </c>
      <c r="Q861" s="25">
        <f t="shared" si="40"/>
        <v>31200.000000000004</v>
      </c>
      <c r="R861" s="25">
        <f t="shared" si="41"/>
        <v>48000</v>
      </c>
      <c r="S861" s="55">
        <f>YEARFRAC(H861,$R$3,0)</f>
        <v>31.702777777777779</v>
      </c>
    </row>
    <row r="862" spans="1:19" ht="33" customHeight="1">
      <c r="A862" s="8">
        <v>858</v>
      </c>
      <c r="B862" s="8" t="s">
        <v>4091</v>
      </c>
      <c r="C862" s="8" t="s">
        <v>1794</v>
      </c>
      <c r="D862" s="12" t="s">
        <v>1795</v>
      </c>
      <c r="E862" s="8" t="s">
        <v>5756</v>
      </c>
      <c r="F862" s="8" t="s">
        <v>7381</v>
      </c>
      <c r="G862" s="8" t="s">
        <v>10</v>
      </c>
      <c r="H862" s="10">
        <v>33856</v>
      </c>
      <c r="I862" s="11" t="s">
        <v>11</v>
      </c>
      <c r="J862" s="10">
        <v>42359</v>
      </c>
      <c r="K862" s="8" t="s">
        <v>239</v>
      </c>
      <c r="L862" s="8" t="s">
        <v>9</v>
      </c>
      <c r="M862" s="9">
        <v>305.75</v>
      </c>
      <c r="N862" s="8">
        <v>4062</v>
      </c>
      <c r="O862" s="13">
        <f>M862*N862</f>
        <v>1241956.5</v>
      </c>
      <c r="P862" s="25">
        <f t="shared" si="39"/>
        <v>9600</v>
      </c>
      <c r="Q862" s="25">
        <f t="shared" si="40"/>
        <v>31200.000000000004</v>
      </c>
      <c r="R862" s="25">
        <f t="shared" si="41"/>
        <v>48000</v>
      </c>
      <c r="S862" s="55">
        <f>YEARFRAC(H862,$R$3,0)</f>
        <v>32.05833333333333</v>
      </c>
    </row>
    <row r="863" spans="1:19" ht="33" customHeight="1">
      <c r="A863" s="8">
        <v>859</v>
      </c>
      <c r="B863" s="8" t="s">
        <v>4092</v>
      </c>
      <c r="C863" s="8" t="s">
        <v>1796</v>
      </c>
      <c r="D863" s="12" t="s">
        <v>1797</v>
      </c>
      <c r="E863" s="8" t="s">
        <v>5757</v>
      </c>
      <c r="F863" s="8" t="s">
        <v>7382</v>
      </c>
      <c r="G863" s="8" t="s">
        <v>188</v>
      </c>
      <c r="H863" s="10">
        <v>34122</v>
      </c>
      <c r="I863" s="11" t="s">
        <v>11</v>
      </c>
      <c r="J863" s="10">
        <v>45415</v>
      </c>
      <c r="K863" s="8" t="s">
        <v>239</v>
      </c>
      <c r="L863" s="8" t="s">
        <v>9</v>
      </c>
      <c r="M863" s="9">
        <v>366.7</v>
      </c>
      <c r="N863" s="8">
        <v>4062</v>
      </c>
      <c r="O863" s="13">
        <f>M863*N863</f>
        <v>1489535.4</v>
      </c>
      <c r="P863" s="25">
        <f t="shared" si="39"/>
        <v>9600</v>
      </c>
      <c r="Q863" s="25">
        <f t="shared" si="40"/>
        <v>31200.000000000004</v>
      </c>
      <c r="R863" s="25">
        <f t="shared" si="41"/>
        <v>48000</v>
      </c>
      <c r="S863" s="55">
        <f>YEARFRAC(H863,$R$3,0)</f>
        <v>31.327777777777779</v>
      </c>
    </row>
    <row r="864" spans="1:19" ht="33" customHeight="1">
      <c r="A864" s="8">
        <v>860</v>
      </c>
      <c r="B864" s="8" t="s">
        <v>4093</v>
      </c>
      <c r="C864" s="8" t="s">
        <v>1798</v>
      </c>
      <c r="D864" s="12" t="s">
        <v>1799</v>
      </c>
      <c r="E864" s="8" t="s">
        <v>5758</v>
      </c>
      <c r="F864" s="8" t="s">
        <v>7383</v>
      </c>
      <c r="G864" s="8" t="s">
        <v>15</v>
      </c>
      <c r="H864" s="10">
        <v>34379</v>
      </c>
      <c r="I864" s="11" t="s">
        <v>11</v>
      </c>
      <c r="J864" s="10">
        <v>45425</v>
      </c>
      <c r="K864" s="8" t="s">
        <v>239</v>
      </c>
      <c r="L864" s="8" t="s">
        <v>9</v>
      </c>
      <c r="M864" s="9">
        <v>362.04</v>
      </c>
      <c r="N864" s="8">
        <v>4062</v>
      </c>
      <c r="O864" s="13">
        <f>M864*N864</f>
        <v>1470606.48</v>
      </c>
      <c r="P864" s="25">
        <f t="shared" si="39"/>
        <v>9600</v>
      </c>
      <c r="Q864" s="25">
        <f t="shared" si="40"/>
        <v>31200.000000000004</v>
      </c>
      <c r="R864" s="25">
        <f t="shared" si="41"/>
        <v>48000</v>
      </c>
      <c r="S864" s="55">
        <f>YEARFRAC(H864,$R$3,0)</f>
        <v>30.627777777777776</v>
      </c>
    </row>
    <row r="865" spans="1:19" ht="33" customHeight="1">
      <c r="A865" s="8">
        <v>861</v>
      </c>
      <c r="B865" s="8" t="s">
        <v>4094</v>
      </c>
      <c r="C865" s="8" t="s">
        <v>3142</v>
      </c>
      <c r="D865" s="12">
        <v>51371617</v>
      </c>
      <c r="E865" s="8" t="s">
        <v>5759</v>
      </c>
      <c r="F865" s="8" t="s">
        <v>7384</v>
      </c>
      <c r="G865" s="8" t="s">
        <v>68</v>
      </c>
      <c r="H865" s="10">
        <v>33001</v>
      </c>
      <c r="I865" s="11" t="s">
        <v>69</v>
      </c>
      <c r="J865" s="10">
        <v>45442</v>
      </c>
      <c r="K865" s="8" t="s">
        <v>239</v>
      </c>
      <c r="L865" s="8" t="s">
        <v>9</v>
      </c>
      <c r="M865" s="9">
        <v>355.41</v>
      </c>
      <c r="N865" s="8">
        <v>4062</v>
      </c>
      <c r="O865" s="13">
        <f>M865*N865</f>
        <v>1443675.4200000002</v>
      </c>
      <c r="P865" s="25">
        <f t="shared" si="39"/>
        <v>9600</v>
      </c>
      <c r="Q865" s="25">
        <f t="shared" si="40"/>
        <v>31200.000000000004</v>
      </c>
      <c r="R865" s="25">
        <f t="shared" si="41"/>
        <v>48000</v>
      </c>
      <c r="S865" s="55">
        <f>YEARFRAC(H865,$R$3,0)</f>
        <v>34.394444444444446</v>
      </c>
    </row>
    <row r="866" spans="1:19" ht="33" customHeight="1">
      <c r="A866" s="8">
        <v>862</v>
      </c>
      <c r="B866" s="8" t="s">
        <v>3263</v>
      </c>
      <c r="C866" s="8" t="s">
        <v>3239</v>
      </c>
      <c r="D866" s="12">
        <v>90781274</v>
      </c>
      <c r="E866" s="8" t="s">
        <v>5760</v>
      </c>
      <c r="F866" s="8" t="s">
        <v>7385</v>
      </c>
      <c r="G866" s="8" t="s">
        <v>10</v>
      </c>
      <c r="H866" s="10">
        <v>32401</v>
      </c>
      <c r="I866" s="11" t="s">
        <v>19</v>
      </c>
      <c r="J866" s="10">
        <v>45474</v>
      </c>
      <c r="K866" s="8" t="s">
        <v>3243</v>
      </c>
      <c r="L866" s="8" t="s">
        <v>9</v>
      </c>
      <c r="M866" s="9">
        <v>363.06</v>
      </c>
      <c r="N866" s="8">
        <v>4062</v>
      </c>
      <c r="O866" s="13">
        <f>M866*N866</f>
        <v>1474749.72</v>
      </c>
      <c r="P866" s="25">
        <f t="shared" si="39"/>
        <v>9600</v>
      </c>
      <c r="Q866" s="25">
        <f t="shared" si="40"/>
        <v>31200.000000000004</v>
      </c>
      <c r="R866" s="25">
        <f t="shared" si="41"/>
        <v>48000</v>
      </c>
      <c r="S866" s="55">
        <f>YEARFRAC(H866,$R$3,0)</f>
        <v>36.041666666666664</v>
      </c>
    </row>
    <row r="867" spans="1:19" ht="33" customHeight="1">
      <c r="A867" s="8">
        <v>863</v>
      </c>
      <c r="B867" s="8" t="s">
        <v>3265</v>
      </c>
      <c r="C867" s="8" t="s">
        <v>3241</v>
      </c>
      <c r="D867" s="12">
        <v>51054681</v>
      </c>
      <c r="E867" s="8" t="s">
        <v>5761</v>
      </c>
      <c r="F867" s="8" t="s">
        <v>7386</v>
      </c>
      <c r="G867" s="8" t="s">
        <v>10</v>
      </c>
      <c r="H867" s="10">
        <v>33887</v>
      </c>
      <c r="I867" s="11" t="s">
        <v>19</v>
      </c>
      <c r="J867" s="10">
        <v>45474</v>
      </c>
      <c r="K867" s="8" t="s">
        <v>3243</v>
      </c>
      <c r="L867" s="8" t="s">
        <v>9</v>
      </c>
      <c r="M867" s="9">
        <v>365.15</v>
      </c>
      <c r="N867" s="8">
        <v>4062</v>
      </c>
      <c r="O867" s="13">
        <f>M867*N867</f>
        <v>1483239.2999999998</v>
      </c>
      <c r="P867" s="25">
        <f t="shared" si="39"/>
        <v>9600</v>
      </c>
      <c r="Q867" s="25">
        <f t="shared" si="40"/>
        <v>31200.000000000004</v>
      </c>
      <c r="R867" s="25">
        <f t="shared" si="41"/>
        <v>48000</v>
      </c>
      <c r="S867" s="55">
        <f>YEARFRAC(H867,$R$3,0)</f>
        <v>31.972222222222221</v>
      </c>
    </row>
    <row r="868" spans="1:19" ht="33" customHeight="1">
      <c r="A868" s="8">
        <v>864</v>
      </c>
      <c r="B868" s="8" t="s">
        <v>3264</v>
      </c>
      <c r="C868" s="8" t="s">
        <v>3240</v>
      </c>
      <c r="D868" s="12">
        <v>90905946</v>
      </c>
      <c r="E868" s="8" t="s">
        <v>5762</v>
      </c>
      <c r="F868" s="8" t="s">
        <v>7387</v>
      </c>
      <c r="G868" s="8" t="s">
        <v>10</v>
      </c>
      <c r="H868" s="10">
        <v>37935</v>
      </c>
      <c r="I868" s="11" t="s">
        <v>19</v>
      </c>
      <c r="J868" s="10">
        <v>45474</v>
      </c>
      <c r="K868" s="8" t="s">
        <v>3243</v>
      </c>
      <c r="L868" s="8" t="s">
        <v>9</v>
      </c>
      <c r="M868" s="9">
        <v>334.51</v>
      </c>
      <c r="N868" s="8">
        <v>4062</v>
      </c>
      <c r="O868" s="13">
        <f>M868*N868</f>
        <v>1358779.6199999999</v>
      </c>
      <c r="P868" s="25">
        <f t="shared" si="39"/>
        <v>9600</v>
      </c>
      <c r="Q868" s="25">
        <f t="shared" si="40"/>
        <v>31200.000000000004</v>
      </c>
      <c r="R868" s="25">
        <f t="shared" si="41"/>
        <v>48000</v>
      </c>
      <c r="S868" s="55">
        <f>YEARFRAC(H868,$R$3,0)</f>
        <v>20.888888888888889</v>
      </c>
    </row>
    <row r="869" spans="1:19" ht="33" customHeight="1">
      <c r="A869" s="8">
        <v>865</v>
      </c>
      <c r="B869" s="8" t="s">
        <v>4095</v>
      </c>
      <c r="C869" s="8" t="s">
        <v>1800</v>
      </c>
      <c r="D869" s="12">
        <v>51118036</v>
      </c>
      <c r="E869" s="8" t="s">
        <v>5763</v>
      </c>
      <c r="F869" s="8" t="s">
        <v>7388</v>
      </c>
      <c r="G869" s="8" t="s">
        <v>10</v>
      </c>
      <c r="H869" s="10">
        <v>29664</v>
      </c>
      <c r="I869" s="11" t="s">
        <v>70</v>
      </c>
      <c r="J869" s="10">
        <v>45400</v>
      </c>
      <c r="K869" s="8" t="s">
        <v>240</v>
      </c>
      <c r="L869" s="8" t="s">
        <v>9</v>
      </c>
      <c r="M869" s="9">
        <v>321.55</v>
      </c>
      <c r="N869" s="8">
        <v>4062</v>
      </c>
      <c r="O869" s="13">
        <f>M869*N869</f>
        <v>1306136.1000000001</v>
      </c>
      <c r="P869" s="25">
        <f t="shared" si="39"/>
        <v>9600</v>
      </c>
      <c r="Q869" s="25">
        <f t="shared" si="40"/>
        <v>31200.000000000004</v>
      </c>
      <c r="R869" s="25">
        <f t="shared" si="41"/>
        <v>48000</v>
      </c>
      <c r="S869" s="55">
        <f>YEARFRAC(H869,$R$3,0)</f>
        <v>43.530555555555559</v>
      </c>
    </row>
    <row r="870" spans="1:19" ht="33" customHeight="1">
      <c r="A870" s="8">
        <v>866</v>
      </c>
      <c r="B870" s="8" t="s">
        <v>4096</v>
      </c>
      <c r="C870" s="8" t="s">
        <v>1803</v>
      </c>
      <c r="D870" s="12" t="s">
        <v>1804</v>
      </c>
      <c r="E870" s="8" t="s">
        <v>5764</v>
      </c>
      <c r="F870" s="8" t="s">
        <v>7389</v>
      </c>
      <c r="G870" s="8" t="s">
        <v>10</v>
      </c>
      <c r="H870" s="10">
        <v>36265</v>
      </c>
      <c r="I870" s="11" t="s">
        <v>11</v>
      </c>
      <c r="J870" s="10">
        <v>45400</v>
      </c>
      <c r="K870" s="8" t="s">
        <v>240</v>
      </c>
      <c r="L870" s="8" t="s">
        <v>9</v>
      </c>
      <c r="M870" s="9">
        <v>325.2</v>
      </c>
      <c r="N870" s="8">
        <v>4062</v>
      </c>
      <c r="O870" s="13">
        <f>M870*N870</f>
        <v>1320962.3999999999</v>
      </c>
      <c r="P870" s="25">
        <f t="shared" si="39"/>
        <v>9600</v>
      </c>
      <c r="Q870" s="25">
        <f t="shared" si="40"/>
        <v>31200.000000000004</v>
      </c>
      <c r="R870" s="25">
        <f t="shared" si="41"/>
        <v>48000</v>
      </c>
      <c r="S870" s="55">
        <f>YEARFRAC(H870,$R$3,0)</f>
        <v>25.458333333333332</v>
      </c>
    </row>
    <row r="871" spans="1:19" ht="33" customHeight="1">
      <c r="A871" s="8">
        <v>867</v>
      </c>
      <c r="B871" s="8" t="s">
        <v>4097</v>
      </c>
      <c r="C871" s="8" t="s">
        <v>1805</v>
      </c>
      <c r="D871" s="12" t="s">
        <v>1806</v>
      </c>
      <c r="E871" s="8" t="s">
        <v>5765</v>
      </c>
      <c r="F871" s="8" t="s">
        <v>7390</v>
      </c>
      <c r="G871" s="8" t="s">
        <v>10</v>
      </c>
      <c r="H871" s="10">
        <v>32295</v>
      </c>
      <c r="I871" s="11" t="s">
        <v>11</v>
      </c>
      <c r="J871" s="10">
        <v>45399</v>
      </c>
      <c r="K871" s="8" t="s">
        <v>240</v>
      </c>
      <c r="L871" s="8" t="s">
        <v>9</v>
      </c>
      <c r="M871" s="9">
        <v>342.32</v>
      </c>
      <c r="N871" s="8">
        <v>4062</v>
      </c>
      <c r="O871" s="13">
        <f>M871*N871</f>
        <v>1390503.84</v>
      </c>
      <c r="P871" s="25">
        <f t="shared" ref="P871:P934" si="42">IF(O871&lt;400000,400000*0.8%,IF(O871&gt;1200000,1200000*0.8%,O871*0.8%))</f>
        <v>9600</v>
      </c>
      <c r="Q871" s="25">
        <f t="shared" ref="Q871:Q934" si="43">IF(O871&lt;400000,400000*2.6%,IF(O871&gt;1200000,1200000*2.6%,O871*2.6%))</f>
        <v>31200.000000000004</v>
      </c>
      <c r="R871" s="25">
        <f t="shared" si="41"/>
        <v>48000</v>
      </c>
      <c r="S871" s="55">
        <f>YEARFRAC(H871,$R$3,0)</f>
        <v>36.330555555555556</v>
      </c>
    </row>
    <row r="872" spans="1:19" ht="33" customHeight="1">
      <c r="A872" s="8">
        <v>868</v>
      </c>
      <c r="B872" s="8" t="s">
        <v>4098</v>
      </c>
      <c r="C872" s="8" t="s">
        <v>1807</v>
      </c>
      <c r="D872" s="12">
        <v>51402990</v>
      </c>
      <c r="E872" s="8" t="s">
        <v>5766</v>
      </c>
      <c r="F872" s="8" t="s">
        <v>7391</v>
      </c>
      <c r="G872" s="8" t="s">
        <v>10</v>
      </c>
      <c r="H872" s="10">
        <v>31964</v>
      </c>
      <c r="I872" s="11" t="s">
        <v>74</v>
      </c>
      <c r="J872" s="10">
        <v>45399</v>
      </c>
      <c r="K872" s="8" t="s">
        <v>240</v>
      </c>
      <c r="L872" s="8" t="s">
        <v>9</v>
      </c>
      <c r="M872" s="9">
        <v>306.19</v>
      </c>
      <c r="N872" s="8">
        <v>4062</v>
      </c>
      <c r="O872" s="13">
        <f>M872*N872</f>
        <v>1243743.78</v>
      </c>
      <c r="P872" s="25">
        <f t="shared" si="42"/>
        <v>9600</v>
      </c>
      <c r="Q872" s="25">
        <f t="shared" si="43"/>
        <v>31200.000000000004</v>
      </c>
      <c r="R872" s="25">
        <f t="shared" si="41"/>
        <v>48000</v>
      </c>
      <c r="S872" s="55">
        <f>YEARFRAC(H872,$R$3,0)</f>
        <v>37.233333333333334</v>
      </c>
    </row>
    <row r="873" spans="1:19" ht="33" customHeight="1">
      <c r="A873" s="8">
        <v>869</v>
      </c>
      <c r="B873" s="8" t="s">
        <v>4099</v>
      </c>
      <c r="C873" s="8" t="s">
        <v>1808</v>
      </c>
      <c r="D873" s="12">
        <v>50808551</v>
      </c>
      <c r="E873" s="8" t="s">
        <v>5767</v>
      </c>
      <c r="F873" s="8" t="s">
        <v>7392</v>
      </c>
      <c r="G873" s="8" t="s">
        <v>10</v>
      </c>
      <c r="H873" s="10">
        <v>34832</v>
      </c>
      <c r="I873" s="11" t="s">
        <v>28</v>
      </c>
      <c r="J873" s="10">
        <v>45399</v>
      </c>
      <c r="K873" s="8" t="s">
        <v>240</v>
      </c>
      <c r="L873" s="8" t="s">
        <v>9</v>
      </c>
      <c r="M873" s="9">
        <v>338.67</v>
      </c>
      <c r="N873" s="8">
        <v>4062</v>
      </c>
      <c r="O873" s="13">
        <f>M873*N873</f>
        <v>1375677.54</v>
      </c>
      <c r="P873" s="25">
        <f t="shared" si="42"/>
        <v>9600</v>
      </c>
      <c r="Q873" s="25">
        <f t="shared" si="43"/>
        <v>31200.000000000004</v>
      </c>
      <c r="R873" s="25">
        <f t="shared" si="41"/>
        <v>48000</v>
      </c>
      <c r="S873" s="55">
        <f>YEARFRAC(H873,$R$3,0)</f>
        <v>29.380555555555556</v>
      </c>
    </row>
    <row r="874" spans="1:19" ht="33" customHeight="1">
      <c r="A874" s="8">
        <v>870</v>
      </c>
      <c r="B874" s="8" t="s">
        <v>4100</v>
      </c>
      <c r="C874" s="8" t="s">
        <v>1809</v>
      </c>
      <c r="D874" s="12" t="s">
        <v>1810</v>
      </c>
      <c r="E874" s="8" t="s">
        <v>5768</v>
      </c>
      <c r="F874" s="8" t="s">
        <v>7393</v>
      </c>
      <c r="G874" s="8" t="s">
        <v>10</v>
      </c>
      <c r="H874" s="10">
        <v>32008</v>
      </c>
      <c r="I874" s="11" t="s">
        <v>11</v>
      </c>
      <c r="J874" s="10">
        <v>41580</v>
      </c>
      <c r="K874" s="8" t="s">
        <v>240</v>
      </c>
      <c r="L874" s="8" t="s">
        <v>9</v>
      </c>
      <c r="M874" s="9">
        <v>327.83</v>
      </c>
      <c r="N874" s="8">
        <v>4062</v>
      </c>
      <c r="O874" s="13">
        <f>M874*N874</f>
        <v>1331645.46</v>
      </c>
      <c r="P874" s="25">
        <f t="shared" si="42"/>
        <v>9600</v>
      </c>
      <c r="Q874" s="25">
        <f t="shared" si="43"/>
        <v>31200.000000000004</v>
      </c>
      <c r="R874" s="25">
        <f t="shared" si="41"/>
        <v>48000</v>
      </c>
      <c r="S874" s="55">
        <f>YEARFRAC(H874,$R$3,0)</f>
        <v>37.113888888888887</v>
      </c>
    </row>
    <row r="875" spans="1:19" ht="33" customHeight="1">
      <c r="A875" s="8">
        <v>871</v>
      </c>
      <c r="B875" s="8" t="s">
        <v>4101</v>
      </c>
      <c r="C875" s="8" t="s">
        <v>1811</v>
      </c>
      <c r="D875" s="12" t="s">
        <v>1812</v>
      </c>
      <c r="E875" s="8" t="s">
        <v>5769</v>
      </c>
      <c r="F875" s="8" t="s">
        <v>7394</v>
      </c>
      <c r="G875" s="8" t="s">
        <v>10</v>
      </c>
      <c r="H875" s="10">
        <v>32148</v>
      </c>
      <c r="I875" s="11" t="s">
        <v>11</v>
      </c>
      <c r="J875" s="10">
        <v>45399</v>
      </c>
      <c r="K875" s="8" t="s">
        <v>240</v>
      </c>
      <c r="L875" s="8" t="s">
        <v>9</v>
      </c>
      <c r="M875" s="9">
        <v>321.55</v>
      </c>
      <c r="N875" s="8">
        <v>4062</v>
      </c>
      <c r="O875" s="13">
        <f>M875*N875</f>
        <v>1306136.1000000001</v>
      </c>
      <c r="P875" s="25">
        <f t="shared" si="42"/>
        <v>9600</v>
      </c>
      <c r="Q875" s="25">
        <f t="shared" si="43"/>
        <v>31200.000000000004</v>
      </c>
      <c r="R875" s="25">
        <f t="shared" si="41"/>
        <v>48000</v>
      </c>
      <c r="S875" s="55">
        <f>YEARFRAC(H875,$R$3,0)</f>
        <v>36.733333333333334</v>
      </c>
    </row>
    <row r="876" spans="1:19" ht="33" customHeight="1">
      <c r="A876" s="8">
        <v>872</v>
      </c>
      <c r="B876" s="8" t="s">
        <v>4102</v>
      </c>
      <c r="C876" s="8" t="s">
        <v>1813</v>
      </c>
      <c r="D876" s="12" t="s">
        <v>1814</v>
      </c>
      <c r="E876" s="8" t="s">
        <v>5770</v>
      </c>
      <c r="F876" s="8" t="s">
        <v>7395</v>
      </c>
      <c r="G876" s="8" t="s">
        <v>10</v>
      </c>
      <c r="H876" s="10">
        <v>36772</v>
      </c>
      <c r="I876" s="11" t="s">
        <v>11</v>
      </c>
      <c r="J876" s="10">
        <v>45399</v>
      </c>
      <c r="K876" s="8" t="s">
        <v>240</v>
      </c>
      <c r="L876" s="8" t="s">
        <v>9</v>
      </c>
      <c r="M876" s="9">
        <v>329.97</v>
      </c>
      <c r="N876" s="8">
        <v>4062</v>
      </c>
      <c r="O876" s="13">
        <f>M876*N876</f>
        <v>1340338.1400000001</v>
      </c>
      <c r="P876" s="25">
        <f t="shared" si="42"/>
        <v>9600</v>
      </c>
      <c r="Q876" s="25">
        <f t="shared" si="43"/>
        <v>31200.000000000004</v>
      </c>
      <c r="R876" s="25">
        <f t="shared" si="41"/>
        <v>48000</v>
      </c>
      <c r="S876" s="55">
        <f>YEARFRAC(H876,$R$3,0)</f>
        <v>24.074999999999999</v>
      </c>
    </row>
    <row r="877" spans="1:19" ht="33" customHeight="1">
      <c r="A877" s="8">
        <v>873</v>
      </c>
      <c r="B877" s="8" t="s">
        <v>4103</v>
      </c>
      <c r="C877" s="8" t="s">
        <v>1815</v>
      </c>
      <c r="D877" s="12" t="s">
        <v>1816</v>
      </c>
      <c r="E877" s="8" t="s">
        <v>5771</v>
      </c>
      <c r="F877" s="8" t="s">
        <v>7396</v>
      </c>
      <c r="G877" s="8" t="s">
        <v>15</v>
      </c>
      <c r="H877" s="10">
        <v>35742</v>
      </c>
      <c r="I877" s="11" t="s">
        <v>19</v>
      </c>
      <c r="J877" s="10">
        <v>45408</v>
      </c>
      <c r="K877" s="8" t="s">
        <v>240</v>
      </c>
      <c r="L877" s="8" t="s">
        <v>9</v>
      </c>
      <c r="M877" s="9">
        <v>338.67</v>
      </c>
      <c r="N877" s="8">
        <v>4062</v>
      </c>
      <c r="O877" s="13">
        <f>M877*N877</f>
        <v>1375677.54</v>
      </c>
      <c r="P877" s="25">
        <f t="shared" si="42"/>
        <v>9600</v>
      </c>
      <c r="Q877" s="25">
        <f t="shared" si="43"/>
        <v>31200.000000000004</v>
      </c>
      <c r="R877" s="25">
        <f t="shared" si="41"/>
        <v>48000</v>
      </c>
      <c r="S877" s="55">
        <f>YEARFRAC(H877,$R$3,0)</f>
        <v>26.894444444444446</v>
      </c>
    </row>
    <row r="878" spans="1:19" ht="33" customHeight="1">
      <c r="A878" s="8">
        <v>874</v>
      </c>
      <c r="B878" s="8" t="s">
        <v>4104</v>
      </c>
      <c r="C878" s="8" t="s">
        <v>1817</v>
      </c>
      <c r="D878" s="12" t="s">
        <v>1818</v>
      </c>
      <c r="E878" s="8" t="s">
        <v>5772</v>
      </c>
      <c r="F878" s="8" t="s">
        <v>7397</v>
      </c>
      <c r="G878" s="8" t="s">
        <v>10</v>
      </c>
      <c r="H878" s="10">
        <v>34184</v>
      </c>
      <c r="I878" s="11" t="s">
        <v>19</v>
      </c>
      <c r="J878" s="10">
        <v>45408</v>
      </c>
      <c r="K878" s="8" t="s">
        <v>240</v>
      </c>
      <c r="L878" s="8" t="s">
        <v>9</v>
      </c>
      <c r="M878" s="9">
        <v>326.33</v>
      </c>
      <c r="N878" s="8">
        <v>4062</v>
      </c>
      <c r="O878" s="13">
        <f>M878*N878</f>
        <v>1325552.46</v>
      </c>
      <c r="P878" s="25">
        <f t="shared" si="42"/>
        <v>9600</v>
      </c>
      <c r="Q878" s="25">
        <f t="shared" si="43"/>
        <v>31200.000000000004</v>
      </c>
      <c r="R878" s="25">
        <f t="shared" si="41"/>
        <v>48000</v>
      </c>
      <c r="S878" s="55">
        <f>YEARFRAC(H878,$R$3,0)</f>
        <v>31.158333333333335</v>
      </c>
    </row>
    <row r="879" spans="1:19" ht="33" customHeight="1">
      <c r="A879" s="8">
        <v>875</v>
      </c>
      <c r="B879" s="8" t="s">
        <v>4105</v>
      </c>
      <c r="C879" s="8" t="s">
        <v>1819</v>
      </c>
      <c r="D879" s="12" t="s">
        <v>1820</v>
      </c>
      <c r="E879" s="8" t="s">
        <v>5773</v>
      </c>
      <c r="F879" s="8" t="s">
        <v>7398</v>
      </c>
      <c r="G879" s="8" t="s">
        <v>10</v>
      </c>
      <c r="H879" s="10">
        <v>35815</v>
      </c>
      <c r="I879" s="11" t="s">
        <v>19</v>
      </c>
      <c r="J879" s="10">
        <v>45408</v>
      </c>
      <c r="K879" s="8" t="s">
        <v>240</v>
      </c>
      <c r="L879" s="8" t="s">
        <v>9</v>
      </c>
      <c r="M879" s="9">
        <v>309.20999999999998</v>
      </c>
      <c r="N879" s="8">
        <v>4062</v>
      </c>
      <c r="O879" s="13">
        <f>M879*N879</f>
        <v>1256011.02</v>
      </c>
      <c r="P879" s="25">
        <f t="shared" si="42"/>
        <v>9600</v>
      </c>
      <c r="Q879" s="25">
        <f t="shared" si="43"/>
        <v>31200.000000000004</v>
      </c>
      <c r="R879" s="25">
        <f t="shared" si="41"/>
        <v>48000</v>
      </c>
      <c r="S879" s="55">
        <f>YEARFRAC(H879,$R$3,0)</f>
        <v>26.694444444444443</v>
      </c>
    </row>
    <row r="880" spans="1:19" ht="33" customHeight="1">
      <c r="A880" s="8">
        <v>876</v>
      </c>
      <c r="B880" s="8" t="s">
        <v>4106</v>
      </c>
      <c r="C880" s="8" t="s">
        <v>1821</v>
      </c>
      <c r="D880" s="12">
        <v>51523715</v>
      </c>
      <c r="E880" s="8" t="s">
        <v>5774</v>
      </c>
      <c r="F880" s="8" t="s">
        <v>7399</v>
      </c>
      <c r="G880" s="8" t="s">
        <v>10</v>
      </c>
      <c r="H880" s="10">
        <v>34560</v>
      </c>
      <c r="I880" s="11" t="s">
        <v>70</v>
      </c>
      <c r="J880" s="10">
        <v>45399</v>
      </c>
      <c r="K880" s="8" t="s">
        <v>240</v>
      </c>
      <c r="L880" s="8" t="s">
        <v>9</v>
      </c>
      <c r="M880" s="9">
        <v>309.20999999999998</v>
      </c>
      <c r="N880" s="8">
        <v>4062</v>
      </c>
      <c r="O880" s="13">
        <f>M880*N880</f>
        <v>1256011.02</v>
      </c>
      <c r="P880" s="25">
        <f t="shared" si="42"/>
        <v>9600</v>
      </c>
      <c r="Q880" s="25">
        <f t="shared" si="43"/>
        <v>31200.000000000004</v>
      </c>
      <c r="R880" s="25">
        <f t="shared" si="41"/>
        <v>48000</v>
      </c>
      <c r="S880" s="55">
        <f>YEARFRAC(H880,$R$3,0)</f>
        <v>30.127777777777776</v>
      </c>
    </row>
    <row r="881" spans="1:19" ht="33" customHeight="1">
      <c r="A881" s="8">
        <v>877</v>
      </c>
      <c r="B881" s="8" t="s">
        <v>4107</v>
      </c>
      <c r="C881" s="8" t="s">
        <v>1822</v>
      </c>
      <c r="D881" s="12" t="s">
        <v>1823</v>
      </c>
      <c r="E881" s="8" t="s">
        <v>5775</v>
      </c>
      <c r="F881" s="8" t="s">
        <v>7400</v>
      </c>
      <c r="G881" s="8" t="s">
        <v>10</v>
      </c>
      <c r="H881" s="10">
        <v>35380</v>
      </c>
      <c r="I881" s="11" t="s">
        <v>11</v>
      </c>
      <c r="J881" s="10">
        <v>45408</v>
      </c>
      <c r="K881" s="8" t="s">
        <v>240</v>
      </c>
      <c r="L881" s="8" t="s">
        <v>9</v>
      </c>
      <c r="M881" s="9">
        <v>335.03</v>
      </c>
      <c r="N881" s="8">
        <v>4062</v>
      </c>
      <c r="O881" s="13">
        <f>M881*N881</f>
        <v>1360891.8599999999</v>
      </c>
      <c r="P881" s="25">
        <f t="shared" si="42"/>
        <v>9600</v>
      </c>
      <c r="Q881" s="25">
        <f t="shared" si="43"/>
        <v>31200.000000000004</v>
      </c>
      <c r="R881" s="25">
        <f t="shared" si="41"/>
        <v>48000</v>
      </c>
      <c r="S881" s="55">
        <f>YEARFRAC(H881,$R$3,0)</f>
        <v>27.886111111111113</v>
      </c>
    </row>
    <row r="882" spans="1:19" ht="33" customHeight="1">
      <c r="A882" s="8">
        <v>878</v>
      </c>
      <c r="B882" s="8" t="s">
        <v>4108</v>
      </c>
      <c r="C882" s="8" t="s">
        <v>1824</v>
      </c>
      <c r="D882" s="12" t="s">
        <v>1825</v>
      </c>
      <c r="E882" s="8" t="s">
        <v>5776</v>
      </c>
      <c r="F882" s="8" t="s">
        <v>7401</v>
      </c>
      <c r="G882" s="8" t="s">
        <v>10</v>
      </c>
      <c r="H882" s="10">
        <v>32248</v>
      </c>
      <c r="I882" s="11" t="s">
        <v>11</v>
      </c>
      <c r="J882" s="10">
        <v>41709</v>
      </c>
      <c r="K882" s="8" t="s">
        <v>240</v>
      </c>
      <c r="L882" s="8" t="s">
        <v>9</v>
      </c>
      <c r="M882" s="9">
        <v>352.59</v>
      </c>
      <c r="N882" s="8">
        <v>4062</v>
      </c>
      <c r="O882" s="13">
        <f>M882*N882</f>
        <v>1432220.5799999998</v>
      </c>
      <c r="P882" s="25">
        <f t="shared" si="42"/>
        <v>9600</v>
      </c>
      <c r="Q882" s="25">
        <f t="shared" si="43"/>
        <v>31200.000000000004</v>
      </c>
      <c r="R882" s="25">
        <f t="shared" si="41"/>
        <v>48000</v>
      </c>
      <c r="S882" s="55">
        <f>YEARFRAC(H882,$R$3,0)</f>
        <v>36.458333333333336</v>
      </c>
    </row>
    <row r="883" spans="1:19" ht="33" customHeight="1">
      <c r="A883" s="8">
        <v>879</v>
      </c>
      <c r="B883" s="8" t="s">
        <v>4109</v>
      </c>
      <c r="C883" s="8" t="s">
        <v>3104</v>
      </c>
      <c r="D883" s="12" t="s">
        <v>3105</v>
      </c>
      <c r="E883" s="8" t="s">
        <v>5777</v>
      </c>
      <c r="F883" s="8" t="s">
        <v>7402</v>
      </c>
      <c r="G883" s="8" t="s">
        <v>29</v>
      </c>
      <c r="H883" s="10">
        <v>34548</v>
      </c>
      <c r="I883" s="11" t="s">
        <v>26</v>
      </c>
      <c r="J883" s="10">
        <v>45068</v>
      </c>
      <c r="K883" s="8" t="s">
        <v>276</v>
      </c>
      <c r="L883" s="8" t="s">
        <v>9</v>
      </c>
      <c r="M883" s="9">
        <v>307.68</v>
      </c>
      <c r="N883" s="8">
        <v>4062</v>
      </c>
      <c r="O883" s="13">
        <f>M883*N883</f>
        <v>1249796.1599999999</v>
      </c>
      <c r="P883" s="25">
        <f t="shared" si="42"/>
        <v>9600</v>
      </c>
      <c r="Q883" s="25">
        <f t="shared" si="43"/>
        <v>31200.000000000004</v>
      </c>
      <c r="R883" s="25">
        <f t="shared" si="41"/>
        <v>48000</v>
      </c>
      <c r="S883" s="55">
        <f>YEARFRAC(H883,$R$3,0)</f>
        <v>30.161111111111111</v>
      </c>
    </row>
    <row r="884" spans="1:19" ht="33" customHeight="1">
      <c r="A884" s="8">
        <v>880</v>
      </c>
      <c r="B884" s="8" t="s">
        <v>4110</v>
      </c>
      <c r="C884" s="8" t="s">
        <v>1826</v>
      </c>
      <c r="D884" s="12" t="s">
        <v>1827</v>
      </c>
      <c r="E884" s="8" t="s">
        <v>5778</v>
      </c>
      <c r="F884" s="8" t="s">
        <v>7403</v>
      </c>
      <c r="G884" s="8" t="s">
        <v>10</v>
      </c>
      <c r="H884" s="10">
        <v>35868</v>
      </c>
      <c r="I884" s="11" t="s">
        <v>19</v>
      </c>
      <c r="J884" s="10">
        <v>45411</v>
      </c>
      <c r="K884" s="8" t="s">
        <v>240</v>
      </c>
      <c r="L884" s="8" t="s">
        <v>9</v>
      </c>
      <c r="M884" s="9">
        <v>306.19</v>
      </c>
      <c r="N884" s="8">
        <v>4062</v>
      </c>
      <c r="O884" s="13">
        <f>M884*N884</f>
        <v>1243743.78</v>
      </c>
      <c r="P884" s="25">
        <f t="shared" si="42"/>
        <v>9600</v>
      </c>
      <c r="Q884" s="25">
        <f t="shared" si="43"/>
        <v>31200.000000000004</v>
      </c>
      <c r="R884" s="25">
        <f t="shared" si="41"/>
        <v>48000</v>
      </c>
      <c r="S884" s="55">
        <f>YEARFRAC(H884,$R$3,0)</f>
        <v>26.544444444444444</v>
      </c>
    </row>
    <row r="885" spans="1:19" ht="33" customHeight="1">
      <c r="A885" s="8">
        <v>881</v>
      </c>
      <c r="B885" s="8" t="s">
        <v>4111</v>
      </c>
      <c r="C885" s="8" t="s">
        <v>1828</v>
      </c>
      <c r="D885" s="12" t="s">
        <v>1829</v>
      </c>
      <c r="E885" s="8" t="s">
        <v>5779</v>
      </c>
      <c r="F885" s="8" t="s">
        <v>7404</v>
      </c>
      <c r="G885" s="8" t="s">
        <v>10</v>
      </c>
      <c r="H885" s="10">
        <v>38284</v>
      </c>
      <c r="I885" s="11" t="s">
        <v>11</v>
      </c>
      <c r="J885" s="10">
        <v>45414</v>
      </c>
      <c r="K885" s="8" t="s">
        <v>240</v>
      </c>
      <c r="L885" s="8" t="s">
        <v>9</v>
      </c>
      <c r="M885" s="9">
        <v>321.55</v>
      </c>
      <c r="N885" s="8">
        <v>4062</v>
      </c>
      <c r="O885" s="13">
        <f>M885*N885</f>
        <v>1306136.1000000001</v>
      </c>
      <c r="P885" s="25">
        <f t="shared" si="42"/>
        <v>9600</v>
      </c>
      <c r="Q885" s="25">
        <f t="shared" si="43"/>
        <v>31200.000000000004</v>
      </c>
      <c r="R885" s="25">
        <f t="shared" si="41"/>
        <v>48000</v>
      </c>
      <c r="S885" s="55">
        <f>YEARFRAC(H885,$R$3,0)</f>
        <v>19.933333333333334</v>
      </c>
    </row>
    <row r="886" spans="1:19" ht="33" customHeight="1">
      <c r="A886" s="8">
        <v>882</v>
      </c>
      <c r="B886" s="8" t="s">
        <v>4112</v>
      </c>
      <c r="C886" s="8" t="s">
        <v>1830</v>
      </c>
      <c r="D886" s="12" t="s">
        <v>1831</v>
      </c>
      <c r="E886" s="8" t="s">
        <v>5780</v>
      </c>
      <c r="F886" s="8" t="s">
        <v>7405</v>
      </c>
      <c r="G886" s="8" t="s">
        <v>10</v>
      </c>
      <c r="H886" s="10">
        <v>38134</v>
      </c>
      <c r="I886" s="11" t="s">
        <v>11</v>
      </c>
      <c r="J886" s="10">
        <v>45414</v>
      </c>
      <c r="K886" s="8" t="s">
        <v>240</v>
      </c>
      <c r="L886" s="8" t="s">
        <v>9</v>
      </c>
      <c r="M886" s="9">
        <v>321.55</v>
      </c>
      <c r="N886" s="8">
        <v>4062</v>
      </c>
      <c r="O886" s="13">
        <f>M886*N886</f>
        <v>1306136.1000000001</v>
      </c>
      <c r="P886" s="25">
        <f t="shared" si="42"/>
        <v>9600</v>
      </c>
      <c r="Q886" s="25">
        <f t="shared" si="43"/>
        <v>31200.000000000004</v>
      </c>
      <c r="R886" s="25">
        <f t="shared" si="41"/>
        <v>48000</v>
      </c>
      <c r="S886" s="55">
        <f>YEARFRAC(H886,$R$3,0)</f>
        <v>20.341666666666665</v>
      </c>
    </row>
    <row r="887" spans="1:19" ht="33" customHeight="1">
      <c r="A887" s="8">
        <v>883</v>
      </c>
      <c r="B887" s="8" t="s">
        <v>4113</v>
      </c>
      <c r="C887" s="8" t="s">
        <v>1832</v>
      </c>
      <c r="D887" s="12" t="s">
        <v>1833</v>
      </c>
      <c r="E887" s="8" t="s">
        <v>5781</v>
      </c>
      <c r="F887" s="8" t="s">
        <v>7406</v>
      </c>
      <c r="G887" s="8" t="s">
        <v>10</v>
      </c>
      <c r="H887" s="10">
        <v>35677</v>
      </c>
      <c r="I887" s="11" t="s">
        <v>11</v>
      </c>
      <c r="J887" s="10">
        <v>45414</v>
      </c>
      <c r="K887" s="8" t="s">
        <v>240</v>
      </c>
      <c r="L887" s="8" t="s">
        <v>9</v>
      </c>
      <c r="M887" s="9">
        <v>342.32</v>
      </c>
      <c r="N887" s="8">
        <v>4062</v>
      </c>
      <c r="O887" s="13">
        <f>M887*N887</f>
        <v>1390503.84</v>
      </c>
      <c r="P887" s="25">
        <f t="shared" si="42"/>
        <v>9600</v>
      </c>
      <c r="Q887" s="25">
        <f t="shared" si="43"/>
        <v>31200.000000000004</v>
      </c>
      <c r="R887" s="25">
        <f t="shared" si="41"/>
        <v>48000</v>
      </c>
      <c r="S887" s="55">
        <f>YEARFRAC(H887,$R$3,0)</f>
        <v>27.072222222222223</v>
      </c>
    </row>
    <row r="888" spans="1:19" ht="33" customHeight="1">
      <c r="A888" s="8">
        <v>884</v>
      </c>
      <c r="B888" s="8" t="s">
        <v>4114</v>
      </c>
      <c r="C888" s="8" t="s">
        <v>1834</v>
      </c>
      <c r="D888" s="12" t="s">
        <v>1835</v>
      </c>
      <c r="E888" s="8" t="s">
        <v>5782</v>
      </c>
      <c r="F888" s="8" t="s">
        <v>7407</v>
      </c>
      <c r="G888" s="8" t="s">
        <v>10</v>
      </c>
      <c r="H888" s="10">
        <v>35965</v>
      </c>
      <c r="I888" s="11" t="s">
        <v>11</v>
      </c>
      <c r="J888" s="10">
        <v>45414</v>
      </c>
      <c r="K888" s="8" t="s">
        <v>240</v>
      </c>
      <c r="L888" s="8" t="s">
        <v>9</v>
      </c>
      <c r="M888" s="9">
        <v>342.32</v>
      </c>
      <c r="N888" s="8">
        <v>4062</v>
      </c>
      <c r="O888" s="13">
        <f>M888*N888</f>
        <v>1390503.84</v>
      </c>
      <c r="P888" s="25">
        <f t="shared" si="42"/>
        <v>9600</v>
      </c>
      <c r="Q888" s="25">
        <f t="shared" si="43"/>
        <v>31200.000000000004</v>
      </c>
      <c r="R888" s="25">
        <f t="shared" si="41"/>
        <v>48000</v>
      </c>
      <c r="S888" s="55">
        <f>YEARFRAC(H888,$R$3,0)</f>
        <v>26.280555555555555</v>
      </c>
    </row>
    <row r="889" spans="1:19" ht="33" customHeight="1">
      <c r="A889" s="8">
        <v>885</v>
      </c>
      <c r="B889" s="8" t="s">
        <v>4115</v>
      </c>
      <c r="C889" s="8" t="s">
        <v>1836</v>
      </c>
      <c r="D889" s="12" t="s">
        <v>1837</v>
      </c>
      <c r="E889" s="8" t="s">
        <v>5783</v>
      </c>
      <c r="F889" s="8" t="s">
        <v>7408</v>
      </c>
      <c r="G889" s="8" t="s">
        <v>10</v>
      </c>
      <c r="H889" s="10">
        <v>35593</v>
      </c>
      <c r="I889" s="11" t="s">
        <v>11</v>
      </c>
      <c r="J889" s="10">
        <v>45414</v>
      </c>
      <c r="K889" s="8" t="s">
        <v>240</v>
      </c>
      <c r="L889" s="8" t="s">
        <v>9</v>
      </c>
      <c r="M889" s="9">
        <v>326.73</v>
      </c>
      <c r="N889" s="8">
        <v>4062</v>
      </c>
      <c r="O889" s="13">
        <f>M889*N889</f>
        <v>1327177.26</v>
      </c>
      <c r="P889" s="25">
        <f t="shared" si="42"/>
        <v>9600</v>
      </c>
      <c r="Q889" s="25">
        <f t="shared" si="43"/>
        <v>31200.000000000004</v>
      </c>
      <c r="R889" s="25">
        <f t="shared" si="41"/>
        <v>48000</v>
      </c>
      <c r="S889" s="55">
        <f>YEARFRAC(H889,$R$3,0)</f>
        <v>27.3</v>
      </c>
    </row>
    <row r="890" spans="1:19" ht="33" customHeight="1">
      <c r="A890" s="8">
        <v>886</v>
      </c>
      <c r="B890" s="8" t="s">
        <v>4116</v>
      </c>
      <c r="C890" s="8" t="s">
        <v>1838</v>
      </c>
      <c r="D890" s="12" t="s">
        <v>1839</v>
      </c>
      <c r="E890" s="8" t="s">
        <v>5784</v>
      </c>
      <c r="F890" s="8" t="s">
        <v>7409</v>
      </c>
      <c r="G890" s="8" t="s">
        <v>10</v>
      </c>
      <c r="H890" s="10">
        <v>37444</v>
      </c>
      <c r="I890" s="11" t="s">
        <v>11</v>
      </c>
      <c r="J890" s="10">
        <v>45414</v>
      </c>
      <c r="K890" s="8" t="s">
        <v>240</v>
      </c>
      <c r="L890" s="8" t="s">
        <v>9</v>
      </c>
      <c r="M890" s="9">
        <v>325.2</v>
      </c>
      <c r="N890" s="8">
        <v>4062</v>
      </c>
      <c r="O890" s="13">
        <f>M890*N890</f>
        <v>1320962.3999999999</v>
      </c>
      <c r="P890" s="25">
        <f t="shared" si="42"/>
        <v>9600</v>
      </c>
      <c r="Q890" s="25">
        <f t="shared" si="43"/>
        <v>31200.000000000004</v>
      </c>
      <c r="R890" s="25">
        <f t="shared" si="41"/>
        <v>48000</v>
      </c>
      <c r="S890" s="55">
        <f>YEARFRAC(H890,$R$3,0)</f>
        <v>22.230555555555554</v>
      </c>
    </row>
    <row r="891" spans="1:19" ht="33" customHeight="1">
      <c r="A891" s="8">
        <v>887</v>
      </c>
      <c r="B891" s="8" t="s">
        <v>4117</v>
      </c>
      <c r="C891" s="8" t="s">
        <v>1840</v>
      </c>
      <c r="D891" s="12" t="s">
        <v>1841</v>
      </c>
      <c r="E891" s="8" t="s">
        <v>5785</v>
      </c>
      <c r="F891" s="8" t="s">
        <v>7410</v>
      </c>
      <c r="G891" s="8" t="s">
        <v>10</v>
      </c>
      <c r="H891" s="10">
        <v>36381</v>
      </c>
      <c r="I891" s="11" t="s">
        <v>11</v>
      </c>
      <c r="J891" s="10">
        <v>45414</v>
      </c>
      <c r="K891" s="8" t="s">
        <v>240</v>
      </c>
      <c r="L891" s="8" t="s">
        <v>9</v>
      </c>
      <c r="M891" s="9">
        <v>324.77</v>
      </c>
      <c r="N891" s="8">
        <v>4062</v>
      </c>
      <c r="O891" s="13">
        <f>M891*N891</f>
        <v>1319215.74</v>
      </c>
      <c r="P891" s="25">
        <f t="shared" si="42"/>
        <v>9600</v>
      </c>
      <c r="Q891" s="25">
        <f t="shared" si="43"/>
        <v>31200.000000000004</v>
      </c>
      <c r="R891" s="25">
        <f t="shared" si="41"/>
        <v>48000</v>
      </c>
      <c r="S891" s="55">
        <f>YEARFRAC(H891,$R$3,0)</f>
        <v>25.141666666666666</v>
      </c>
    </row>
    <row r="892" spans="1:19" ht="33" customHeight="1">
      <c r="A892" s="8">
        <v>888</v>
      </c>
      <c r="B892" s="8" t="s">
        <v>4118</v>
      </c>
      <c r="C892" s="8" t="s">
        <v>1842</v>
      </c>
      <c r="D892" s="12" t="s">
        <v>1843</v>
      </c>
      <c r="E892" s="8" t="s">
        <v>5786</v>
      </c>
      <c r="F892" s="8" t="s">
        <v>7411</v>
      </c>
      <c r="G892" s="8" t="s">
        <v>10</v>
      </c>
      <c r="H892" s="10">
        <v>32925</v>
      </c>
      <c r="I892" s="11" t="s">
        <v>11</v>
      </c>
      <c r="J892" s="10">
        <v>42479</v>
      </c>
      <c r="K892" s="8" t="s">
        <v>240</v>
      </c>
      <c r="L892" s="8" t="s">
        <v>9</v>
      </c>
      <c r="M892" s="9">
        <v>350.34</v>
      </c>
      <c r="N892" s="8">
        <v>4062</v>
      </c>
      <c r="O892" s="13">
        <f>M892*N892</f>
        <v>1423081.0799999998</v>
      </c>
      <c r="P892" s="25">
        <f t="shared" si="42"/>
        <v>9600</v>
      </c>
      <c r="Q892" s="25">
        <f t="shared" si="43"/>
        <v>31200.000000000004</v>
      </c>
      <c r="R892" s="25">
        <f t="shared" si="41"/>
        <v>48000</v>
      </c>
      <c r="S892" s="55">
        <f>YEARFRAC(H892,$R$3,0)</f>
        <v>34.608333333333334</v>
      </c>
    </row>
    <row r="893" spans="1:19" ht="33" customHeight="1">
      <c r="A893" s="8">
        <v>889</v>
      </c>
      <c r="B893" s="8" t="s">
        <v>4119</v>
      </c>
      <c r="C893" s="8" t="s">
        <v>1844</v>
      </c>
      <c r="D893" s="12" t="s">
        <v>1845</v>
      </c>
      <c r="E893" s="8" t="s">
        <v>5787</v>
      </c>
      <c r="F893" s="8" t="s">
        <v>7412</v>
      </c>
      <c r="G893" s="8" t="s">
        <v>15</v>
      </c>
      <c r="H893" s="10">
        <v>37092</v>
      </c>
      <c r="I893" s="11" t="s">
        <v>11</v>
      </c>
      <c r="J893" s="10">
        <v>45419</v>
      </c>
      <c r="K893" s="8" t="s">
        <v>240</v>
      </c>
      <c r="L893" s="8" t="s">
        <v>9</v>
      </c>
      <c r="M893" s="9">
        <v>307.64999999999998</v>
      </c>
      <c r="N893" s="8">
        <v>4062</v>
      </c>
      <c r="O893" s="13">
        <f>M893*N893</f>
        <v>1249674.2999999998</v>
      </c>
      <c r="P893" s="25">
        <f t="shared" si="42"/>
        <v>9600</v>
      </c>
      <c r="Q893" s="25">
        <f t="shared" si="43"/>
        <v>31200.000000000004</v>
      </c>
      <c r="R893" s="25">
        <f t="shared" si="41"/>
        <v>48000</v>
      </c>
      <c r="S893" s="55">
        <f>YEARFRAC(H893,$R$3,0)</f>
        <v>23.194444444444443</v>
      </c>
    </row>
    <row r="894" spans="1:19" ht="33" customHeight="1">
      <c r="A894" s="8">
        <v>890</v>
      </c>
      <c r="B894" s="8" t="s">
        <v>4120</v>
      </c>
      <c r="C894" s="8" t="s">
        <v>1846</v>
      </c>
      <c r="D894" s="12" t="s">
        <v>1847</v>
      </c>
      <c r="E894" s="8" t="s">
        <v>5255</v>
      </c>
      <c r="F894" s="8" t="s">
        <v>7413</v>
      </c>
      <c r="G894" s="8" t="s">
        <v>15</v>
      </c>
      <c r="H894" s="10">
        <v>36295</v>
      </c>
      <c r="I894" s="11" t="s">
        <v>11</v>
      </c>
      <c r="J894" s="10">
        <v>45425</v>
      </c>
      <c r="K894" s="8" t="s">
        <v>240</v>
      </c>
      <c r="L894" s="8" t="s">
        <v>9</v>
      </c>
      <c r="M894" s="9">
        <v>325.2</v>
      </c>
      <c r="N894" s="8">
        <v>4062</v>
      </c>
      <c r="O894" s="13">
        <f>M894*N894</f>
        <v>1320962.3999999999</v>
      </c>
      <c r="P894" s="25">
        <f t="shared" si="42"/>
        <v>9600</v>
      </c>
      <c r="Q894" s="25">
        <f t="shared" si="43"/>
        <v>31200.000000000004</v>
      </c>
      <c r="R894" s="25">
        <f t="shared" si="41"/>
        <v>48000</v>
      </c>
      <c r="S894" s="55">
        <f>YEARFRAC(H894,$R$3,0)</f>
        <v>25.375</v>
      </c>
    </row>
    <row r="895" spans="1:19" ht="33" customHeight="1">
      <c r="A895" s="8">
        <v>891</v>
      </c>
      <c r="B895" s="8" t="s">
        <v>4121</v>
      </c>
      <c r="C895" s="8" t="s">
        <v>1848</v>
      </c>
      <c r="D895" s="12" t="s">
        <v>1849</v>
      </c>
      <c r="E895" s="8" t="s">
        <v>5788</v>
      </c>
      <c r="F895" s="8" t="s">
        <v>7414</v>
      </c>
      <c r="G895" s="8" t="s">
        <v>15</v>
      </c>
      <c r="H895" s="10">
        <v>36014</v>
      </c>
      <c r="I895" s="11" t="s">
        <v>11</v>
      </c>
      <c r="J895" s="10">
        <v>45425</v>
      </c>
      <c r="K895" s="8" t="s">
        <v>240</v>
      </c>
      <c r="L895" s="8" t="s">
        <v>9</v>
      </c>
      <c r="M895" s="9">
        <v>311.89999999999998</v>
      </c>
      <c r="N895" s="8">
        <v>4062</v>
      </c>
      <c r="O895" s="13">
        <f>M895*N895</f>
        <v>1266937.7999999998</v>
      </c>
      <c r="P895" s="25">
        <f t="shared" si="42"/>
        <v>9600</v>
      </c>
      <c r="Q895" s="25">
        <f t="shared" si="43"/>
        <v>31200.000000000004</v>
      </c>
      <c r="R895" s="25">
        <f t="shared" si="41"/>
        <v>48000</v>
      </c>
      <c r="S895" s="55">
        <f>YEARFRAC(H895,$R$3,0)</f>
        <v>26.147222222222222</v>
      </c>
    </row>
    <row r="896" spans="1:19" ht="33" customHeight="1">
      <c r="A896" s="8">
        <v>892</v>
      </c>
      <c r="B896" s="8" t="s">
        <v>4122</v>
      </c>
      <c r="C896" s="8" t="s">
        <v>3203</v>
      </c>
      <c r="D896" s="12">
        <v>51407953</v>
      </c>
      <c r="E896" s="8" t="s">
        <v>5789</v>
      </c>
      <c r="F896" s="8" t="s">
        <v>7415</v>
      </c>
      <c r="G896" s="8" t="s">
        <v>10</v>
      </c>
      <c r="H896" s="10">
        <v>29259</v>
      </c>
      <c r="I896" s="11" t="s">
        <v>19</v>
      </c>
      <c r="J896" s="10">
        <v>45446</v>
      </c>
      <c r="K896" s="8" t="s">
        <v>3176</v>
      </c>
      <c r="L896" s="8" t="s">
        <v>9</v>
      </c>
      <c r="M896" s="9">
        <v>323.11</v>
      </c>
      <c r="N896" s="8">
        <v>4062</v>
      </c>
      <c r="O896" s="13">
        <f>M896*N896</f>
        <v>1312472.82</v>
      </c>
      <c r="P896" s="25">
        <f t="shared" si="42"/>
        <v>9600</v>
      </c>
      <c r="Q896" s="25">
        <f t="shared" si="43"/>
        <v>31200.000000000004</v>
      </c>
      <c r="R896" s="25">
        <f t="shared" si="41"/>
        <v>48000</v>
      </c>
      <c r="S896" s="55">
        <f>YEARFRAC(H896,$R$3,0)</f>
        <v>44.644444444444446</v>
      </c>
    </row>
    <row r="897" spans="1:19" ht="33" customHeight="1">
      <c r="A897" s="8">
        <v>893</v>
      </c>
      <c r="B897" s="8" t="s">
        <v>4123</v>
      </c>
      <c r="C897" s="8" t="s">
        <v>1850</v>
      </c>
      <c r="D897" s="12" t="s">
        <v>1851</v>
      </c>
      <c r="E897" s="8" t="s">
        <v>5790</v>
      </c>
      <c r="F897" s="8" t="s">
        <v>7416</v>
      </c>
      <c r="G897" s="8" t="s">
        <v>10</v>
      </c>
      <c r="H897" s="10">
        <v>30909</v>
      </c>
      <c r="I897" s="11" t="s">
        <v>11</v>
      </c>
      <c r="J897" s="10">
        <v>41726</v>
      </c>
      <c r="K897" s="8" t="s">
        <v>240</v>
      </c>
      <c r="L897" s="8" t="s">
        <v>9</v>
      </c>
      <c r="M897" s="9">
        <v>339.47</v>
      </c>
      <c r="N897" s="8">
        <v>4062</v>
      </c>
      <c r="O897" s="13">
        <f>M897*N897</f>
        <v>1378927.1400000001</v>
      </c>
      <c r="P897" s="25">
        <f t="shared" si="42"/>
        <v>9600</v>
      </c>
      <c r="Q897" s="25">
        <f t="shared" si="43"/>
        <v>31200.000000000004</v>
      </c>
      <c r="R897" s="25">
        <f t="shared" si="41"/>
        <v>48000</v>
      </c>
      <c r="S897" s="55">
        <f>YEARFRAC(H897,$R$3,0)</f>
        <v>40.125</v>
      </c>
    </row>
    <row r="898" spans="1:19" ht="33" customHeight="1">
      <c r="A898" s="8">
        <v>894</v>
      </c>
      <c r="B898" s="8" t="s">
        <v>4124</v>
      </c>
      <c r="C898" s="8" t="s">
        <v>1852</v>
      </c>
      <c r="D898" s="12" t="s">
        <v>1853</v>
      </c>
      <c r="E898" s="8" t="s">
        <v>5791</v>
      </c>
      <c r="F898" s="8" t="s">
        <v>7417</v>
      </c>
      <c r="G898" s="8" t="s">
        <v>8</v>
      </c>
      <c r="H898" s="10">
        <v>34527</v>
      </c>
      <c r="I898" s="11" t="s">
        <v>11</v>
      </c>
      <c r="J898" s="10">
        <v>42048</v>
      </c>
      <c r="K898" s="8" t="s">
        <v>241</v>
      </c>
      <c r="L898" s="8" t="s">
        <v>9</v>
      </c>
      <c r="M898" s="9">
        <v>512.57000000000005</v>
      </c>
      <c r="N898" s="8">
        <v>4062</v>
      </c>
      <c r="O898" s="13">
        <f>M898*N898</f>
        <v>2082059.3400000003</v>
      </c>
      <c r="P898" s="25">
        <f t="shared" si="42"/>
        <v>9600</v>
      </c>
      <c r="Q898" s="25">
        <f t="shared" si="43"/>
        <v>31200.000000000004</v>
      </c>
      <c r="R898" s="25">
        <f t="shared" si="41"/>
        <v>48000</v>
      </c>
      <c r="S898" s="55">
        <f>YEARFRAC(H898,$R$3,0)</f>
        <v>30.216666666666665</v>
      </c>
    </row>
    <row r="899" spans="1:19" ht="33" customHeight="1">
      <c r="A899" s="8">
        <v>895</v>
      </c>
      <c r="B899" s="8" t="s">
        <v>4125</v>
      </c>
      <c r="C899" s="8" t="s">
        <v>1854</v>
      </c>
      <c r="D899" s="12" t="s">
        <v>1855</v>
      </c>
      <c r="E899" s="8" t="s">
        <v>5792</v>
      </c>
      <c r="F899" s="8" t="s">
        <v>7418</v>
      </c>
      <c r="G899" s="8" t="s">
        <v>8</v>
      </c>
      <c r="H899" s="10">
        <v>29619</v>
      </c>
      <c r="I899" s="11" t="s">
        <v>19</v>
      </c>
      <c r="J899" s="10">
        <v>45409</v>
      </c>
      <c r="K899" s="8" t="s">
        <v>241</v>
      </c>
      <c r="L899" s="8" t="s">
        <v>9</v>
      </c>
      <c r="M899" s="9">
        <v>311.68</v>
      </c>
      <c r="N899" s="8">
        <v>4062</v>
      </c>
      <c r="O899" s="13">
        <f>M899*N899</f>
        <v>1266044.1599999999</v>
      </c>
      <c r="P899" s="25">
        <f t="shared" si="42"/>
        <v>9600</v>
      </c>
      <c r="Q899" s="25">
        <f t="shared" si="43"/>
        <v>31200.000000000004</v>
      </c>
      <c r="R899" s="25">
        <f t="shared" si="41"/>
        <v>48000</v>
      </c>
      <c r="S899" s="55">
        <f>YEARFRAC(H899,$R$3,0)</f>
        <v>43.661111111111111</v>
      </c>
    </row>
    <row r="900" spans="1:19" ht="33" customHeight="1">
      <c r="A900" s="8">
        <v>896</v>
      </c>
      <c r="B900" s="8" t="s">
        <v>4126</v>
      </c>
      <c r="C900" s="8" t="s">
        <v>1856</v>
      </c>
      <c r="D900" s="12" t="s">
        <v>1857</v>
      </c>
      <c r="E900" s="8" t="s">
        <v>5793</v>
      </c>
      <c r="F900" s="8" t="s">
        <v>7419</v>
      </c>
      <c r="G900" s="8" t="s">
        <v>8</v>
      </c>
      <c r="H900" s="10">
        <v>26423</v>
      </c>
      <c r="I900" s="11" t="s">
        <v>11</v>
      </c>
      <c r="J900" s="10">
        <v>41494</v>
      </c>
      <c r="K900" s="8" t="s">
        <v>242</v>
      </c>
      <c r="L900" s="8" t="s">
        <v>9</v>
      </c>
      <c r="M900" s="9">
        <v>491.59</v>
      </c>
      <c r="N900" s="8">
        <v>4062</v>
      </c>
      <c r="O900" s="13">
        <f>M900*N900</f>
        <v>1996838.5799999998</v>
      </c>
      <c r="P900" s="25">
        <f t="shared" si="42"/>
        <v>9600</v>
      </c>
      <c r="Q900" s="25">
        <f t="shared" si="43"/>
        <v>31200.000000000004</v>
      </c>
      <c r="R900" s="25">
        <f t="shared" si="41"/>
        <v>48000</v>
      </c>
      <c r="S900" s="55">
        <f>YEARFRAC(H900,$R$3,0)</f>
        <v>52.405555555555559</v>
      </c>
    </row>
    <row r="901" spans="1:19" ht="33" customHeight="1">
      <c r="A901" s="8">
        <v>897</v>
      </c>
      <c r="B901" s="8" t="s">
        <v>4127</v>
      </c>
      <c r="C901" s="8" t="s">
        <v>3234</v>
      </c>
      <c r="D901" s="12">
        <v>51771757</v>
      </c>
      <c r="E901" s="8" t="s">
        <v>5794</v>
      </c>
      <c r="F901" s="8" t="s">
        <v>7420</v>
      </c>
      <c r="G901" s="8" t="s">
        <v>8</v>
      </c>
      <c r="H901" s="10">
        <v>31212</v>
      </c>
      <c r="I901" s="11" t="s">
        <v>19</v>
      </c>
      <c r="J901" s="10">
        <v>45409</v>
      </c>
      <c r="K901" s="8" t="s">
        <v>241</v>
      </c>
      <c r="L901" s="8" t="s">
        <v>9</v>
      </c>
      <c r="M901" s="9">
        <v>323.64</v>
      </c>
      <c r="N901" s="8">
        <v>4062</v>
      </c>
      <c r="O901" s="13">
        <f>M901*N901</f>
        <v>1314625.68</v>
      </c>
      <c r="P901" s="25">
        <f t="shared" si="42"/>
        <v>9600</v>
      </c>
      <c r="Q901" s="25">
        <f t="shared" si="43"/>
        <v>31200.000000000004</v>
      </c>
      <c r="R901" s="25">
        <f t="shared" ref="R901:R964" si="44">IF(S901&gt;59.99,0,IF(O901&lt;400000,400000*4/100,IF(O901&gt;1200000,1200000*4/100,O901*4/100)))</f>
        <v>48000</v>
      </c>
      <c r="S901" s="55">
        <f>YEARFRAC(H901,$R$3,0)</f>
        <v>39.294444444444444</v>
      </c>
    </row>
    <row r="902" spans="1:19" ht="33" customHeight="1">
      <c r="A902" s="8">
        <v>898</v>
      </c>
      <c r="B902" s="8" t="s">
        <v>4128</v>
      </c>
      <c r="C902" s="8" t="s">
        <v>1858</v>
      </c>
      <c r="D902" s="12" t="s">
        <v>1859</v>
      </c>
      <c r="E902" s="8" t="s">
        <v>5795</v>
      </c>
      <c r="F902" s="8" t="s">
        <v>7421</v>
      </c>
      <c r="G902" s="8" t="s">
        <v>8</v>
      </c>
      <c r="H902" s="10">
        <v>34826</v>
      </c>
      <c r="I902" s="11" t="s">
        <v>11</v>
      </c>
      <c r="J902" s="10">
        <v>41678</v>
      </c>
      <c r="K902" s="8" t="s">
        <v>241</v>
      </c>
      <c r="L902" s="8" t="s">
        <v>9</v>
      </c>
      <c r="M902" s="9">
        <v>433.07</v>
      </c>
      <c r="N902" s="8">
        <v>4062</v>
      </c>
      <c r="O902" s="13">
        <f>M902*N902</f>
        <v>1759130.34</v>
      </c>
      <c r="P902" s="25">
        <f t="shared" si="42"/>
        <v>9600</v>
      </c>
      <c r="Q902" s="25">
        <f t="shared" si="43"/>
        <v>31200.000000000004</v>
      </c>
      <c r="R902" s="25">
        <f t="shared" si="44"/>
        <v>48000</v>
      </c>
      <c r="S902" s="55">
        <f>YEARFRAC(H902,$R$3,0)</f>
        <v>29.397222222222222</v>
      </c>
    </row>
    <row r="903" spans="1:19" ht="33" customHeight="1">
      <c r="A903" s="8">
        <v>899</v>
      </c>
      <c r="B903" s="8" t="s">
        <v>4129</v>
      </c>
      <c r="C903" s="8" t="s">
        <v>1860</v>
      </c>
      <c r="D903" s="12" t="s">
        <v>1861</v>
      </c>
      <c r="E903" s="8" t="s">
        <v>5796</v>
      </c>
      <c r="F903" s="8" t="s">
        <v>7422</v>
      </c>
      <c r="G903" s="8" t="s">
        <v>8</v>
      </c>
      <c r="H903" s="10">
        <v>26148</v>
      </c>
      <c r="I903" s="11" t="s">
        <v>19</v>
      </c>
      <c r="J903" s="10">
        <v>45061</v>
      </c>
      <c r="K903" s="8" t="s">
        <v>241</v>
      </c>
      <c r="L903" s="8" t="s">
        <v>9</v>
      </c>
      <c r="M903" s="9">
        <v>370.55</v>
      </c>
      <c r="N903" s="8">
        <v>4062</v>
      </c>
      <c r="O903" s="13">
        <f>M903*N903</f>
        <v>1505174.1</v>
      </c>
      <c r="P903" s="25">
        <f t="shared" si="42"/>
        <v>9600</v>
      </c>
      <c r="Q903" s="25">
        <f t="shared" si="43"/>
        <v>31200.000000000004</v>
      </c>
      <c r="R903" s="25">
        <f t="shared" si="44"/>
        <v>48000</v>
      </c>
      <c r="S903" s="55">
        <f>YEARFRAC(H903,$R$3,0)</f>
        <v>53.158333333333331</v>
      </c>
    </row>
    <row r="904" spans="1:19" s="17" customFormat="1" ht="33" customHeight="1">
      <c r="A904" s="8">
        <v>900</v>
      </c>
      <c r="B904" s="8" t="s">
        <v>4130</v>
      </c>
      <c r="C904" s="8" t="s">
        <v>1862</v>
      </c>
      <c r="D904" s="12" t="s">
        <v>1863</v>
      </c>
      <c r="E904" s="8" t="s">
        <v>5797</v>
      </c>
      <c r="F904" s="8" t="s">
        <v>7423</v>
      </c>
      <c r="G904" s="8" t="s">
        <v>8</v>
      </c>
      <c r="H904" s="10">
        <v>33135</v>
      </c>
      <c r="I904" s="11" t="s">
        <v>11</v>
      </c>
      <c r="J904" s="10">
        <v>45061</v>
      </c>
      <c r="K904" s="8" t="s">
        <v>241</v>
      </c>
      <c r="L904" s="8" t="s">
        <v>9</v>
      </c>
      <c r="M904" s="9">
        <v>383.25</v>
      </c>
      <c r="N904" s="8">
        <v>4062</v>
      </c>
      <c r="O904" s="13">
        <f>M904*N904</f>
        <v>1556761.5</v>
      </c>
      <c r="P904" s="25">
        <f t="shared" si="42"/>
        <v>9600</v>
      </c>
      <c r="Q904" s="25">
        <f t="shared" si="43"/>
        <v>31200.000000000004</v>
      </c>
      <c r="R904" s="25">
        <f t="shared" si="44"/>
        <v>48000</v>
      </c>
      <c r="S904" s="55">
        <f>YEARFRAC(H904,$R$3,0)</f>
        <v>34.030555555555559</v>
      </c>
    </row>
    <row r="905" spans="1:19" ht="33" customHeight="1">
      <c r="A905" s="8">
        <v>901</v>
      </c>
      <c r="B905" s="8" t="s">
        <v>4131</v>
      </c>
      <c r="C905" s="8" t="s">
        <v>1864</v>
      </c>
      <c r="D905" s="12" t="s">
        <v>1865</v>
      </c>
      <c r="E905" s="8" t="s">
        <v>5798</v>
      </c>
      <c r="F905" s="8" t="s">
        <v>7424</v>
      </c>
      <c r="G905" s="8" t="s">
        <v>187</v>
      </c>
      <c r="H905" s="10">
        <v>34955</v>
      </c>
      <c r="I905" s="11" t="s">
        <v>11</v>
      </c>
      <c r="J905" s="10">
        <v>45414</v>
      </c>
      <c r="K905" s="8" t="s">
        <v>241</v>
      </c>
      <c r="L905" s="8" t="s">
        <v>9</v>
      </c>
      <c r="M905" s="9">
        <v>402.51</v>
      </c>
      <c r="N905" s="8">
        <v>4062</v>
      </c>
      <c r="O905" s="13">
        <f>M905*N905</f>
        <v>1634995.6199999999</v>
      </c>
      <c r="P905" s="25">
        <f t="shared" si="42"/>
        <v>9600</v>
      </c>
      <c r="Q905" s="25">
        <f t="shared" si="43"/>
        <v>31200.000000000004</v>
      </c>
      <c r="R905" s="25">
        <f t="shared" si="44"/>
        <v>48000</v>
      </c>
      <c r="S905" s="55">
        <f>YEARFRAC(H905,$R$3,0)</f>
        <v>29.047222222222221</v>
      </c>
    </row>
    <row r="906" spans="1:19" ht="33" customHeight="1">
      <c r="A906" s="8">
        <v>902</v>
      </c>
      <c r="B906" s="8" t="s">
        <v>4132</v>
      </c>
      <c r="C906" s="8" t="s">
        <v>1866</v>
      </c>
      <c r="D906" s="12" t="s">
        <v>1867</v>
      </c>
      <c r="E906" s="8" t="s">
        <v>5799</v>
      </c>
      <c r="F906" s="8" t="s">
        <v>7425</v>
      </c>
      <c r="G906" s="8" t="s">
        <v>191</v>
      </c>
      <c r="H906" s="10">
        <v>34189</v>
      </c>
      <c r="I906" s="11" t="s">
        <v>11</v>
      </c>
      <c r="J906" s="10">
        <v>45415</v>
      </c>
      <c r="K906" s="8" t="s">
        <v>241</v>
      </c>
      <c r="L906" s="8" t="s">
        <v>9</v>
      </c>
      <c r="M906" s="9">
        <v>351.43</v>
      </c>
      <c r="N906" s="8">
        <v>4062</v>
      </c>
      <c r="O906" s="13">
        <f>M906*N906</f>
        <v>1427508.66</v>
      </c>
      <c r="P906" s="25">
        <f t="shared" si="42"/>
        <v>9600</v>
      </c>
      <c r="Q906" s="25">
        <f t="shared" si="43"/>
        <v>31200.000000000004</v>
      </c>
      <c r="R906" s="25">
        <f t="shared" si="44"/>
        <v>48000</v>
      </c>
      <c r="S906" s="55">
        <f>YEARFRAC(H906,$R$3,0)</f>
        <v>31.144444444444446</v>
      </c>
    </row>
    <row r="907" spans="1:19" ht="33" customHeight="1">
      <c r="A907" s="8">
        <v>903</v>
      </c>
      <c r="B907" s="8" t="s">
        <v>4133</v>
      </c>
      <c r="C907" s="8" t="s">
        <v>1868</v>
      </c>
      <c r="D907" s="12" t="s">
        <v>1869</v>
      </c>
      <c r="E907" s="8" t="s">
        <v>5800</v>
      </c>
      <c r="F907" s="8" t="s">
        <v>7426</v>
      </c>
      <c r="G907" s="8" t="s">
        <v>10</v>
      </c>
      <c r="H907" s="10">
        <v>36075</v>
      </c>
      <c r="I907" s="11" t="s">
        <v>11</v>
      </c>
      <c r="J907" s="10">
        <v>42843</v>
      </c>
      <c r="K907" s="8" t="s">
        <v>243</v>
      </c>
      <c r="L907" s="8" t="s">
        <v>9</v>
      </c>
      <c r="M907" s="9">
        <v>483.09</v>
      </c>
      <c r="N907" s="8">
        <v>4062</v>
      </c>
      <c r="O907" s="13">
        <f>M907*N907</f>
        <v>1962311.5799999998</v>
      </c>
      <c r="P907" s="25">
        <f t="shared" si="42"/>
        <v>9600</v>
      </c>
      <c r="Q907" s="25">
        <f t="shared" si="43"/>
        <v>31200.000000000004</v>
      </c>
      <c r="R907" s="25">
        <f t="shared" si="44"/>
        <v>48000</v>
      </c>
      <c r="S907" s="55">
        <f>YEARFRAC(H907,$R$3,0)</f>
        <v>25.980555555555554</v>
      </c>
    </row>
    <row r="908" spans="1:19" ht="33" customHeight="1">
      <c r="A908" s="8">
        <v>904</v>
      </c>
      <c r="B908" s="8" t="s">
        <v>4134</v>
      </c>
      <c r="C908" s="8" t="s">
        <v>1870</v>
      </c>
      <c r="D908" s="12" t="s">
        <v>1871</v>
      </c>
      <c r="E908" s="8" t="s">
        <v>5801</v>
      </c>
      <c r="F908" s="8" t="s">
        <v>7427</v>
      </c>
      <c r="G908" s="8" t="s">
        <v>10</v>
      </c>
      <c r="H908" s="10">
        <v>34886</v>
      </c>
      <c r="I908" s="11" t="s">
        <v>11</v>
      </c>
      <c r="J908" s="10">
        <v>42083</v>
      </c>
      <c r="K908" s="8" t="s">
        <v>243</v>
      </c>
      <c r="L908" s="8" t="s">
        <v>9</v>
      </c>
      <c r="M908" s="9">
        <v>422.61</v>
      </c>
      <c r="N908" s="8">
        <v>4062</v>
      </c>
      <c r="O908" s="13">
        <f>M908*N908</f>
        <v>1716641.82</v>
      </c>
      <c r="P908" s="25">
        <f t="shared" si="42"/>
        <v>9600</v>
      </c>
      <c r="Q908" s="25">
        <f t="shared" si="43"/>
        <v>31200.000000000004</v>
      </c>
      <c r="R908" s="25">
        <f t="shared" si="44"/>
        <v>48000</v>
      </c>
      <c r="S908" s="55">
        <f>YEARFRAC(H908,$R$3,0)</f>
        <v>29.233333333333334</v>
      </c>
    </row>
    <row r="909" spans="1:19" ht="33" customHeight="1">
      <c r="A909" s="8">
        <v>905</v>
      </c>
      <c r="B909" s="8" t="s">
        <v>4135</v>
      </c>
      <c r="C909" s="8" t="s">
        <v>1872</v>
      </c>
      <c r="D909" s="12" t="s">
        <v>1873</v>
      </c>
      <c r="E909" s="8" t="s">
        <v>5802</v>
      </c>
      <c r="F909" s="8" t="s">
        <v>7428</v>
      </c>
      <c r="G909" s="8" t="s">
        <v>10</v>
      </c>
      <c r="H909" s="10">
        <v>35498</v>
      </c>
      <c r="I909" s="11" t="s">
        <v>11</v>
      </c>
      <c r="J909" s="10">
        <v>44954</v>
      </c>
      <c r="K909" s="8" t="s">
        <v>243</v>
      </c>
      <c r="L909" s="8" t="s">
        <v>9</v>
      </c>
      <c r="M909" s="9">
        <v>377.74</v>
      </c>
      <c r="N909" s="8">
        <v>4062</v>
      </c>
      <c r="O909" s="13">
        <f>M909*N909</f>
        <v>1534379.8800000001</v>
      </c>
      <c r="P909" s="25">
        <f t="shared" si="42"/>
        <v>9600</v>
      </c>
      <c r="Q909" s="25">
        <f t="shared" si="43"/>
        <v>31200.000000000004</v>
      </c>
      <c r="R909" s="25">
        <f t="shared" si="44"/>
        <v>48000</v>
      </c>
      <c r="S909" s="55">
        <f>YEARFRAC(H909,$R$3,0)</f>
        <v>27.558333333333334</v>
      </c>
    </row>
    <row r="910" spans="1:19" ht="33" customHeight="1">
      <c r="A910" s="8">
        <v>906</v>
      </c>
      <c r="B910" s="8" t="s">
        <v>4136</v>
      </c>
      <c r="C910" s="8" t="s">
        <v>1874</v>
      </c>
      <c r="D910" s="12" t="s">
        <v>1875</v>
      </c>
      <c r="E910" s="8" t="s">
        <v>5803</v>
      </c>
      <c r="F910" s="8" t="s">
        <v>7429</v>
      </c>
      <c r="G910" s="8" t="s">
        <v>10</v>
      </c>
      <c r="H910" s="10">
        <v>35432</v>
      </c>
      <c r="I910" s="11" t="s">
        <v>11</v>
      </c>
      <c r="J910" s="10">
        <v>42727</v>
      </c>
      <c r="K910" s="8" t="s">
        <v>243</v>
      </c>
      <c r="L910" s="8" t="s">
        <v>9</v>
      </c>
      <c r="M910" s="9">
        <v>460.21</v>
      </c>
      <c r="N910" s="8">
        <v>4062</v>
      </c>
      <c r="O910" s="13">
        <f>M910*N910</f>
        <v>1869373.02</v>
      </c>
      <c r="P910" s="25">
        <f t="shared" si="42"/>
        <v>9600</v>
      </c>
      <c r="Q910" s="25">
        <f t="shared" si="43"/>
        <v>31200.000000000004</v>
      </c>
      <c r="R910" s="25">
        <f t="shared" si="44"/>
        <v>48000</v>
      </c>
      <c r="S910" s="55">
        <f>YEARFRAC(H910,$R$3,0)</f>
        <v>27.744444444444444</v>
      </c>
    </row>
    <row r="911" spans="1:19" ht="33" customHeight="1">
      <c r="A911" s="8">
        <v>907</v>
      </c>
      <c r="B911" s="8" t="s">
        <v>4137</v>
      </c>
      <c r="C911" s="8" t="s">
        <v>3153</v>
      </c>
      <c r="D911" s="12" t="s">
        <v>3154</v>
      </c>
      <c r="E911" s="8" t="s">
        <v>5804</v>
      </c>
      <c r="F911" s="8" t="s">
        <v>7430</v>
      </c>
      <c r="G911" s="8" t="s">
        <v>10</v>
      </c>
      <c r="H911" s="10">
        <v>36929</v>
      </c>
      <c r="I911" s="11" t="s">
        <v>19</v>
      </c>
      <c r="J911" s="10">
        <v>45470</v>
      </c>
      <c r="K911" s="8" t="s">
        <v>243</v>
      </c>
      <c r="L911" s="8" t="s">
        <v>9</v>
      </c>
      <c r="M911" s="9">
        <v>403.56</v>
      </c>
      <c r="N911" s="8">
        <v>4062</v>
      </c>
      <c r="O911" s="13">
        <f>M911*N911</f>
        <v>1639260.72</v>
      </c>
      <c r="P911" s="25">
        <f t="shared" si="42"/>
        <v>9600</v>
      </c>
      <c r="Q911" s="25">
        <f t="shared" si="43"/>
        <v>31200.000000000004</v>
      </c>
      <c r="R911" s="25">
        <f t="shared" si="44"/>
        <v>48000</v>
      </c>
      <c r="S911" s="55">
        <f>YEARFRAC(H911,$R$3,0)</f>
        <v>23.647222222222222</v>
      </c>
    </row>
    <row r="912" spans="1:19" ht="33" customHeight="1">
      <c r="A912" s="8">
        <v>908</v>
      </c>
      <c r="B912" s="8" t="s">
        <v>4139</v>
      </c>
      <c r="C912" s="8" t="s">
        <v>1878</v>
      </c>
      <c r="D912" s="12" t="s">
        <v>1879</v>
      </c>
      <c r="E912" s="8" t="s">
        <v>5805</v>
      </c>
      <c r="F912" s="8" t="s">
        <v>7431</v>
      </c>
      <c r="G912" s="8" t="s">
        <v>10</v>
      </c>
      <c r="H912" s="10">
        <v>36960</v>
      </c>
      <c r="I912" s="11" t="s">
        <v>11</v>
      </c>
      <c r="J912" s="10">
        <v>45407</v>
      </c>
      <c r="K912" s="8" t="s">
        <v>243</v>
      </c>
      <c r="L912" s="8" t="s">
        <v>9</v>
      </c>
      <c r="M912" s="9">
        <v>408.76</v>
      </c>
      <c r="N912" s="8">
        <v>4062</v>
      </c>
      <c r="O912" s="13">
        <f>M912*N912</f>
        <v>1660383.1199999999</v>
      </c>
      <c r="P912" s="25">
        <f t="shared" si="42"/>
        <v>9600</v>
      </c>
      <c r="Q912" s="25">
        <f t="shared" si="43"/>
        <v>31200.000000000004</v>
      </c>
      <c r="R912" s="25">
        <f t="shared" si="44"/>
        <v>48000</v>
      </c>
      <c r="S912" s="55">
        <f>YEARFRAC(H912,$R$3,0)</f>
        <v>23.555555555555557</v>
      </c>
    </row>
    <row r="913" spans="1:19" ht="33" customHeight="1">
      <c r="A913" s="8">
        <v>909</v>
      </c>
      <c r="B913" s="8" t="s">
        <v>4140</v>
      </c>
      <c r="C913" s="8" t="s">
        <v>1880</v>
      </c>
      <c r="D913" s="12" t="s">
        <v>1881</v>
      </c>
      <c r="E913" s="8" t="s">
        <v>5806</v>
      </c>
      <c r="F913" s="8" t="s">
        <v>7432</v>
      </c>
      <c r="G913" s="8" t="s">
        <v>10</v>
      </c>
      <c r="H913" s="10">
        <v>32298</v>
      </c>
      <c r="I913" s="11" t="s">
        <v>11</v>
      </c>
      <c r="J913" s="10">
        <v>42513</v>
      </c>
      <c r="K913" s="8" t="s">
        <v>243</v>
      </c>
      <c r="L913" s="8" t="s">
        <v>9</v>
      </c>
      <c r="M913" s="9">
        <v>491.35</v>
      </c>
      <c r="N913" s="8">
        <v>4062</v>
      </c>
      <c r="O913" s="13">
        <f>M913*N913</f>
        <v>1995863.7000000002</v>
      </c>
      <c r="P913" s="25">
        <f t="shared" si="42"/>
        <v>9600</v>
      </c>
      <c r="Q913" s="25">
        <f t="shared" si="43"/>
        <v>31200.000000000004</v>
      </c>
      <c r="R913" s="25">
        <f t="shared" si="44"/>
        <v>48000</v>
      </c>
      <c r="S913" s="55">
        <f>YEARFRAC(H913,$R$3,0)</f>
        <v>36.322222222222223</v>
      </c>
    </row>
    <row r="914" spans="1:19" ht="33" customHeight="1">
      <c r="A914" s="8">
        <v>910</v>
      </c>
      <c r="B914" s="8" t="s">
        <v>4141</v>
      </c>
      <c r="C914" s="8" t="s">
        <v>1882</v>
      </c>
      <c r="D914" s="12" t="s">
        <v>1883</v>
      </c>
      <c r="E914" s="8" t="s">
        <v>5807</v>
      </c>
      <c r="F914" s="8" t="s">
        <v>7433</v>
      </c>
      <c r="G914" s="8" t="s">
        <v>15</v>
      </c>
      <c r="H914" s="10">
        <v>32994</v>
      </c>
      <c r="I914" s="11" t="s">
        <v>19</v>
      </c>
      <c r="J914" s="10">
        <v>45411</v>
      </c>
      <c r="K914" s="8" t="s">
        <v>243</v>
      </c>
      <c r="L914" s="8" t="s">
        <v>9</v>
      </c>
      <c r="M914" s="9">
        <v>477.29</v>
      </c>
      <c r="N914" s="8">
        <v>4062</v>
      </c>
      <c r="O914" s="13">
        <f>M914*N914</f>
        <v>1938751.98</v>
      </c>
      <c r="P914" s="25">
        <f t="shared" si="42"/>
        <v>9600</v>
      </c>
      <c r="Q914" s="25">
        <f t="shared" si="43"/>
        <v>31200.000000000004</v>
      </c>
      <c r="R914" s="25">
        <f t="shared" si="44"/>
        <v>48000</v>
      </c>
      <c r="S914" s="55">
        <f>YEARFRAC(H914,$R$3,0)</f>
        <v>34.413888888888891</v>
      </c>
    </row>
    <row r="915" spans="1:19" ht="33" customHeight="1">
      <c r="A915" s="8">
        <v>911</v>
      </c>
      <c r="B915" s="8" t="s">
        <v>4142</v>
      </c>
      <c r="C915" s="8" t="s">
        <v>1884</v>
      </c>
      <c r="D915" s="12" t="s">
        <v>1885</v>
      </c>
      <c r="E915" s="8" t="s">
        <v>5808</v>
      </c>
      <c r="F915" s="8" t="s">
        <v>7434</v>
      </c>
      <c r="G915" s="8" t="s">
        <v>10</v>
      </c>
      <c r="H915" s="10">
        <v>32757</v>
      </c>
      <c r="I915" s="11" t="s">
        <v>135</v>
      </c>
      <c r="J915" s="10">
        <v>45411</v>
      </c>
      <c r="K915" s="8" t="s">
        <v>243</v>
      </c>
      <c r="L915" s="8" t="s">
        <v>9</v>
      </c>
      <c r="M915" s="9">
        <v>431.95</v>
      </c>
      <c r="N915" s="8">
        <v>4062</v>
      </c>
      <c r="O915" s="13">
        <f>M915*N915</f>
        <v>1754580.9</v>
      </c>
      <c r="P915" s="25">
        <f t="shared" si="42"/>
        <v>9600</v>
      </c>
      <c r="Q915" s="25">
        <f t="shared" si="43"/>
        <v>31200.000000000004</v>
      </c>
      <c r="R915" s="25">
        <f t="shared" si="44"/>
        <v>48000</v>
      </c>
      <c r="S915" s="55">
        <f>YEARFRAC(H915,$R$3,0)</f>
        <v>35.06666666666667</v>
      </c>
    </row>
    <row r="916" spans="1:19" ht="33" customHeight="1">
      <c r="A916" s="8">
        <v>912</v>
      </c>
      <c r="B916" s="8" t="s">
        <v>4143</v>
      </c>
      <c r="C916" s="8" t="s">
        <v>1886</v>
      </c>
      <c r="D916" s="12" t="s">
        <v>1887</v>
      </c>
      <c r="E916" s="8" t="s">
        <v>5809</v>
      </c>
      <c r="F916" s="8" t="s">
        <v>7435</v>
      </c>
      <c r="G916" s="8" t="s">
        <v>10</v>
      </c>
      <c r="H916" s="10">
        <v>33615</v>
      </c>
      <c r="I916" s="11" t="s">
        <v>11</v>
      </c>
      <c r="J916" s="10">
        <v>45411</v>
      </c>
      <c r="K916" s="8" t="s">
        <v>243</v>
      </c>
      <c r="L916" s="8" t="s">
        <v>9</v>
      </c>
      <c r="M916" s="9">
        <v>401.48</v>
      </c>
      <c r="N916" s="8">
        <v>4062</v>
      </c>
      <c r="O916" s="13">
        <f>M916*N916</f>
        <v>1630811.76</v>
      </c>
      <c r="P916" s="25">
        <f t="shared" si="42"/>
        <v>9600</v>
      </c>
      <c r="Q916" s="25">
        <f t="shared" si="43"/>
        <v>31200.000000000004</v>
      </c>
      <c r="R916" s="25">
        <f t="shared" si="44"/>
        <v>48000</v>
      </c>
      <c r="S916" s="55">
        <f>YEARFRAC(H916,$R$3,0)</f>
        <v>32.716666666666669</v>
      </c>
    </row>
    <row r="917" spans="1:19" ht="33" customHeight="1">
      <c r="A917" s="8">
        <v>913</v>
      </c>
      <c r="B917" s="8" t="s">
        <v>4144</v>
      </c>
      <c r="C917" s="8" t="s">
        <v>1888</v>
      </c>
      <c r="D917" s="12">
        <v>51445211</v>
      </c>
      <c r="E917" s="8" t="s">
        <v>5810</v>
      </c>
      <c r="F917" s="8" t="s">
        <v>7436</v>
      </c>
      <c r="G917" s="8" t="s">
        <v>10</v>
      </c>
      <c r="H917" s="10">
        <v>32875</v>
      </c>
      <c r="I917" s="11" t="s">
        <v>11</v>
      </c>
      <c r="J917" s="10">
        <v>42086</v>
      </c>
      <c r="K917" s="8" t="s">
        <v>243</v>
      </c>
      <c r="L917" s="8" t="s">
        <v>9</v>
      </c>
      <c r="M917" s="9">
        <v>485.17</v>
      </c>
      <c r="N917" s="8">
        <v>4062</v>
      </c>
      <c r="O917" s="13">
        <f>M917*N917</f>
        <v>1970760.54</v>
      </c>
      <c r="P917" s="25">
        <f t="shared" si="42"/>
        <v>9600</v>
      </c>
      <c r="Q917" s="25">
        <f t="shared" si="43"/>
        <v>31200.000000000004</v>
      </c>
      <c r="R917" s="25">
        <f t="shared" si="44"/>
        <v>48000</v>
      </c>
      <c r="S917" s="55">
        <f>YEARFRAC(H917,$R$3,0)</f>
        <v>34.744444444444447</v>
      </c>
    </row>
    <row r="918" spans="1:19" ht="33" customHeight="1">
      <c r="A918" s="8">
        <v>914</v>
      </c>
      <c r="B918" s="8" t="s">
        <v>4145</v>
      </c>
      <c r="C918" s="8" t="s">
        <v>1889</v>
      </c>
      <c r="D918" s="12" t="s">
        <v>1890</v>
      </c>
      <c r="E918" s="8" t="s">
        <v>5811</v>
      </c>
      <c r="F918" s="8" t="s">
        <v>7437</v>
      </c>
      <c r="G918" s="8" t="s">
        <v>15</v>
      </c>
      <c r="H918" s="10">
        <v>36196</v>
      </c>
      <c r="I918" s="11" t="s">
        <v>19</v>
      </c>
      <c r="J918" s="10">
        <v>45411</v>
      </c>
      <c r="K918" s="8" t="s">
        <v>243</v>
      </c>
      <c r="L918" s="8" t="s">
        <v>9</v>
      </c>
      <c r="M918" s="9">
        <v>435.2</v>
      </c>
      <c r="N918" s="8">
        <v>4062</v>
      </c>
      <c r="O918" s="13">
        <f>M918*N918</f>
        <v>1767782.3999999999</v>
      </c>
      <c r="P918" s="25">
        <f t="shared" si="42"/>
        <v>9600</v>
      </c>
      <c r="Q918" s="25">
        <f t="shared" si="43"/>
        <v>31200.000000000004</v>
      </c>
      <c r="R918" s="25">
        <f t="shared" si="44"/>
        <v>48000</v>
      </c>
      <c r="S918" s="55">
        <f>YEARFRAC(H918,$R$3,0)</f>
        <v>25.652777777777779</v>
      </c>
    </row>
    <row r="919" spans="1:19" ht="33" customHeight="1">
      <c r="A919" s="8">
        <v>915</v>
      </c>
      <c r="B919" s="8" t="s">
        <v>4146</v>
      </c>
      <c r="C919" s="8" t="s">
        <v>1891</v>
      </c>
      <c r="D919" s="12" t="s">
        <v>1892</v>
      </c>
      <c r="E919" s="8" t="s">
        <v>5812</v>
      </c>
      <c r="F919" s="8" t="s">
        <v>7438</v>
      </c>
      <c r="G919" s="8" t="s">
        <v>10</v>
      </c>
      <c r="H919" s="10">
        <v>32763</v>
      </c>
      <c r="I919" s="11" t="s">
        <v>11</v>
      </c>
      <c r="J919" s="10">
        <v>42844</v>
      </c>
      <c r="K919" s="8" t="s">
        <v>243</v>
      </c>
      <c r="L919" s="8" t="s">
        <v>9</v>
      </c>
      <c r="M919" s="9">
        <v>490.29</v>
      </c>
      <c r="N919" s="8">
        <v>4062</v>
      </c>
      <c r="O919" s="13">
        <f>M919*N919</f>
        <v>1991557.98</v>
      </c>
      <c r="P919" s="25">
        <f t="shared" si="42"/>
        <v>9600</v>
      </c>
      <c r="Q919" s="25">
        <f t="shared" si="43"/>
        <v>31200.000000000004</v>
      </c>
      <c r="R919" s="25">
        <f t="shared" si="44"/>
        <v>48000</v>
      </c>
      <c r="S919" s="55">
        <f>YEARFRAC(H919,$R$3,0)</f>
        <v>35.049999999999997</v>
      </c>
    </row>
    <row r="920" spans="1:19" ht="33" customHeight="1">
      <c r="A920" s="8">
        <v>916</v>
      </c>
      <c r="B920" s="8" t="s">
        <v>4147</v>
      </c>
      <c r="C920" s="8" t="s">
        <v>1893</v>
      </c>
      <c r="D920" s="12" t="s">
        <v>1894</v>
      </c>
      <c r="E920" s="8" t="s">
        <v>5813</v>
      </c>
      <c r="F920" s="8" t="s">
        <v>7439</v>
      </c>
      <c r="G920" s="8" t="s">
        <v>10</v>
      </c>
      <c r="H920" s="10">
        <v>37725</v>
      </c>
      <c r="I920" s="11" t="s">
        <v>19</v>
      </c>
      <c r="J920" s="10">
        <v>45411</v>
      </c>
      <c r="K920" s="8" t="s">
        <v>243</v>
      </c>
      <c r="L920" s="8" t="s">
        <v>9</v>
      </c>
      <c r="M920" s="9">
        <v>459.48</v>
      </c>
      <c r="N920" s="8">
        <v>4062</v>
      </c>
      <c r="O920" s="13">
        <f>M920*N920</f>
        <v>1866407.76</v>
      </c>
      <c r="P920" s="25">
        <f t="shared" si="42"/>
        <v>9600</v>
      </c>
      <c r="Q920" s="25">
        <f t="shared" si="43"/>
        <v>31200.000000000004</v>
      </c>
      <c r="R920" s="25">
        <f t="shared" si="44"/>
        <v>48000</v>
      </c>
      <c r="S920" s="55">
        <f>YEARFRAC(H920,$R$3,0)</f>
        <v>21.461111111111112</v>
      </c>
    </row>
    <row r="921" spans="1:19" ht="33" customHeight="1">
      <c r="A921" s="8">
        <v>917</v>
      </c>
      <c r="B921" s="8" t="s">
        <v>4148</v>
      </c>
      <c r="C921" s="8" t="s">
        <v>1895</v>
      </c>
      <c r="D921" s="12" t="s">
        <v>1896</v>
      </c>
      <c r="E921" s="8" t="s">
        <v>5814</v>
      </c>
      <c r="F921" s="8" t="s">
        <v>7440</v>
      </c>
      <c r="G921" s="8" t="s">
        <v>10</v>
      </c>
      <c r="H921" s="10">
        <v>34123</v>
      </c>
      <c r="I921" s="11" t="s">
        <v>134</v>
      </c>
      <c r="J921" s="10">
        <v>45411</v>
      </c>
      <c r="K921" s="8" t="s">
        <v>243</v>
      </c>
      <c r="L921" s="8" t="s">
        <v>9</v>
      </c>
      <c r="M921" s="9">
        <v>403.03</v>
      </c>
      <c r="N921" s="8">
        <v>4062</v>
      </c>
      <c r="O921" s="13">
        <f>M921*N921</f>
        <v>1637107.8599999999</v>
      </c>
      <c r="P921" s="25">
        <f t="shared" si="42"/>
        <v>9600</v>
      </c>
      <c r="Q921" s="25">
        <f t="shared" si="43"/>
        <v>31200.000000000004</v>
      </c>
      <c r="R921" s="25">
        <f t="shared" si="44"/>
        <v>48000</v>
      </c>
      <c r="S921" s="55">
        <f>YEARFRAC(H921,$R$3,0)</f>
        <v>31.324999999999999</v>
      </c>
    </row>
    <row r="922" spans="1:19" ht="33" customHeight="1">
      <c r="A922" s="8">
        <v>918</v>
      </c>
      <c r="B922" s="8" t="s">
        <v>4149</v>
      </c>
      <c r="C922" s="8" t="s">
        <v>1897</v>
      </c>
      <c r="D922" s="12" t="s">
        <v>1898</v>
      </c>
      <c r="E922" s="8" t="s">
        <v>5815</v>
      </c>
      <c r="F922" s="8" t="s">
        <v>7441</v>
      </c>
      <c r="G922" s="8" t="s">
        <v>10</v>
      </c>
      <c r="H922" s="10">
        <v>37569</v>
      </c>
      <c r="I922" s="11" t="s">
        <v>19</v>
      </c>
      <c r="J922" s="10">
        <v>45411</v>
      </c>
      <c r="K922" s="8" t="s">
        <v>243</v>
      </c>
      <c r="L922" s="8" t="s">
        <v>9</v>
      </c>
      <c r="M922" s="9">
        <v>356.46</v>
      </c>
      <c r="N922" s="8">
        <v>4062</v>
      </c>
      <c r="O922" s="13">
        <f>M922*N922</f>
        <v>1447940.52</v>
      </c>
      <c r="P922" s="25">
        <f t="shared" si="42"/>
        <v>9600</v>
      </c>
      <c r="Q922" s="25">
        <f t="shared" si="43"/>
        <v>31200.000000000004</v>
      </c>
      <c r="R922" s="25">
        <f t="shared" si="44"/>
        <v>48000</v>
      </c>
      <c r="S922" s="55">
        <f>YEARFRAC(H922,$R$3,0)</f>
        <v>21.891666666666666</v>
      </c>
    </row>
    <row r="923" spans="1:19" ht="33" customHeight="1">
      <c r="A923" s="8">
        <v>919</v>
      </c>
      <c r="B923" s="8" t="s">
        <v>4150</v>
      </c>
      <c r="C923" s="8" t="s">
        <v>1899</v>
      </c>
      <c r="D923" s="12" t="s">
        <v>1900</v>
      </c>
      <c r="E923" s="8" t="s">
        <v>5816</v>
      </c>
      <c r="F923" s="8" t="s">
        <v>7442</v>
      </c>
      <c r="G923" s="8" t="s">
        <v>10</v>
      </c>
      <c r="H923" s="10">
        <v>37601</v>
      </c>
      <c r="I923" s="11" t="s">
        <v>19</v>
      </c>
      <c r="J923" s="10">
        <v>45411</v>
      </c>
      <c r="K923" s="8" t="s">
        <v>243</v>
      </c>
      <c r="L923" s="8" t="s">
        <v>9</v>
      </c>
      <c r="M923" s="9">
        <v>459.48</v>
      </c>
      <c r="N923" s="8">
        <v>4062</v>
      </c>
      <c r="O923" s="13">
        <f>M923*N923</f>
        <v>1866407.76</v>
      </c>
      <c r="P923" s="25">
        <f t="shared" si="42"/>
        <v>9600</v>
      </c>
      <c r="Q923" s="25">
        <f t="shared" si="43"/>
        <v>31200.000000000004</v>
      </c>
      <c r="R923" s="25">
        <f t="shared" si="44"/>
        <v>48000</v>
      </c>
      <c r="S923" s="55">
        <f>YEARFRAC(H923,$R$3,0)</f>
        <v>21.802777777777777</v>
      </c>
    </row>
    <row r="924" spans="1:19" ht="33" customHeight="1">
      <c r="A924" s="8">
        <v>920</v>
      </c>
      <c r="B924" s="8" t="s">
        <v>4151</v>
      </c>
      <c r="C924" s="8" t="s">
        <v>1901</v>
      </c>
      <c r="D924" s="12" t="s">
        <v>1902</v>
      </c>
      <c r="E924" s="8" t="s">
        <v>5817</v>
      </c>
      <c r="F924" s="8" t="s">
        <v>7443</v>
      </c>
      <c r="G924" s="8" t="s">
        <v>10</v>
      </c>
      <c r="H924" s="10">
        <v>35878</v>
      </c>
      <c r="I924" s="11" t="s">
        <v>19</v>
      </c>
      <c r="J924" s="10">
        <v>45411</v>
      </c>
      <c r="K924" s="8" t="s">
        <v>243</v>
      </c>
      <c r="L924" s="8" t="s">
        <v>9</v>
      </c>
      <c r="M924" s="9">
        <v>406.67</v>
      </c>
      <c r="N924" s="8">
        <v>4062</v>
      </c>
      <c r="O924" s="13">
        <f>M924*N924</f>
        <v>1651893.54</v>
      </c>
      <c r="P924" s="25">
        <f t="shared" si="42"/>
        <v>9600</v>
      </c>
      <c r="Q924" s="25">
        <f t="shared" si="43"/>
        <v>31200.000000000004</v>
      </c>
      <c r="R924" s="25">
        <f t="shared" si="44"/>
        <v>48000</v>
      </c>
      <c r="S924" s="55">
        <f>YEARFRAC(H924,$R$3,0)</f>
        <v>26.516666666666666</v>
      </c>
    </row>
    <row r="925" spans="1:19" ht="33" customHeight="1">
      <c r="A925" s="8">
        <v>921</v>
      </c>
      <c r="B925" s="8" t="s">
        <v>4835</v>
      </c>
      <c r="C925" s="8" t="s">
        <v>1717</v>
      </c>
      <c r="D925" s="12" t="s">
        <v>1718</v>
      </c>
      <c r="E925" s="8" t="s">
        <v>5818</v>
      </c>
      <c r="F925" s="8" t="s">
        <v>7444</v>
      </c>
      <c r="G925" s="8" t="s">
        <v>10</v>
      </c>
      <c r="H925" s="10">
        <v>32188</v>
      </c>
      <c r="I925" s="11" t="s">
        <v>19</v>
      </c>
      <c r="J925" s="10">
        <v>45063</v>
      </c>
      <c r="K925" s="8" t="s">
        <v>3253</v>
      </c>
      <c r="L925" s="8" t="s">
        <v>9</v>
      </c>
      <c r="M925" s="9">
        <v>480.57</v>
      </c>
      <c r="N925" s="8">
        <v>4062</v>
      </c>
      <c r="O925" s="13">
        <f>M925*N925</f>
        <v>1952075.34</v>
      </c>
      <c r="P925" s="25">
        <f t="shared" si="42"/>
        <v>9600</v>
      </c>
      <c r="Q925" s="25">
        <f t="shared" si="43"/>
        <v>31200.000000000004</v>
      </c>
      <c r="R925" s="25">
        <f t="shared" si="44"/>
        <v>48000</v>
      </c>
      <c r="S925" s="55">
        <f>YEARFRAC(H925,$R$3,0)</f>
        <v>36.625</v>
      </c>
    </row>
    <row r="926" spans="1:19" ht="33" customHeight="1">
      <c r="A926" s="8">
        <v>922</v>
      </c>
      <c r="B926" s="8" t="s">
        <v>4152</v>
      </c>
      <c r="C926" s="8" t="s">
        <v>1903</v>
      </c>
      <c r="D926" s="12" t="s">
        <v>1904</v>
      </c>
      <c r="E926" s="8" t="s">
        <v>5819</v>
      </c>
      <c r="F926" s="8" t="s">
        <v>7445</v>
      </c>
      <c r="G926" s="8" t="s">
        <v>10</v>
      </c>
      <c r="H926" s="10">
        <v>34813</v>
      </c>
      <c r="I926" s="11" t="s">
        <v>19</v>
      </c>
      <c r="J926" s="10">
        <v>45411</v>
      </c>
      <c r="K926" s="8" t="s">
        <v>243</v>
      </c>
      <c r="L926" s="8" t="s">
        <v>9</v>
      </c>
      <c r="M926" s="9">
        <v>452.72</v>
      </c>
      <c r="N926" s="8">
        <v>4062</v>
      </c>
      <c r="O926" s="13">
        <f>M926*N926</f>
        <v>1838948.6400000001</v>
      </c>
      <c r="P926" s="25">
        <f t="shared" si="42"/>
        <v>9600</v>
      </c>
      <c r="Q926" s="25">
        <f t="shared" si="43"/>
        <v>31200.000000000004</v>
      </c>
      <c r="R926" s="25">
        <f t="shared" si="44"/>
        <v>48000</v>
      </c>
      <c r="S926" s="55">
        <f>YEARFRAC(H926,$R$3,0)</f>
        <v>29.433333333333334</v>
      </c>
    </row>
    <row r="927" spans="1:19" ht="33" customHeight="1">
      <c r="A927" s="8">
        <v>923</v>
      </c>
      <c r="B927" s="8" t="s">
        <v>4153</v>
      </c>
      <c r="C927" s="8" t="s">
        <v>1905</v>
      </c>
      <c r="D927" s="12" t="s">
        <v>1906</v>
      </c>
      <c r="E927" s="8" t="s">
        <v>5820</v>
      </c>
      <c r="F927" s="8" t="s">
        <v>7446</v>
      </c>
      <c r="G927" s="8" t="s">
        <v>10</v>
      </c>
      <c r="H927" s="10">
        <v>31870</v>
      </c>
      <c r="I927" s="11" t="s">
        <v>11</v>
      </c>
      <c r="J927" s="10">
        <v>42088</v>
      </c>
      <c r="K927" s="8" t="s">
        <v>243</v>
      </c>
      <c r="L927" s="8" t="s">
        <v>9</v>
      </c>
      <c r="M927" s="9">
        <v>493.82</v>
      </c>
      <c r="N927" s="8">
        <v>4062</v>
      </c>
      <c r="O927" s="13">
        <f>M927*N927</f>
        <v>2005896.84</v>
      </c>
      <c r="P927" s="25">
        <f t="shared" si="42"/>
        <v>9600</v>
      </c>
      <c r="Q927" s="25">
        <f t="shared" si="43"/>
        <v>31200.000000000004</v>
      </c>
      <c r="R927" s="25">
        <f t="shared" si="44"/>
        <v>48000</v>
      </c>
      <c r="S927" s="55">
        <f>YEARFRAC(H927,$R$3,0)</f>
        <v>37.491666666666667</v>
      </c>
    </row>
    <row r="928" spans="1:19" ht="33" customHeight="1">
      <c r="A928" s="8">
        <v>924</v>
      </c>
      <c r="B928" s="8" t="s">
        <v>4154</v>
      </c>
      <c r="C928" s="8" t="s">
        <v>1907</v>
      </c>
      <c r="D928" s="12" t="s">
        <v>1908</v>
      </c>
      <c r="E928" s="8" t="s">
        <v>5821</v>
      </c>
      <c r="F928" s="8" t="s">
        <v>7447</v>
      </c>
      <c r="G928" s="8" t="s">
        <v>10</v>
      </c>
      <c r="H928" s="10">
        <v>35982</v>
      </c>
      <c r="I928" s="11" t="s">
        <v>11</v>
      </c>
      <c r="J928" s="10">
        <v>45411</v>
      </c>
      <c r="K928" s="8" t="s">
        <v>243</v>
      </c>
      <c r="L928" s="8" t="s">
        <v>9</v>
      </c>
      <c r="M928" s="9">
        <v>459.48</v>
      </c>
      <c r="N928" s="8">
        <v>4062</v>
      </c>
      <c r="O928" s="13">
        <f>M928*N928</f>
        <v>1866407.76</v>
      </c>
      <c r="P928" s="25">
        <f t="shared" si="42"/>
        <v>9600</v>
      </c>
      <c r="Q928" s="25">
        <f t="shared" si="43"/>
        <v>31200.000000000004</v>
      </c>
      <c r="R928" s="25">
        <f t="shared" si="44"/>
        <v>48000</v>
      </c>
      <c r="S928" s="55">
        <f>YEARFRAC(H928,$R$3,0)</f>
        <v>26.233333333333334</v>
      </c>
    </row>
    <row r="929" spans="1:19" ht="33" customHeight="1">
      <c r="A929" s="8">
        <v>925</v>
      </c>
      <c r="B929" s="8" t="s">
        <v>4155</v>
      </c>
      <c r="C929" s="8" t="s">
        <v>1909</v>
      </c>
      <c r="D929" s="12" t="s">
        <v>1910</v>
      </c>
      <c r="E929" s="8" t="s">
        <v>5822</v>
      </c>
      <c r="F929" s="8" t="s">
        <v>7448</v>
      </c>
      <c r="G929" s="8" t="s">
        <v>10</v>
      </c>
      <c r="H929" s="10">
        <v>34992</v>
      </c>
      <c r="I929" s="11" t="s">
        <v>132</v>
      </c>
      <c r="J929" s="10">
        <v>45411</v>
      </c>
      <c r="K929" s="8" t="s">
        <v>243</v>
      </c>
      <c r="L929" s="8" t="s">
        <v>9</v>
      </c>
      <c r="M929" s="9">
        <v>401.48</v>
      </c>
      <c r="N929" s="8">
        <v>4062</v>
      </c>
      <c r="O929" s="13">
        <f>M929*N929</f>
        <v>1630811.76</v>
      </c>
      <c r="P929" s="25">
        <f t="shared" si="42"/>
        <v>9600</v>
      </c>
      <c r="Q929" s="25">
        <f t="shared" si="43"/>
        <v>31200.000000000004</v>
      </c>
      <c r="R929" s="25">
        <f t="shared" si="44"/>
        <v>48000</v>
      </c>
      <c r="S929" s="55">
        <f>YEARFRAC(H929,$R$3,0)</f>
        <v>28.944444444444443</v>
      </c>
    </row>
    <row r="930" spans="1:19" ht="33" customHeight="1">
      <c r="A930" s="8">
        <v>926</v>
      </c>
      <c r="B930" s="8" t="s">
        <v>4156</v>
      </c>
      <c r="C930" s="8" t="s">
        <v>1911</v>
      </c>
      <c r="D930" s="12" t="s">
        <v>1912</v>
      </c>
      <c r="E930" s="8" t="s">
        <v>5823</v>
      </c>
      <c r="F930" s="8" t="s">
        <v>7449</v>
      </c>
      <c r="G930" s="8" t="s">
        <v>10</v>
      </c>
      <c r="H930" s="10">
        <v>35440</v>
      </c>
      <c r="I930" s="11" t="s">
        <v>131</v>
      </c>
      <c r="J930" s="10">
        <v>45411</v>
      </c>
      <c r="K930" s="8" t="s">
        <v>243</v>
      </c>
      <c r="L930" s="8" t="s">
        <v>9</v>
      </c>
      <c r="M930" s="9">
        <v>466.64</v>
      </c>
      <c r="N930" s="8">
        <v>4062</v>
      </c>
      <c r="O930" s="13">
        <f>M930*N930</f>
        <v>1895491.68</v>
      </c>
      <c r="P930" s="25">
        <f t="shared" si="42"/>
        <v>9600</v>
      </c>
      <c r="Q930" s="25">
        <f t="shared" si="43"/>
        <v>31200.000000000004</v>
      </c>
      <c r="R930" s="25">
        <f t="shared" si="44"/>
        <v>48000</v>
      </c>
      <c r="S930" s="55">
        <f>YEARFRAC(H930,$R$3,0)</f>
        <v>27.722222222222221</v>
      </c>
    </row>
    <row r="931" spans="1:19" ht="33" customHeight="1">
      <c r="A931" s="8">
        <v>927</v>
      </c>
      <c r="B931" s="8" t="s">
        <v>4157</v>
      </c>
      <c r="C931" s="8" t="s">
        <v>1913</v>
      </c>
      <c r="D931" s="12" t="s">
        <v>1914</v>
      </c>
      <c r="E931" s="8" t="s">
        <v>5824</v>
      </c>
      <c r="F931" s="8" t="s">
        <v>7450</v>
      </c>
      <c r="G931" s="8" t="s">
        <v>10</v>
      </c>
      <c r="H931" s="10">
        <v>31840</v>
      </c>
      <c r="I931" s="11" t="s">
        <v>133</v>
      </c>
      <c r="J931" s="10">
        <v>45411</v>
      </c>
      <c r="K931" s="8" t="s">
        <v>243</v>
      </c>
      <c r="L931" s="8" t="s">
        <v>9</v>
      </c>
      <c r="M931" s="9">
        <v>402.01</v>
      </c>
      <c r="N931" s="8">
        <v>4062</v>
      </c>
      <c r="O931" s="13">
        <f>M931*N931</f>
        <v>1632964.6199999999</v>
      </c>
      <c r="P931" s="25">
        <f t="shared" si="42"/>
        <v>9600</v>
      </c>
      <c r="Q931" s="25">
        <f t="shared" si="43"/>
        <v>31200.000000000004</v>
      </c>
      <c r="R931" s="25">
        <f t="shared" si="44"/>
        <v>48000</v>
      </c>
      <c r="S931" s="55">
        <f>YEARFRAC(H931,$R$3,0)</f>
        <v>37.572222222222223</v>
      </c>
    </row>
    <row r="932" spans="1:19" ht="33" customHeight="1">
      <c r="A932" s="8">
        <v>928</v>
      </c>
      <c r="B932" s="8" t="s">
        <v>4158</v>
      </c>
      <c r="C932" s="8" t="s">
        <v>1915</v>
      </c>
      <c r="D932" s="12" t="s">
        <v>1916</v>
      </c>
      <c r="E932" s="8" t="s">
        <v>5825</v>
      </c>
      <c r="F932" s="8" t="s">
        <v>7451</v>
      </c>
      <c r="G932" s="8" t="s">
        <v>10</v>
      </c>
      <c r="H932" s="10">
        <v>34824</v>
      </c>
      <c r="I932" s="11" t="s">
        <v>11</v>
      </c>
      <c r="J932" s="10">
        <v>42872</v>
      </c>
      <c r="K932" s="8" t="s">
        <v>243</v>
      </c>
      <c r="L932" s="8" t="s">
        <v>9</v>
      </c>
      <c r="M932" s="9">
        <v>416.14</v>
      </c>
      <c r="N932" s="8">
        <v>4062</v>
      </c>
      <c r="O932" s="13">
        <f>M932*N932</f>
        <v>1690360.68</v>
      </c>
      <c r="P932" s="25">
        <f t="shared" si="42"/>
        <v>9600</v>
      </c>
      <c r="Q932" s="25">
        <f t="shared" si="43"/>
        <v>31200.000000000004</v>
      </c>
      <c r="R932" s="25">
        <f t="shared" si="44"/>
        <v>48000</v>
      </c>
      <c r="S932" s="55">
        <f>YEARFRAC(H932,$R$3,0)</f>
        <v>29.402777777777779</v>
      </c>
    </row>
    <row r="933" spans="1:19" ht="33" customHeight="1">
      <c r="A933" s="8">
        <v>929</v>
      </c>
      <c r="B933" s="8" t="s">
        <v>4159</v>
      </c>
      <c r="C933" s="8" t="s">
        <v>1917</v>
      </c>
      <c r="D933" s="12" t="s">
        <v>1918</v>
      </c>
      <c r="E933" s="8" t="s">
        <v>5826</v>
      </c>
      <c r="F933" s="8" t="s">
        <v>7452</v>
      </c>
      <c r="G933" s="8" t="s">
        <v>10</v>
      </c>
      <c r="H933" s="10">
        <v>34074</v>
      </c>
      <c r="I933" s="11" t="s">
        <v>19</v>
      </c>
      <c r="J933" s="10">
        <v>45411</v>
      </c>
      <c r="K933" s="8" t="s">
        <v>243</v>
      </c>
      <c r="L933" s="8" t="s">
        <v>9</v>
      </c>
      <c r="M933" s="9">
        <v>477.29</v>
      </c>
      <c r="N933" s="8">
        <v>4062</v>
      </c>
      <c r="O933" s="13">
        <f>M933*N933</f>
        <v>1938751.98</v>
      </c>
      <c r="P933" s="25">
        <f t="shared" si="42"/>
        <v>9600</v>
      </c>
      <c r="Q933" s="25">
        <f t="shared" si="43"/>
        <v>31200.000000000004</v>
      </c>
      <c r="R933" s="25">
        <f t="shared" si="44"/>
        <v>48000</v>
      </c>
      <c r="S933" s="55">
        <f>YEARFRAC(H933,$R$3,0)</f>
        <v>31.458333333333332</v>
      </c>
    </row>
    <row r="934" spans="1:19" ht="33" customHeight="1">
      <c r="A934" s="8">
        <v>930</v>
      </c>
      <c r="B934" s="8" t="s">
        <v>4160</v>
      </c>
      <c r="C934" s="8" t="s">
        <v>1919</v>
      </c>
      <c r="D934" s="12" t="s">
        <v>1920</v>
      </c>
      <c r="E934" s="8" t="s">
        <v>5827</v>
      </c>
      <c r="F934" s="8" t="s">
        <v>7453</v>
      </c>
      <c r="G934" s="8" t="s">
        <v>10</v>
      </c>
      <c r="H934" s="10">
        <v>37463</v>
      </c>
      <c r="I934" s="11" t="s">
        <v>11</v>
      </c>
      <c r="J934" s="10">
        <v>45119</v>
      </c>
      <c r="K934" s="8" t="s">
        <v>243</v>
      </c>
      <c r="L934" s="8" t="s">
        <v>9</v>
      </c>
      <c r="M934" s="9">
        <v>409.44</v>
      </c>
      <c r="N934" s="8">
        <v>4062</v>
      </c>
      <c r="O934" s="13">
        <f>M934*N934</f>
        <v>1663145.28</v>
      </c>
      <c r="P934" s="25">
        <f t="shared" si="42"/>
        <v>9600</v>
      </c>
      <c r="Q934" s="25">
        <f t="shared" si="43"/>
        <v>31200.000000000004</v>
      </c>
      <c r="R934" s="25">
        <f t="shared" si="44"/>
        <v>48000</v>
      </c>
      <c r="S934" s="55">
        <f>YEARFRAC(H934,$R$3,0)</f>
        <v>22.177777777777777</v>
      </c>
    </row>
    <row r="935" spans="1:19" ht="33" customHeight="1">
      <c r="A935" s="8">
        <v>931</v>
      </c>
      <c r="B935" s="8" t="s">
        <v>4161</v>
      </c>
      <c r="C935" s="8" t="s">
        <v>1921</v>
      </c>
      <c r="D935" s="12" t="s">
        <v>1922</v>
      </c>
      <c r="E935" s="8" t="s">
        <v>5828</v>
      </c>
      <c r="F935" s="8" t="s">
        <v>7454</v>
      </c>
      <c r="G935" s="8" t="s">
        <v>10</v>
      </c>
      <c r="H935" s="10">
        <v>35070</v>
      </c>
      <c r="I935" s="11" t="s">
        <v>19</v>
      </c>
      <c r="J935" s="10">
        <v>45411</v>
      </c>
      <c r="K935" s="8" t="s">
        <v>243</v>
      </c>
      <c r="L935" s="8" t="s">
        <v>9</v>
      </c>
      <c r="M935" s="9">
        <v>406.67</v>
      </c>
      <c r="N935" s="8">
        <v>4062</v>
      </c>
      <c r="O935" s="13">
        <f>M935*N935</f>
        <v>1651893.54</v>
      </c>
      <c r="P935" s="25">
        <f t="shared" ref="P935:P997" si="45">IF(O935&lt;400000,400000*0.8%,IF(O935&gt;1200000,1200000*0.8%,O935*0.8%))</f>
        <v>9600</v>
      </c>
      <c r="Q935" s="25">
        <f t="shared" ref="Q935:Q997" si="46">IF(O935&lt;400000,400000*2.6%,IF(O935&gt;1200000,1200000*2.6%,O935*2.6%))</f>
        <v>31200.000000000004</v>
      </c>
      <c r="R935" s="25">
        <f t="shared" si="44"/>
        <v>48000</v>
      </c>
      <c r="S935" s="55">
        <f>YEARFRAC(H935,$R$3,0)</f>
        <v>28.733333333333334</v>
      </c>
    </row>
    <row r="936" spans="1:19" ht="33" customHeight="1">
      <c r="A936" s="8">
        <v>932</v>
      </c>
      <c r="B936" s="8" t="s">
        <v>4162</v>
      </c>
      <c r="C936" s="8" t="s">
        <v>1923</v>
      </c>
      <c r="D936" s="12" t="s">
        <v>1924</v>
      </c>
      <c r="E936" s="8" t="s">
        <v>5829</v>
      </c>
      <c r="F936" s="8" t="s">
        <v>7455</v>
      </c>
      <c r="G936" s="8" t="s">
        <v>15</v>
      </c>
      <c r="H936" s="10">
        <v>36574</v>
      </c>
      <c r="I936" s="11" t="s">
        <v>11</v>
      </c>
      <c r="J936" s="10">
        <v>45418</v>
      </c>
      <c r="K936" s="8" t="s">
        <v>243</v>
      </c>
      <c r="L936" s="8" t="s">
        <v>9</v>
      </c>
      <c r="M936" s="9">
        <v>442.97</v>
      </c>
      <c r="N936" s="8">
        <v>4062</v>
      </c>
      <c r="O936" s="13">
        <f>M936*N936</f>
        <v>1799344.1400000001</v>
      </c>
      <c r="P936" s="25">
        <f t="shared" si="45"/>
        <v>9600</v>
      </c>
      <c r="Q936" s="25">
        <f t="shared" si="46"/>
        <v>31200.000000000004</v>
      </c>
      <c r="R936" s="25">
        <f t="shared" si="44"/>
        <v>48000</v>
      </c>
      <c r="S936" s="55">
        <f>YEARFRAC(H936,$R$3,0)</f>
        <v>24.616666666666667</v>
      </c>
    </row>
    <row r="937" spans="1:19" ht="33" customHeight="1">
      <c r="A937" s="8">
        <v>933</v>
      </c>
      <c r="B937" s="8" t="s">
        <v>4163</v>
      </c>
      <c r="C937" s="8" t="s">
        <v>1925</v>
      </c>
      <c r="D937" s="12" t="s">
        <v>1926</v>
      </c>
      <c r="E937" s="8" t="s">
        <v>5830</v>
      </c>
      <c r="F937" s="8" t="s">
        <v>7456</v>
      </c>
      <c r="G937" s="8" t="s">
        <v>188</v>
      </c>
      <c r="H937" s="10">
        <v>35986</v>
      </c>
      <c r="I937" s="11" t="s">
        <v>11</v>
      </c>
      <c r="J937" s="10">
        <v>45418</v>
      </c>
      <c r="K937" s="8" t="s">
        <v>243</v>
      </c>
      <c r="L937" s="8" t="s">
        <v>9</v>
      </c>
      <c r="M937" s="9">
        <v>392.27</v>
      </c>
      <c r="N937" s="8">
        <v>4062</v>
      </c>
      <c r="O937" s="13">
        <f>M937*N937</f>
        <v>1593400.74</v>
      </c>
      <c r="P937" s="25">
        <f t="shared" si="45"/>
        <v>9600</v>
      </c>
      <c r="Q937" s="25">
        <f t="shared" si="46"/>
        <v>31200.000000000004</v>
      </c>
      <c r="R937" s="25">
        <f t="shared" si="44"/>
        <v>48000</v>
      </c>
      <c r="S937" s="55">
        <f>YEARFRAC(H937,$R$3,0)</f>
        <v>26.222222222222221</v>
      </c>
    </row>
    <row r="938" spans="1:19" ht="33" customHeight="1">
      <c r="A938" s="8">
        <v>934</v>
      </c>
      <c r="B938" s="8" t="s">
        <v>4164</v>
      </c>
      <c r="C938" s="8" t="s">
        <v>3138</v>
      </c>
      <c r="D938" s="12" t="s">
        <v>1927</v>
      </c>
      <c r="E938" s="8" t="s">
        <v>5831</v>
      </c>
      <c r="F938" s="8" t="s">
        <v>7457</v>
      </c>
      <c r="G938" s="8" t="s">
        <v>15</v>
      </c>
      <c r="H938" s="10">
        <v>38509</v>
      </c>
      <c r="I938" s="11" t="s">
        <v>11</v>
      </c>
      <c r="J938" s="10">
        <v>45418</v>
      </c>
      <c r="K938" s="8" t="s">
        <v>243</v>
      </c>
      <c r="L938" s="8" t="s">
        <v>9</v>
      </c>
      <c r="M938" s="9">
        <v>382.54</v>
      </c>
      <c r="N938" s="8">
        <v>4062</v>
      </c>
      <c r="O938" s="13">
        <f>M938*N938</f>
        <v>1553877.48</v>
      </c>
      <c r="P938" s="25">
        <f t="shared" si="45"/>
        <v>9600</v>
      </c>
      <c r="Q938" s="25">
        <f t="shared" si="46"/>
        <v>31200.000000000004</v>
      </c>
      <c r="R938" s="25">
        <f t="shared" si="44"/>
        <v>48000</v>
      </c>
      <c r="S938" s="55">
        <f>YEARFRAC(H938,$R$3,0)</f>
        <v>19.316666666666666</v>
      </c>
    </row>
    <row r="939" spans="1:19" ht="33" customHeight="1">
      <c r="A939" s="8">
        <v>935</v>
      </c>
      <c r="B939" s="8" t="s">
        <v>4165</v>
      </c>
      <c r="C939" s="8" t="s">
        <v>1928</v>
      </c>
      <c r="D939" s="12" t="s">
        <v>1929</v>
      </c>
      <c r="E939" s="8" t="s">
        <v>5832</v>
      </c>
      <c r="F939" s="8" t="s">
        <v>7458</v>
      </c>
      <c r="G939" s="8" t="s">
        <v>15</v>
      </c>
      <c r="H939" s="10">
        <v>37269</v>
      </c>
      <c r="I939" s="11" t="s">
        <v>11</v>
      </c>
      <c r="J939" s="10">
        <v>45418</v>
      </c>
      <c r="K939" s="8" t="s">
        <v>243</v>
      </c>
      <c r="L939" s="8" t="s">
        <v>9</v>
      </c>
      <c r="M939" s="9">
        <v>448.71</v>
      </c>
      <c r="N939" s="8">
        <v>4062</v>
      </c>
      <c r="O939" s="13">
        <f>M939*N939</f>
        <v>1822660.02</v>
      </c>
      <c r="P939" s="25">
        <f t="shared" si="45"/>
        <v>9600</v>
      </c>
      <c r="Q939" s="25">
        <f t="shared" si="46"/>
        <v>31200.000000000004</v>
      </c>
      <c r="R939" s="25">
        <f t="shared" si="44"/>
        <v>48000</v>
      </c>
      <c r="S939" s="55">
        <f>YEARFRAC(H939,$R$3,0)</f>
        <v>22.713888888888889</v>
      </c>
    </row>
    <row r="940" spans="1:19" ht="33" customHeight="1">
      <c r="A940" s="8">
        <v>936</v>
      </c>
      <c r="B940" s="8" t="s">
        <v>4166</v>
      </c>
      <c r="C940" s="8" t="s">
        <v>1727</v>
      </c>
      <c r="D940" s="12" t="s">
        <v>1728</v>
      </c>
      <c r="E940" s="8" t="s">
        <v>5833</v>
      </c>
      <c r="F940" s="8" t="s">
        <v>7459</v>
      </c>
      <c r="G940" s="8" t="s">
        <v>188</v>
      </c>
      <c r="H940" s="10">
        <v>35932</v>
      </c>
      <c r="I940" s="11" t="s">
        <v>11</v>
      </c>
      <c r="J940" s="10">
        <v>45415</v>
      </c>
      <c r="K940" s="8" t="s">
        <v>3253</v>
      </c>
      <c r="L940" s="8" t="s">
        <v>9</v>
      </c>
      <c r="M940" s="9">
        <v>394.33</v>
      </c>
      <c r="N940" s="8">
        <v>4062</v>
      </c>
      <c r="O940" s="13">
        <f>M940*N940</f>
        <v>1601768.46</v>
      </c>
      <c r="P940" s="25">
        <f t="shared" si="45"/>
        <v>9600</v>
      </c>
      <c r="Q940" s="25">
        <f t="shared" si="46"/>
        <v>31200.000000000004</v>
      </c>
      <c r="R940" s="25">
        <f t="shared" si="44"/>
        <v>48000</v>
      </c>
      <c r="S940" s="55">
        <f>YEARFRAC(H940,$R$3,0)</f>
        <v>26.369444444444444</v>
      </c>
    </row>
    <row r="941" spans="1:19" ht="33" customHeight="1">
      <c r="A941" s="8">
        <v>937</v>
      </c>
      <c r="B941" s="8" t="s">
        <v>4167</v>
      </c>
      <c r="C941" s="8" t="s">
        <v>1739</v>
      </c>
      <c r="D941" s="12" t="s">
        <v>1740</v>
      </c>
      <c r="E941" s="8" t="s">
        <v>5834</v>
      </c>
      <c r="F941" s="8" t="s">
        <v>7460</v>
      </c>
      <c r="G941" s="8" t="s">
        <v>147</v>
      </c>
      <c r="H941" s="10">
        <v>34489</v>
      </c>
      <c r="I941" s="11" t="s">
        <v>148</v>
      </c>
      <c r="J941" s="10">
        <v>45413</v>
      </c>
      <c r="K941" s="8" t="s">
        <v>3253</v>
      </c>
      <c r="L941" s="8" t="s">
        <v>9</v>
      </c>
      <c r="M941" s="9">
        <v>390.68</v>
      </c>
      <c r="N941" s="8">
        <v>4062</v>
      </c>
      <c r="O941" s="13">
        <f>M941*N941</f>
        <v>1586942.16</v>
      </c>
      <c r="P941" s="25">
        <f t="shared" si="45"/>
        <v>9600</v>
      </c>
      <c r="Q941" s="25">
        <f t="shared" si="46"/>
        <v>31200.000000000004</v>
      </c>
      <c r="R941" s="25">
        <f t="shared" si="44"/>
        <v>48000</v>
      </c>
      <c r="S941" s="55">
        <f>YEARFRAC(H941,$R$3,0)</f>
        <v>30.322222222222223</v>
      </c>
    </row>
    <row r="942" spans="1:19" ht="33" customHeight="1">
      <c r="A942" s="8">
        <v>938</v>
      </c>
      <c r="B942" s="8" t="s">
        <v>4168</v>
      </c>
      <c r="C942" s="8" t="s">
        <v>1743</v>
      </c>
      <c r="D942" s="12" t="s">
        <v>1744</v>
      </c>
      <c r="E942" s="8" t="s">
        <v>5835</v>
      </c>
      <c r="F942" s="8" t="s">
        <v>7461</v>
      </c>
      <c r="G942" s="8" t="s">
        <v>15</v>
      </c>
      <c r="H942" s="10">
        <v>36193</v>
      </c>
      <c r="I942" s="11" t="s">
        <v>19</v>
      </c>
      <c r="J942" s="10">
        <v>45413</v>
      </c>
      <c r="K942" s="8" t="s">
        <v>3253</v>
      </c>
      <c r="L942" s="8" t="s">
        <v>9</v>
      </c>
      <c r="M942" s="9">
        <v>478.86</v>
      </c>
      <c r="N942" s="8">
        <v>4062</v>
      </c>
      <c r="O942" s="13">
        <f>M942*N942</f>
        <v>1945129.32</v>
      </c>
      <c r="P942" s="25">
        <f t="shared" si="45"/>
        <v>9600</v>
      </c>
      <c r="Q942" s="25">
        <f t="shared" si="46"/>
        <v>31200.000000000004</v>
      </c>
      <c r="R942" s="25">
        <f t="shared" si="44"/>
        <v>48000</v>
      </c>
      <c r="S942" s="55">
        <f>YEARFRAC(H942,$R$3,0)</f>
        <v>25.661111111111111</v>
      </c>
    </row>
    <row r="943" spans="1:19" ht="33" customHeight="1">
      <c r="A943" s="8">
        <v>939</v>
      </c>
      <c r="B943" s="8" t="s">
        <v>4169</v>
      </c>
      <c r="C943" s="8" t="s">
        <v>1751</v>
      </c>
      <c r="D943" s="12" t="s">
        <v>1752</v>
      </c>
      <c r="E943" s="8" t="s">
        <v>5836</v>
      </c>
      <c r="F943" s="8" t="s">
        <v>7462</v>
      </c>
      <c r="G943" s="8" t="s">
        <v>188</v>
      </c>
      <c r="H943" s="10">
        <v>33761</v>
      </c>
      <c r="I943" s="11" t="s">
        <v>11</v>
      </c>
      <c r="J943" s="10">
        <v>45415</v>
      </c>
      <c r="K943" s="8" t="s">
        <v>3253</v>
      </c>
      <c r="L943" s="8" t="s">
        <v>9</v>
      </c>
      <c r="M943" s="9">
        <v>398.76</v>
      </c>
      <c r="N943" s="8">
        <v>4062</v>
      </c>
      <c r="O943" s="13">
        <f>M943*N943</f>
        <v>1619763.1199999999</v>
      </c>
      <c r="P943" s="25">
        <f t="shared" si="45"/>
        <v>9600</v>
      </c>
      <c r="Q943" s="25">
        <f t="shared" si="46"/>
        <v>31200.000000000004</v>
      </c>
      <c r="R943" s="25">
        <f t="shared" si="44"/>
        <v>48000</v>
      </c>
      <c r="S943" s="55">
        <f>YEARFRAC(H943,$R$3,0)</f>
        <v>32.31666666666667</v>
      </c>
    </row>
    <row r="944" spans="1:19" ht="33" customHeight="1">
      <c r="A944" s="8">
        <v>940</v>
      </c>
      <c r="B944" s="8" t="s">
        <v>4170</v>
      </c>
      <c r="C944" s="8" t="s">
        <v>1930</v>
      </c>
      <c r="D944" s="12" t="s">
        <v>1931</v>
      </c>
      <c r="E944" s="8" t="s">
        <v>5837</v>
      </c>
      <c r="F944" s="8" t="s">
        <v>7463</v>
      </c>
      <c r="G944" s="8" t="s">
        <v>10</v>
      </c>
      <c r="H944" s="10">
        <v>32996</v>
      </c>
      <c r="I944" s="11" t="s">
        <v>11</v>
      </c>
      <c r="J944" s="10">
        <v>42356</v>
      </c>
      <c r="K944" s="8" t="s">
        <v>243</v>
      </c>
      <c r="L944" s="8" t="s">
        <v>9</v>
      </c>
      <c r="M944" s="9">
        <v>491.35</v>
      </c>
      <c r="N944" s="8">
        <v>4062</v>
      </c>
      <c r="O944" s="13">
        <f>M944*N944</f>
        <v>1995863.7000000002</v>
      </c>
      <c r="P944" s="25">
        <f t="shared" si="45"/>
        <v>9600</v>
      </c>
      <c r="Q944" s="25">
        <f t="shared" si="46"/>
        <v>31200.000000000004</v>
      </c>
      <c r="R944" s="25">
        <f t="shared" si="44"/>
        <v>48000</v>
      </c>
      <c r="S944" s="55">
        <f>YEARFRAC(H944,$R$3,0)</f>
        <v>34.408333333333331</v>
      </c>
    </row>
    <row r="945" spans="1:19" ht="33" customHeight="1">
      <c r="A945" s="8">
        <v>941</v>
      </c>
      <c r="B945" s="8" t="s">
        <v>4171</v>
      </c>
      <c r="C945" s="8" t="s">
        <v>1932</v>
      </c>
      <c r="D945" s="12">
        <v>51445054</v>
      </c>
      <c r="E945" s="8" t="s">
        <v>5838</v>
      </c>
      <c r="F945" s="8" t="s">
        <v>7464</v>
      </c>
      <c r="G945" s="8" t="s">
        <v>10</v>
      </c>
      <c r="H945" s="10">
        <v>31088</v>
      </c>
      <c r="I945" s="11" t="s">
        <v>11</v>
      </c>
      <c r="J945" s="10">
        <v>42163</v>
      </c>
      <c r="K945" s="8" t="s">
        <v>243</v>
      </c>
      <c r="L945" s="8" t="s">
        <v>9</v>
      </c>
      <c r="M945" s="9">
        <v>492.24</v>
      </c>
      <c r="N945" s="8">
        <v>4062</v>
      </c>
      <c r="O945" s="13">
        <f>M945*N945</f>
        <v>1999478.8800000001</v>
      </c>
      <c r="P945" s="25">
        <f t="shared" si="45"/>
        <v>9600</v>
      </c>
      <c r="Q945" s="25">
        <f t="shared" si="46"/>
        <v>31200.000000000004</v>
      </c>
      <c r="R945" s="25">
        <f t="shared" si="44"/>
        <v>48000</v>
      </c>
      <c r="S945" s="55">
        <f>YEARFRAC(H945,$R$3,0)</f>
        <v>39.638888888888886</v>
      </c>
    </row>
    <row r="946" spans="1:19" ht="33" customHeight="1">
      <c r="A946" s="8">
        <v>942</v>
      </c>
      <c r="B946" s="8" t="s">
        <v>4172</v>
      </c>
      <c r="C946" s="8" t="s">
        <v>1933</v>
      </c>
      <c r="D946" s="12" t="s">
        <v>1934</v>
      </c>
      <c r="E946" s="8" t="s">
        <v>5839</v>
      </c>
      <c r="F946" s="8" t="s">
        <v>7465</v>
      </c>
      <c r="G946" s="8" t="s">
        <v>10</v>
      </c>
      <c r="H946" s="10">
        <v>35105</v>
      </c>
      <c r="I946" s="11" t="s">
        <v>11</v>
      </c>
      <c r="J946" s="10">
        <v>43171</v>
      </c>
      <c r="K946" s="8" t="s">
        <v>243</v>
      </c>
      <c r="L946" s="8" t="s">
        <v>9</v>
      </c>
      <c r="M946" s="9">
        <v>449.5</v>
      </c>
      <c r="N946" s="8">
        <v>4062</v>
      </c>
      <c r="O946" s="13">
        <f>M946*N946</f>
        <v>1825869</v>
      </c>
      <c r="P946" s="25">
        <f t="shared" si="45"/>
        <v>9600</v>
      </c>
      <c r="Q946" s="25">
        <f t="shared" si="46"/>
        <v>31200.000000000004</v>
      </c>
      <c r="R946" s="25">
        <f t="shared" si="44"/>
        <v>48000</v>
      </c>
      <c r="S946" s="55">
        <f>YEARFRAC(H946,$R$3,0)</f>
        <v>28.638888888888889</v>
      </c>
    </row>
    <row r="947" spans="1:19" ht="33" customHeight="1">
      <c r="A947" s="8">
        <v>943</v>
      </c>
      <c r="B947" s="8" t="s">
        <v>4173</v>
      </c>
      <c r="C947" s="8" t="s">
        <v>1935</v>
      </c>
      <c r="D947" s="12" t="s">
        <v>1936</v>
      </c>
      <c r="E947" s="8" t="s">
        <v>5840</v>
      </c>
      <c r="F947" s="8" t="s">
        <v>7466</v>
      </c>
      <c r="G947" s="8" t="s">
        <v>8</v>
      </c>
      <c r="H947" s="10">
        <v>29223</v>
      </c>
      <c r="I947" s="11" t="s">
        <v>11</v>
      </c>
      <c r="J947" s="10">
        <v>41335</v>
      </c>
      <c r="K947" s="8" t="s">
        <v>245</v>
      </c>
      <c r="L947" s="8" t="s">
        <v>9</v>
      </c>
      <c r="M947" s="9">
        <v>446.83</v>
      </c>
      <c r="N947" s="8">
        <v>4062</v>
      </c>
      <c r="O947" s="13">
        <f>M947*N947</f>
        <v>1815023.46</v>
      </c>
      <c r="P947" s="25">
        <f t="shared" si="45"/>
        <v>9600</v>
      </c>
      <c r="Q947" s="25">
        <f t="shared" si="46"/>
        <v>31200.000000000004</v>
      </c>
      <c r="R947" s="25">
        <f t="shared" si="44"/>
        <v>48000</v>
      </c>
      <c r="S947" s="55">
        <f>YEARFRAC(H947,$R$3,0)</f>
        <v>44.741666666666667</v>
      </c>
    </row>
    <row r="948" spans="1:19" ht="33" customHeight="1">
      <c r="A948" s="8">
        <v>944</v>
      </c>
      <c r="B948" s="8" t="s">
        <v>4174</v>
      </c>
      <c r="C948" s="8" t="s">
        <v>1937</v>
      </c>
      <c r="D948" s="12" t="s">
        <v>1938</v>
      </c>
      <c r="E948" s="8" t="s">
        <v>5841</v>
      </c>
      <c r="F948" s="8" t="s">
        <v>7467</v>
      </c>
      <c r="G948" s="8" t="s">
        <v>8</v>
      </c>
      <c r="H948" s="10">
        <v>33880</v>
      </c>
      <c r="I948" s="11" t="s">
        <v>11</v>
      </c>
      <c r="J948" s="10">
        <v>41335</v>
      </c>
      <c r="K948" s="8" t="s">
        <v>244</v>
      </c>
      <c r="L948" s="8" t="s">
        <v>9</v>
      </c>
      <c r="M948" s="9">
        <v>416.76</v>
      </c>
      <c r="N948" s="8">
        <v>4062</v>
      </c>
      <c r="O948" s="13">
        <f>M948*N948</f>
        <v>1692879.1199999999</v>
      </c>
      <c r="P948" s="25">
        <f t="shared" si="45"/>
        <v>9600</v>
      </c>
      <c r="Q948" s="25">
        <f t="shared" si="46"/>
        <v>31200.000000000004</v>
      </c>
      <c r="R948" s="25">
        <f t="shared" si="44"/>
        <v>48000</v>
      </c>
      <c r="S948" s="55">
        <f>YEARFRAC(H948,$R$3,0)</f>
        <v>31.991666666666667</v>
      </c>
    </row>
    <row r="949" spans="1:19" ht="33" customHeight="1">
      <c r="A949" s="8">
        <v>945</v>
      </c>
      <c r="B949" s="8" t="s">
        <v>4175</v>
      </c>
      <c r="C949" s="8" t="s">
        <v>1939</v>
      </c>
      <c r="D949" s="12">
        <v>90700973</v>
      </c>
      <c r="E949" s="8" t="s">
        <v>5842</v>
      </c>
      <c r="F949" s="8" t="s">
        <v>7468</v>
      </c>
      <c r="G949" s="8" t="s">
        <v>8</v>
      </c>
      <c r="H949" s="10">
        <v>32050</v>
      </c>
      <c r="I949" s="11" t="s">
        <v>11</v>
      </c>
      <c r="J949" s="10">
        <v>41388</v>
      </c>
      <c r="K949" s="8" t="s">
        <v>244</v>
      </c>
      <c r="L949" s="8" t="s">
        <v>9</v>
      </c>
      <c r="M949" s="9">
        <v>392.28</v>
      </c>
      <c r="N949" s="8">
        <v>4062</v>
      </c>
      <c r="O949" s="13">
        <f>M949*N949</f>
        <v>1593441.3599999999</v>
      </c>
      <c r="P949" s="25">
        <f t="shared" si="45"/>
        <v>9600</v>
      </c>
      <c r="Q949" s="25">
        <f t="shared" si="46"/>
        <v>31200.000000000004</v>
      </c>
      <c r="R949" s="25">
        <f t="shared" si="44"/>
        <v>48000</v>
      </c>
      <c r="S949" s="55">
        <f>YEARFRAC(H949,$R$3,0)</f>
        <v>37</v>
      </c>
    </row>
    <row r="950" spans="1:19" ht="33" customHeight="1">
      <c r="A950" s="8">
        <v>946</v>
      </c>
      <c r="B950" s="8" t="s">
        <v>4176</v>
      </c>
      <c r="C950" s="8" t="s">
        <v>1940</v>
      </c>
      <c r="D950" s="12" t="s">
        <v>1941</v>
      </c>
      <c r="E950" s="8" t="s">
        <v>5843</v>
      </c>
      <c r="F950" s="8" t="s">
        <v>7469</v>
      </c>
      <c r="G950" s="8" t="s">
        <v>10</v>
      </c>
      <c r="H950" s="10">
        <v>31079</v>
      </c>
      <c r="I950" s="11" t="s">
        <v>11</v>
      </c>
      <c r="J950" s="10">
        <v>42892</v>
      </c>
      <c r="K950" s="8" t="s">
        <v>244</v>
      </c>
      <c r="L950" s="8" t="s">
        <v>9</v>
      </c>
      <c r="M950" s="9">
        <v>364.54</v>
      </c>
      <c r="N950" s="8">
        <v>4062</v>
      </c>
      <c r="O950" s="13">
        <f>M950*N950</f>
        <v>1480761.48</v>
      </c>
      <c r="P950" s="25">
        <f t="shared" si="45"/>
        <v>9600</v>
      </c>
      <c r="Q950" s="25">
        <f t="shared" si="46"/>
        <v>31200.000000000004</v>
      </c>
      <c r="R950" s="25">
        <f t="shared" si="44"/>
        <v>48000</v>
      </c>
      <c r="S950" s="55">
        <f>YEARFRAC(H950,$R$3,0)</f>
        <v>39.663888888888891</v>
      </c>
    </row>
    <row r="951" spans="1:19" ht="33" customHeight="1">
      <c r="A951" s="8">
        <v>947</v>
      </c>
      <c r="B951" s="8" t="s">
        <v>4177</v>
      </c>
      <c r="C951" s="8" t="s">
        <v>1942</v>
      </c>
      <c r="D951" s="12" t="s">
        <v>1943</v>
      </c>
      <c r="E951" s="8" t="s">
        <v>5844</v>
      </c>
      <c r="F951" s="8" t="s">
        <v>7470</v>
      </c>
      <c r="G951" s="8" t="s">
        <v>15</v>
      </c>
      <c r="H951" s="10">
        <v>34433</v>
      </c>
      <c r="I951" s="11" t="s">
        <v>11</v>
      </c>
      <c r="J951" s="10">
        <v>42481</v>
      </c>
      <c r="K951" s="8" t="s">
        <v>244</v>
      </c>
      <c r="L951" s="8" t="s">
        <v>9</v>
      </c>
      <c r="M951" s="9">
        <v>389.02</v>
      </c>
      <c r="N951" s="8">
        <v>4062</v>
      </c>
      <c r="O951" s="13">
        <f>M951*N951</f>
        <v>1580199.24</v>
      </c>
      <c r="P951" s="25">
        <f t="shared" si="45"/>
        <v>9600</v>
      </c>
      <c r="Q951" s="25">
        <f t="shared" si="46"/>
        <v>31200.000000000004</v>
      </c>
      <c r="R951" s="25">
        <f t="shared" si="44"/>
        <v>48000</v>
      </c>
      <c r="S951" s="55">
        <f>YEARFRAC(H951,$R$3,0)</f>
        <v>30.475000000000001</v>
      </c>
    </row>
    <row r="952" spans="1:19" ht="33" customHeight="1">
      <c r="A952" s="8">
        <v>948</v>
      </c>
      <c r="B952" s="8" t="s">
        <v>4178</v>
      </c>
      <c r="C952" s="8" t="s">
        <v>1944</v>
      </c>
      <c r="D952" s="12" t="s">
        <v>1945</v>
      </c>
      <c r="E952" s="8" t="s">
        <v>5845</v>
      </c>
      <c r="F952" s="8" t="s">
        <v>7471</v>
      </c>
      <c r="G952" s="8" t="s">
        <v>10</v>
      </c>
      <c r="H952" s="10">
        <v>33831</v>
      </c>
      <c r="I952" s="11" t="s">
        <v>11</v>
      </c>
      <c r="J952" s="10">
        <v>41229</v>
      </c>
      <c r="K952" s="8" t="s">
        <v>244</v>
      </c>
      <c r="L952" s="8" t="s">
        <v>9</v>
      </c>
      <c r="M952" s="9">
        <v>421.21</v>
      </c>
      <c r="N952" s="8">
        <v>4062</v>
      </c>
      <c r="O952" s="13">
        <f>M952*N952</f>
        <v>1710955.02</v>
      </c>
      <c r="P952" s="25">
        <f t="shared" si="45"/>
        <v>9600</v>
      </c>
      <c r="Q952" s="25">
        <f t="shared" si="46"/>
        <v>31200.000000000004</v>
      </c>
      <c r="R952" s="25">
        <f t="shared" si="44"/>
        <v>48000</v>
      </c>
      <c r="S952" s="55">
        <f>YEARFRAC(H952,$R$3,0)</f>
        <v>32.125</v>
      </c>
    </row>
    <row r="953" spans="1:19" ht="33" customHeight="1">
      <c r="A953" s="8">
        <v>949</v>
      </c>
      <c r="B953" s="8" t="s">
        <v>4179</v>
      </c>
      <c r="C953" s="8" t="s">
        <v>1946</v>
      </c>
      <c r="D953" s="12" t="s">
        <v>1947</v>
      </c>
      <c r="E953" s="8" t="s">
        <v>5846</v>
      </c>
      <c r="F953" s="8" t="s">
        <v>7472</v>
      </c>
      <c r="G953" s="8" t="s">
        <v>8</v>
      </c>
      <c r="H953" s="10">
        <v>25732</v>
      </c>
      <c r="I953" s="11" t="s">
        <v>11</v>
      </c>
      <c r="J953" s="10">
        <v>41643</v>
      </c>
      <c r="K953" s="8" t="s">
        <v>244</v>
      </c>
      <c r="L953" s="8" t="s">
        <v>9</v>
      </c>
      <c r="M953" s="9">
        <v>376.14</v>
      </c>
      <c r="N953" s="8">
        <v>4062</v>
      </c>
      <c r="O953" s="13">
        <f>M953*N953</f>
        <v>1527880.68</v>
      </c>
      <c r="P953" s="25">
        <f t="shared" si="45"/>
        <v>9600</v>
      </c>
      <c r="Q953" s="25">
        <f t="shared" si="46"/>
        <v>31200.000000000004</v>
      </c>
      <c r="R953" s="25">
        <f t="shared" si="44"/>
        <v>48000</v>
      </c>
      <c r="S953" s="55">
        <f>YEARFRAC(H953,$R$3,0)</f>
        <v>54.297222222222224</v>
      </c>
    </row>
    <row r="954" spans="1:19" ht="33" customHeight="1">
      <c r="A954" s="8">
        <v>950</v>
      </c>
      <c r="B954" s="8" t="s">
        <v>4180</v>
      </c>
      <c r="C954" s="8" t="s">
        <v>1948</v>
      </c>
      <c r="D954" s="12" t="s">
        <v>1949</v>
      </c>
      <c r="E954" s="8" t="s">
        <v>5847</v>
      </c>
      <c r="F954" s="8" t="s">
        <v>7473</v>
      </c>
      <c r="G954" s="8" t="s">
        <v>8</v>
      </c>
      <c r="H954" s="10">
        <v>32754</v>
      </c>
      <c r="I954" s="11" t="s">
        <v>11</v>
      </c>
      <c r="J954" s="10">
        <v>45386</v>
      </c>
      <c r="K954" s="8" t="s">
        <v>244</v>
      </c>
      <c r="L954" s="8" t="s">
        <v>9</v>
      </c>
      <c r="M954" s="9">
        <v>357.88</v>
      </c>
      <c r="N954" s="8">
        <v>4062</v>
      </c>
      <c r="O954" s="13">
        <f>M954*N954</f>
        <v>1453708.56</v>
      </c>
      <c r="P954" s="25">
        <f t="shared" si="45"/>
        <v>9600</v>
      </c>
      <c r="Q954" s="25">
        <f t="shared" si="46"/>
        <v>31200.000000000004</v>
      </c>
      <c r="R954" s="25">
        <f t="shared" si="44"/>
        <v>48000</v>
      </c>
      <c r="S954" s="55">
        <f>YEARFRAC(H954,$R$3,0)</f>
        <v>35.075000000000003</v>
      </c>
    </row>
    <row r="955" spans="1:19" ht="33" customHeight="1">
      <c r="A955" s="8">
        <v>951</v>
      </c>
      <c r="B955" s="8" t="s">
        <v>4181</v>
      </c>
      <c r="C955" s="8" t="s">
        <v>1950</v>
      </c>
      <c r="D955" s="12" t="s">
        <v>1951</v>
      </c>
      <c r="E955" s="8" t="s">
        <v>5848</v>
      </c>
      <c r="F955" s="8" t="s">
        <v>7474</v>
      </c>
      <c r="G955" s="8" t="s">
        <v>8</v>
      </c>
      <c r="H955" s="10">
        <v>33797</v>
      </c>
      <c r="I955" s="11" t="s">
        <v>11</v>
      </c>
      <c r="J955" s="10">
        <v>45383</v>
      </c>
      <c r="K955" s="8" t="s">
        <v>244</v>
      </c>
      <c r="L955" s="8" t="s">
        <v>9</v>
      </c>
      <c r="M955" s="9">
        <v>309.39</v>
      </c>
      <c r="N955" s="8">
        <v>4062</v>
      </c>
      <c r="O955" s="13">
        <f>M955*N955</f>
        <v>1256742.18</v>
      </c>
      <c r="P955" s="25">
        <f t="shared" si="45"/>
        <v>9600</v>
      </c>
      <c r="Q955" s="25">
        <f t="shared" si="46"/>
        <v>31200.000000000004</v>
      </c>
      <c r="R955" s="25">
        <f t="shared" si="44"/>
        <v>48000</v>
      </c>
      <c r="S955" s="55">
        <f>YEARFRAC(H955,$R$3,0)</f>
        <v>32.216666666666669</v>
      </c>
    </row>
    <row r="956" spans="1:19" ht="33" customHeight="1">
      <c r="A956" s="8">
        <v>952</v>
      </c>
      <c r="B956" s="8" t="s">
        <v>4182</v>
      </c>
      <c r="C956" s="8" t="s">
        <v>1952</v>
      </c>
      <c r="D956" s="12" t="s">
        <v>1953</v>
      </c>
      <c r="E956" s="8" t="s">
        <v>5849</v>
      </c>
      <c r="F956" s="8" t="s">
        <v>7475</v>
      </c>
      <c r="G956" s="8" t="s">
        <v>8</v>
      </c>
      <c r="H956" s="10">
        <v>33651</v>
      </c>
      <c r="I956" s="11" t="s">
        <v>58</v>
      </c>
      <c r="J956" s="10">
        <v>45400</v>
      </c>
      <c r="K956" s="8" t="s">
        <v>244</v>
      </c>
      <c r="L956" s="8" t="s">
        <v>9</v>
      </c>
      <c r="M956" s="9">
        <v>377.11</v>
      </c>
      <c r="N956" s="8">
        <v>4062</v>
      </c>
      <c r="O956" s="13">
        <f>M956*N956</f>
        <v>1531820.82</v>
      </c>
      <c r="P956" s="25">
        <f t="shared" si="45"/>
        <v>9600</v>
      </c>
      <c r="Q956" s="25">
        <f t="shared" si="46"/>
        <v>31200.000000000004</v>
      </c>
      <c r="R956" s="25">
        <f t="shared" si="44"/>
        <v>48000</v>
      </c>
      <c r="S956" s="55">
        <f>YEARFRAC(H956,$R$3,0)</f>
        <v>32.619444444444447</v>
      </c>
    </row>
    <row r="957" spans="1:19" ht="33" customHeight="1">
      <c r="A957" s="8">
        <v>953</v>
      </c>
      <c r="B957" s="8" t="s">
        <v>4183</v>
      </c>
      <c r="C957" s="8" t="s">
        <v>1954</v>
      </c>
      <c r="D957" s="12">
        <v>51098271</v>
      </c>
      <c r="E957" s="8" t="s">
        <v>5850</v>
      </c>
      <c r="F957" s="8" t="s">
        <v>7476</v>
      </c>
      <c r="G957" s="8" t="s">
        <v>10</v>
      </c>
      <c r="H957" s="10">
        <v>31544</v>
      </c>
      <c r="I957" s="11" t="s">
        <v>19</v>
      </c>
      <c r="J957" s="10">
        <v>45401</v>
      </c>
      <c r="K957" s="8" t="s">
        <v>244</v>
      </c>
      <c r="L957" s="8" t="s">
        <v>9</v>
      </c>
      <c r="M957" s="9">
        <v>351.11</v>
      </c>
      <c r="N957" s="8">
        <v>4062</v>
      </c>
      <c r="O957" s="13">
        <f>M957*N957</f>
        <v>1426208.82</v>
      </c>
      <c r="P957" s="25">
        <f t="shared" si="45"/>
        <v>9600</v>
      </c>
      <c r="Q957" s="25">
        <f t="shared" si="46"/>
        <v>31200.000000000004</v>
      </c>
      <c r="R957" s="25">
        <f t="shared" si="44"/>
        <v>48000</v>
      </c>
      <c r="S957" s="55">
        <f>YEARFRAC(H957,$R$3,0)</f>
        <v>38.383333333333333</v>
      </c>
    </row>
    <row r="958" spans="1:19" ht="33" customHeight="1">
      <c r="A958" s="8">
        <v>954</v>
      </c>
      <c r="B958" s="8" t="s">
        <v>4184</v>
      </c>
      <c r="C958" s="8" t="s">
        <v>4882</v>
      </c>
      <c r="D958" s="12" t="s">
        <v>1955</v>
      </c>
      <c r="E958" s="8" t="s">
        <v>5851</v>
      </c>
      <c r="F958" s="8" t="s">
        <v>7477</v>
      </c>
      <c r="G958" s="8" t="s">
        <v>191</v>
      </c>
      <c r="H958" s="10">
        <v>32965</v>
      </c>
      <c r="I958" s="11" t="s">
        <v>11</v>
      </c>
      <c r="J958" s="10">
        <v>45416</v>
      </c>
      <c r="K958" s="8" t="s">
        <v>244</v>
      </c>
      <c r="L958" s="8" t="s">
        <v>9</v>
      </c>
      <c r="M958" s="9">
        <v>357.88</v>
      </c>
      <c r="N958" s="8">
        <v>4062</v>
      </c>
      <c r="O958" s="13">
        <f>M958*N958</f>
        <v>1453708.56</v>
      </c>
      <c r="P958" s="25">
        <f t="shared" si="45"/>
        <v>9600</v>
      </c>
      <c r="Q958" s="25">
        <f t="shared" si="46"/>
        <v>31200.000000000004</v>
      </c>
      <c r="R958" s="25">
        <f t="shared" si="44"/>
        <v>48000</v>
      </c>
      <c r="S958" s="55">
        <f>YEARFRAC(H958,$R$3,0)</f>
        <v>34.494444444444447</v>
      </c>
    </row>
    <row r="959" spans="1:19" ht="33" customHeight="1">
      <c r="A959" s="8">
        <v>955</v>
      </c>
      <c r="B959" s="8" t="s">
        <v>4185</v>
      </c>
      <c r="C959" s="8" t="s">
        <v>3232</v>
      </c>
      <c r="D959" s="12">
        <v>51523114</v>
      </c>
      <c r="E959" s="8" t="s">
        <v>5852</v>
      </c>
      <c r="F959" s="8" t="s">
        <v>7478</v>
      </c>
      <c r="G959" s="8" t="s">
        <v>10</v>
      </c>
      <c r="H959" s="10">
        <v>31486</v>
      </c>
      <c r="I959" s="11" t="s">
        <v>11</v>
      </c>
      <c r="J959" s="10">
        <v>45467</v>
      </c>
      <c r="K959" s="8" t="s">
        <v>184</v>
      </c>
      <c r="L959" s="8" t="s">
        <v>9</v>
      </c>
      <c r="M959" s="9">
        <v>358.91</v>
      </c>
      <c r="N959" s="8">
        <v>4062</v>
      </c>
      <c r="O959" s="13">
        <f>M959*N959</f>
        <v>1457892.4200000002</v>
      </c>
      <c r="P959" s="25">
        <f t="shared" si="45"/>
        <v>9600</v>
      </c>
      <c r="Q959" s="25">
        <f t="shared" si="46"/>
        <v>31200.000000000004</v>
      </c>
      <c r="R959" s="25">
        <f t="shared" si="44"/>
        <v>48000</v>
      </c>
      <c r="S959" s="55">
        <f>YEARFRAC(H959,$R$3,0)</f>
        <v>38.541666666666664</v>
      </c>
    </row>
    <row r="960" spans="1:19" ht="33" customHeight="1">
      <c r="A960" s="8">
        <v>956</v>
      </c>
      <c r="B960" s="8" t="s">
        <v>4186</v>
      </c>
      <c r="C960" s="8" t="s">
        <v>3233</v>
      </c>
      <c r="D960" s="12">
        <v>90675290</v>
      </c>
      <c r="E960" s="8" t="s">
        <v>5853</v>
      </c>
      <c r="F960" s="8" t="s">
        <v>7479</v>
      </c>
      <c r="G960" s="8" t="s">
        <v>10</v>
      </c>
      <c r="H960" s="10">
        <v>32404</v>
      </c>
      <c r="I960" s="11" t="s">
        <v>11</v>
      </c>
      <c r="J960" s="10">
        <v>45468</v>
      </c>
      <c r="K960" s="8" t="s">
        <v>184</v>
      </c>
      <c r="L960" s="8" t="s">
        <v>9</v>
      </c>
      <c r="M960" s="9">
        <v>344.4</v>
      </c>
      <c r="N960" s="8">
        <v>4062</v>
      </c>
      <c r="O960" s="13">
        <f>M960*N960</f>
        <v>1398952.7999999998</v>
      </c>
      <c r="P960" s="25">
        <f t="shared" si="45"/>
        <v>9600</v>
      </c>
      <c r="Q960" s="25">
        <f t="shared" si="46"/>
        <v>31200.000000000004</v>
      </c>
      <c r="R960" s="25">
        <f t="shared" si="44"/>
        <v>48000</v>
      </c>
      <c r="S960" s="55">
        <f>YEARFRAC(H960,$R$3,0)</f>
        <v>36.033333333333331</v>
      </c>
    </row>
    <row r="961" spans="1:19" ht="33" customHeight="1">
      <c r="A961" s="8">
        <v>957</v>
      </c>
      <c r="B961" s="8" t="s">
        <v>4187</v>
      </c>
      <c r="C961" s="8" t="s">
        <v>1956</v>
      </c>
      <c r="D961" s="12" t="s">
        <v>1957</v>
      </c>
      <c r="E961" s="8" t="s">
        <v>5854</v>
      </c>
      <c r="F961" s="8" t="s">
        <v>7480</v>
      </c>
      <c r="G961" s="8" t="s">
        <v>10</v>
      </c>
      <c r="H961" s="10">
        <v>30785</v>
      </c>
      <c r="I961" s="11" t="s">
        <v>11</v>
      </c>
      <c r="J961" s="10">
        <v>41569</v>
      </c>
      <c r="K961" s="8" t="s">
        <v>246</v>
      </c>
      <c r="L961" s="8" t="s">
        <v>9</v>
      </c>
      <c r="M961" s="9">
        <v>276.95</v>
      </c>
      <c r="N961" s="8">
        <v>4062</v>
      </c>
      <c r="O961" s="13">
        <f>M961*N961</f>
        <v>1124970.8999999999</v>
      </c>
      <c r="P961" s="25">
        <f t="shared" si="45"/>
        <v>8999.7672000000002</v>
      </c>
      <c r="Q961" s="25">
        <f t="shared" si="46"/>
        <v>29249.243399999999</v>
      </c>
      <c r="R961" s="25">
        <f t="shared" si="44"/>
        <v>44998.835999999996</v>
      </c>
      <c r="S961" s="55">
        <f>YEARFRAC(H961,$R$3,0)</f>
        <v>40.463888888888889</v>
      </c>
    </row>
    <row r="962" spans="1:19" ht="33" customHeight="1">
      <c r="A962" s="8">
        <v>958</v>
      </c>
      <c r="B962" s="8" t="s">
        <v>4188</v>
      </c>
      <c r="C962" s="8" t="s">
        <v>1958</v>
      </c>
      <c r="D962" s="12" t="s">
        <v>1959</v>
      </c>
      <c r="E962" s="8" t="s">
        <v>5855</v>
      </c>
      <c r="F962" s="8" t="s">
        <v>7481</v>
      </c>
      <c r="G962" s="8" t="s">
        <v>10</v>
      </c>
      <c r="H962" s="10">
        <v>36560</v>
      </c>
      <c r="I962" s="11" t="s">
        <v>19</v>
      </c>
      <c r="J962" s="10">
        <v>45402</v>
      </c>
      <c r="K962" s="8" t="s">
        <v>246</v>
      </c>
      <c r="L962" s="8" t="s">
        <v>9</v>
      </c>
      <c r="M962" s="9">
        <v>236.8</v>
      </c>
      <c r="N962" s="8">
        <v>4062</v>
      </c>
      <c r="O962" s="13">
        <f>M962*N962</f>
        <v>961881.60000000009</v>
      </c>
      <c r="P962" s="25">
        <f t="shared" si="45"/>
        <v>7695.0528000000013</v>
      </c>
      <c r="Q962" s="25">
        <f t="shared" si="46"/>
        <v>25008.921600000005</v>
      </c>
      <c r="R962" s="25">
        <f t="shared" si="44"/>
        <v>38475.264000000003</v>
      </c>
      <c r="S962" s="55">
        <f>YEARFRAC(H962,$R$3,0)</f>
        <v>24.655555555555555</v>
      </c>
    </row>
    <row r="963" spans="1:19" ht="33" customHeight="1">
      <c r="A963" s="8">
        <v>959</v>
      </c>
      <c r="B963" s="8" t="s">
        <v>4189</v>
      </c>
      <c r="C963" s="8" t="s">
        <v>1960</v>
      </c>
      <c r="D963" s="12" t="s">
        <v>1961</v>
      </c>
      <c r="E963" s="8" t="s">
        <v>5856</v>
      </c>
      <c r="F963" s="8" t="s">
        <v>7482</v>
      </c>
      <c r="G963" s="8" t="s">
        <v>10</v>
      </c>
      <c r="H963" s="10">
        <v>29854</v>
      </c>
      <c r="I963" s="11" t="s">
        <v>11</v>
      </c>
      <c r="J963" s="10">
        <v>42844</v>
      </c>
      <c r="K963" s="8" t="s">
        <v>246</v>
      </c>
      <c r="L963" s="8" t="s">
        <v>9</v>
      </c>
      <c r="M963" s="9">
        <v>357.63</v>
      </c>
      <c r="N963" s="8">
        <v>4062</v>
      </c>
      <c r="O963" s="13">
        <f>M963*N963</f>
        <v>1452693.06</v>
      </c>
      <c r="P963" s="25">
        <f t="shared" si="45"/>
        <v>9600</v>
      </c>
      <c r="Q963" s="25">
        <f t="shared" si="46"/>
        <v>31200.000000000004</v>
      </c>
      <c r="R963" s="25">
        <f t="shared" si="44"/>
        <v>48000</v>
      </c>
      <c r="S963" s="55">
        <f>YEARFRAC(H963,$R$3,0)</f>
        <v>43.013888888888886</v>
      </c>
    </row>
    <row r="964" spans="1:19" ht="33" customHeight="1">
      <c r="A964" s="8">
        <v>960</v>
      </c>
      <c r="B964" s="8" t="s">
        <v>4190</v>
      </c>
      <c r="C964" s="8" t="s">
        <v>1962</v>
      </c>
      <c r="D964" s="12" t="s">
        <v>1963</v>
      </c>
      <c r="E964" s="8" t="s">
        <v>5857</v>
      </c>
      <c r="F964" s="8" t="s">
        <v>7483</v>
      </c>
      <c r="G964" s="8" t="s">
        <v>10</v>
      </c>
      <c r="H964" s="10">
        <v>32345</v>
      </c>
      <c r="I964" s="11" t="s">
        <v>11</v>
      </c>
      <c r="J964" s="10">
        <v>42383</v>
      </c>
      <c r="K964" s="8" t="s">
        <v>246</v>
      </c>
      <c r="L964" s="8" t="s">
        <v>9</v>
      </c>
      <c r="M964" s="9">
        <v>349.94</v>
      </c>
      <c r="N964" s="8">
        <v>4062</v>
      </c>
      <c r="O964" s="13">
        <f>M964*N964</f>
        <v>1421456.28</v>
      </c>
      <c r="P964" s="25">
        <f t="shared" si="45"/>
        <v>9600</v>
      </c>
      <c r="Q964" s="25">
        <f t="shared" si="46"/>
        <v>31200.000000000004</v>
      </c>
      <c r="R964" s="25">
        <f t="shared" si="44"/>
        <v>48000</v>
      </c>
      <c r="S964" s="55">
        <f>YEARFRAC(H964,$R$3,0)</f>
        <v>36.19166666666667</v>
      </c>
    </row>
    <row r="965" spans="1:19" ht="33" customHeight="1">
      <c r="A965" s="8">
        <v>961</v>
      </c>
      <c r="B965" s="8" t="s">
        <v>4191</v>
      </c>
      <c r="C965" s="8" t="s">
        <v>1964</v>
      </c>
      <c r="D965" s="12" t="s">
        <v>1965</v>
      </c>
      <c r="E965" s="8" t="s">
        <v>5858</v>
      </c>
      <c r="F965" s="8" t="s">
        <v>7484</v>
      </c>
      <c r="G965" s="8" t="s">
        <v>10</v>
      </c>
      <c r="H965" s="10">
        <v>29233</v>
      </c>
      <c r="I965" s="11" t="s">
        <v>11</v>
      </c>
      <c r="J965" s="10">
        <v>42383</v>
      </c>
      <c r="K965" s="8" t="s">
        <v>246</v>
      </c>
      <c r="L965" s="8" t="s">
        <v>9</v>
      </c>
      <c r="M965" s="9">
        <v>354.12</v>
      </c>
      <c r="N965" s="8">
        <v>4062</v>
      </c>
      <c r="O965" s="13">
        <f>M965*N965</f>
        <v>1438435.44</v>
      </c>
      <c r="P965" s="25">
        <f t="shared" si="45"/>
        <v>9600</v>
      </c>
      <c r="Q965" s="25">
        <f t="shared" si="46"/>
        <v>31200.000000000004</v>
      </c>
      <c r="R965" s="25">
        <f t="shared" ref="R965:R1028" si="47">IF(S965&gt;59.99,0,IF(O965&lt;400000,400000*4/100,IF(O965&gt;1200000,1200000*4/100,O965*4/100)))</f>
        <v>48000</v>
      </c>
      <c r="S965" s="55">
        <f>YEARFRAC(H965,$R$3,0)</f>
        <v>44.713888888888889</v>
      </c>
    </row>
    <row r="966" spans="1:19" ht="33" customHeight="1">
      <c r="A966" s="8">
        <v>962</v>
      </c>
      <c r="B966" s="8" t="s">
        <v>4192</v>
      </c>
      <c r="C966" s="8" t="s">
        <v>4890</v>
      </c>
      <c r="D966" s="12" t="s">
        <v>3118</v>
      </c>
      <c r="E966" s="8" t="s">
        <v>5859</v>
      </c>
      <c r="F966" s="8" t="s">
        <v>7485</v>
      </c>
      <c r="G966" s="8" t="s">
        <v>10</v>
      </c>
      <c r="H966" s="10">
        <v>36282</v>
      </c>
      <c r="I966" s="11" t="s">
        <v>11</v>
      </c>
      <c r="J966" s="10">
        <v>42858</v>
      </c>
      <c r="K966" s="8" t="s">
        <v>246</v>
      </c>
      <c r="L966" s="8" t="s">
        <v>9</v>
      </c>
      <c r="M966" s="9">
        <v>357.63</v>
      </c>
      <c r="N966" s="8">
        <v>4062</v>
      </c>
      <c r="O966" s="13">
        <f>M966*N966</f>
        <v>1452693.06</v>
      </c>
      <c r="P966" s="25">
        <f t="shared" si="45"/>
        <v>9600</v>
      </c>
      <c r="Q966" s="25">
        <f t="shared" si="46"/>
        <v>31200.000000000004</v>
      </c>
      <c r="R966" s="25">
        <f t="shared" si="47"/>
        <v>48000</v>
      </c>
      <c r="S966" s="55">
        <f>YEARFRAC(H966,$R$3,0)</f>
        <v>25.411111111111111</v>
      </c>
    </row>
    <row r="967" spans="1:19" ht="33" customHeight="1">
      <c r="A967" s="8">
        <v>963</v>
      </c>
      <c r="B967" s="8" t="s">
        <v>4193</v>
      </c>
      <c r="C967" s="8" t="s">
        <v>1966</v>
      </c>
      <c r="D967" s="12" t="s">
        <v>1967</v>
      </c>
      <c r="E967" s="8" t="s">
        <v>5860</v>
      </c>
      <c r="F967" s="8" t="s">
        <v>7486</v>
      </c>
      <c r="G967" s="8" t="s">
        <v>10</v>
      </c>
      <c r="H967" s="10">
        <v>32300</v>
      </c>
      <c r="I967" s="11" t="s">
        <v>11</v>
      </c>
      <c r="J967" s="10">
        <v>42844</v>
      </c>
      <c r="K967" s="8" t="s">
        <v>246</v>
      </c>
      <c r="L967" s="8" t="s">
        <v>9</v>
      </c>
      <c r="M967" s="9">
        <v>341.04</v>
      </c>
      <c r="N967" s="8">
        <v>4062</v>
      </c>
      <c r="O967" s="13">
        <f>M967*N967</f>
        <v>1385304.48</v>
      </c>
      <c r="P967" s="25">
        <f t="shared" si="45"/>
        <v>9600</v>
      </c>
      <c r="Q967" s="25">
        <f t="shared" si="46"/>
        <v>31200.000000000004</v>
      </c>
      <c r="R967" s="25">
        <f t="shared" si="47"/>
        <v>48000</v>
      </c>
      <c r="S967" s="55">
        <f>YEARFRAC(H967,$R$3,0)</f>
        <v>36.31666666666667</v>
      </c>
    </row>
    <row r="968" spans="1:19" ht="33" customHeight="1">
      <c r="A968" s="8">
        <v>964</v>
      </c>
      <c r="B968" s="8" t="s">
        <v>4194</v>
      </c>
      <c r="C968" s="8" t="s">
        <v>1968</v>
      </c>
      <c r="D968" s="12" t="s">
        <v>1969</v>
      </c>
      <c r="E968" s="8" t="s">
        <v>5861</v>
      </c>
      <c r="F968" s="8" t="s">
        <v>7487</v>
      </c>
      <c r="G968" s="8" t="s">
        <v>10</v>
      </c>
      <c r="H968" s="10">
        <v>32790</v>
      </c>
      <c r="I968" s="11" t="s">
        <v>19</v>
      </c>
      <c r="J968" s="10">
        <v>45405</v>
      </c>
      <c r="K968" s="8" t="s">
        <v>246</v>
      </c>
      <c r="L968" s="8" t="s">
        <v>9</v>
      </c>
      <c r="M968" s="9">
        <v>335.03</v>
      </c>
      <c r="N968" s="8">
        <v>4062</v>
      </c>
      <c r="O968" s="13">
        <f>M968*N968</f>
        <v>1360891.8599999999</v>
      </c>
      <c r="P968" s="25">
        <f t="shared" si="45"/>
        <v>9600</v>
      </c>
      <c r="Q968" s="25">
        <f t="shared" si="46"/>
        <v>31200.000000000004</v>
      </c>
      <c r="R968" s="25">
        <f t="shared" si="47"/>
        <v>48000</v>
      </c>
      <c r="S968" s="55">
        <f>YEARFRAC(H968,$R$3,0)</f>
        <v>34.975000000000001</v>
      </c>
    </row>
    <row r="969" spans="1:19" ht="33" customHeight="1">
      <c r="A969" s="8">
        <v>965</v>
      </c>
      <c r="B969" s="8" t="s">
        <v>4195</v>
      </c>
      <c r="C969" s="8" t="s">
        <v>1970</v>
      </c>
      <c r="D969" s="12" t="s">
        <v>1971</v>
      </c>
      <c r="E969" s="8" t="s">
        <v>5862</v>
      </c>
      <c r="F969" s="8" t="s">
        <v>7488</v>
      </c>
      <c r="G969" s="8" t="s">
        <v>10</v>
      </c>
      <c r="H969" s="10">
        <v>35218</v>
      </c>
      <c r="I969" s="11" t="s">
        <v>171</v>
      </c>
      <c r="J969" s="10">
        <v>45413</v>
      </c>
      <c r="K969" s="8" t="s">
        <v>246</v>
      </c>
      <c r="L969" s="8" t="s">
        <v>9</v>
      </c>
      <c r="M969" s="9">
        <v>346.45</v>
      </c>
      <c r="N969" s="8">
        <v>4062</v>
      </c>
      <c r="O969" s="13">
        <f>M969*N969</f>
        <v>1407279.9</v>
      </c>
      <c r="P969" s="25">
        <f t="shared" si="45"/>
        <v>9600</v>
      </c>
      <c r="Q969" s="25">
        <f t="shared" si="46"/>
        <v>31200.000000000004</v>
      </c>
      <c r="R969" s="25">
        <f t="shared" si="47"/>
        <v>48000</v>
      </c>
      <c r="S969" s="55">
        <f>YEARFRAC(H969,$R$3,0)</f>
        <v>28.327777777777779</v>
      </c>
    </row>
    <row r="970" spans="1:19" ht="33" customHeight="1">
      <c r="A970" s="8">
        <v>966</v>
      </c>
      <c r="B970" s="8" t="s">
        <v>4196</v>
      </c>
      <c r="C970" s="8" t="s">
        <v>1972</v>
      </c>
      <c r="D970" s="12" t="s">
        <v>1973</v>
      </c>
      <c r="E970" s="8" t="s">
        <v>5863</v>
      </c>
      <c r="F970" s="8" t="s">
        <v>7489</v>
      </c>
      <c r="G970" s="8" t="s">
        <v>10</v>
      </c>
      <c r="H970" s="10">
        <v>30743</v>
      </c>
      <c r="I970" s="11" t="s">
        <v>19</v>
      </c>
      <c r="J970" s="10">
        <v>45413</v>
      </c>
      <c r="K970" s="8" t="s">
        <v>246</v>
      </c>
      <c r="L970" s="8" t="s">
        <v>9</v>
      </c>
      <c r="M970" s="9">
        <v>339.8</v>
      </c>
      <c r="N970" s="8">
        <v>4062</v>
      </c>
      <c r="O970" s="13">
        <f>M970*N970</f>
        <v>1380267.6</v>
      </c>
      <c r="P970" s="25">
        <f t="shared" si="45"/>
        <v>9600</v>
      </c>
      <c r="Q970" s="25">
        <f t="shared" si="46"/>
        <v>31200.000000000004</v>
      </c>
      <c r="R970" s="25">
        <f t="shared" si="47"/>
        <v>48000</v>
      </c>
      <c r="S970" s="55">
        <f>YEARFRAC(H970,$R$3,0)</f>
        <v>40.577777777777776</v>
      </c>
    </row>
    <row r="971" spans="1:19" ht="33" customHeight="1">
      <c r="A971" s="8">
        <v>967</v>
      </c>
      <c r="B971" s="8" t="s">
        <v>4197</v>
      </c>
      <c r="C971" s="8" t="s">
        <v>1974</v>
      </c>
      <c r="D971" s="12" t="s">
        <v>1975</v>
      </c>
      <c r="E971" s="8" t="s">
        <v>5864</v>
      </c>
      <c r="F971" s="8" t="s">
        <v>7490</v>
      </c>
      <c r="G971" s="8" t="s">
        <v>15</v>
      </c>
      <c r="H971" s="10">
        <v>36225</v>
      </c>
      <c r="I971" s="11" t="s">
        <v>19</v>
      </c>
      <c r="J971" s="10">
        <v>45413</v>
      </c>
      <c r="K971" s="8" t="s">
        <v>246</v>
      </c>
      <c r="L971" s="8" t="s">
        <v>9</v>
      </c>
      <c r="M971" s="9">
        <v>338.96</v>
      </c>
      <c r="N971" s="8">
        <v>4062</v>
      </c>
      <c r="O971" s="13">
        <f>M971*N971</f>
        <v>1376855.52</v>
      </c>
      <c r="P971" s="25">
        <f t="shared" si="45"/>
        <v>9600</v>
      </c>
      <c r="Q971" s="25">
        <f t="shared" si="46"/>
        <v>31200.000000000004</v>
      </c>
      <c r="R971" s="25">
        <f t="shared" si="47"/>
        <v>48000</v>
      </c>
      <c r="S971" s="55">
        <f>YEARFRAC(H971,$R$3,0)</f>
        <v>25.566666666666666</v>
      </c>
    </row>
    <row r="972" spans="1:19" ht="33" customHeight="1">
      <c r="A972" s="8">
        <v>968</v>
      </c>
      <c r="B972" s="8" t="s">
        <v>4198</v>
      </c>
      <c r="C972" s="8" t="s">
        <v>1976</v>
      </c>
      <c r="D972" s="12" t="s">
        <v>1977</v>
      </c>
      <c r="E972" s="8" t="s">
        <v>5865</v>
      </c>
      <c r="F972" s="8" t="s">
        <v>7491</v>
      </c>
      <c r="G972" s="8" t="s">
        <v>10</v>
      </c>
      <c r="H972" s="10">
        <v>30937</v>
      </c>
      <c r="I972" s="11" t="s">
        <v>11</v>
      </c>
      <c r="J972" s="10">
        <v>42116</v>
      </c>
      <c r="K972" s="8" t="s">
        <v>246</v>
      </c>
      <c r="L972" s="8" t="s">
        <v>9</v>
      </c>
      <c r="M972" s="9">
        <v>343.24</v>
      </c>
      <c r="N972" s="8">
        <v>4062</v>
      </c>
      <c r="O972" s="13">
        <f>M972*N972</f>
        <v>1394240.8800000001</v>
      </c>
      <c r="P972" s="25">
        <f t="shared" si="45"/>
        <v>9600</v>
      </c>
      <c r="Q972" s="25">
        <f t="shared" si="46"/>
        <v>31200.000000000004</v>
      </c>
      <c r="R972" s="25">
        <f t="shared" si="47"/>
        <v>48000</v>
      </c>
      <c r="S972" s="55">
        <f>YEARFRAC(H972,$R$3,0)</f>
        <v>40.049999999999997</v>
      </c>
    </row>
    <row r="973" spans="1:19" ht="33" customHeight="1">
      <c r="A973" s="8">
        <v>969</v>
      </c>
      <c r="B973" s="8" t="s">
        <v>4199</v>
      </c>
      <c r="C973" s="8" t="s">
        <v>1978</v>
      </c>
      <c r="D973" s="12" t="s">
        <v>1979</v>
      </c>
      <c r="E973" s="8" t="s">
        <v>5866</v>
      </c>
      <c r="F973" s="8" t="s">
        <v>7483</v>
      </c>
      <c r="G973" s="8" t="s">
        <v>10</v>
      </c>
      <c r="H973" s="10">
        <v>31025</v>
      </c>
      <c r="I973" s="11" t="s">
        <v>11</v>
      </c>
      <c r="J973" s="10">
        <v>42383</v>
      </c>
      <c r="K973" s="8" t="s">
        <v>246</v>
      </c>
      <c r="L973" s="8" t="s">
        <v>9</v>
      </c>
      <c r="M973" s="9">
        <v>349.94</v>
      </c>
      <c r="N973" s="8">
        <v>4062</v>
      </c>
      <c r="O973" s="13">
        <f>M973*N973</f>
        <v>1421456.28</v>
      </c>
      <c r="P973" s="25">
        <f t="shared" si="45"/>
        <v>9600</v>
      </c>
      <c r="Q973" s="25">
        <f t="shared" si="46"/>
        <v>31200.000000000004</v>
      </c>
      <c r="R973" s="25">
        <f t="shared" si="47"/>
        <v>48000</v>
      </c>
      <c r="S973" s="55">
        <f>YEARFRAC(H973,$R$3,0)</f>
        <v>39.80833333333333</v>
      </c>
    </row>
    <row r="974" spans="1:19" ht="33" customHeight="1">
      <c r="A974" s="8">
        <v>970</v>
      </c>
      <c r="B974" s="8" t="s">
        <v>4200</v>
      </c>
      <c r="C974" s="8" t="s">
        <v>1980</v>
      </c>
      <c r="D974" s="12" t="s">
        <v>1981</v>
      </c>
      <c r="E974" s="8" t="s">
        <v>5867</v>
      </c>
      <c r="F974" s="8" t="s">
        <v>7492</v>
      </c>
      <c r="G974" s="8" t="s">
        <v>10</v>
      </c>
      <c r="H974" s="10">
        <v>30597</v>
      </c>
      <c r="I974" s="11" t="s">
        <v>11</v>
      </c>
      <c r="J974" s="10">
        <v>42116</v>
      </c>
      <c r="K974" s="8" t="s">
        <v>246</v>
      </c>
      <c r="L974" s="8" t="s">
        <v>9</v>
      </c>
      <c r="M974" s="9">
        <v>339.56</v>
      </c>
      <c r="N974" s="8">
        <v>4062</v>
      </c>
      <c r="O974" s="13">
        <f>M974*N974</f>
        <v>1379292.72</v>
      </c>
      <c r="P974" s="25">
        <f t="shared" si="45"/>
        <v>9600</v>
      </c>
      <c r="Q974" s="25">
        <f t="shared" si="46"/>
        <v>31200.000000000004</v>
      </c>
      <c r="R974" s="25">
        <f t="shared" si="47"/>
        <v>48000</v>
      </c>
      <c r="S974" s="55">
        <f>YEARFRAC(H974,$R$3,0)</f>
        <v>40.977777777777774</v>
      </c>
    </row>
    <row r="975" spans="1:19" ht="33" customHeight="1">
      <c r="A975" s="8">
        <v>971</v>
      </c>
      <c r="B975" s="8" t="s">
        <v>4201</v>
      </c>
      <c r="C975" s="8" t="s">
        <v>1982</v>
      </c>
      <c r="D975" s="12" t="s">
        <v>1983</v>
      </c>
      <c r="E975" s="8" t="s">
        <v>5868</v>
      </c>
      <c r="F975" s="8" t="s">
        <v>7493</v>
      </c>
      <c r="G975" s="8" t="s">
        <v>10</v>
      </c>
      <c r="H975" s="10">
        <v>31206</v>
      </c>
      <c r="I975" s="11" t="s">
        <v>11</v>
      </c>
      <c r="J975" s="10">
        <v>42597</v>
      </c>
      <c r="K975" s="8" t="s">
        <v>246</v>
      </c>
      <c r="L975" s="8" t="s">
        <v>9</v>
      </c>
      <c r="M975" s="9">
        <v>358.7</v>
      </c>
      <c r="N975" s="8">
        <v>4062</v>
      </c>
      <c r="O975" s="13">
        <f>M975*N975</f>
        <v>1457039.4</v>
      </c>
      <c r="P975" s="25">
        <f t="shared" si="45"/>
        <v>9600</v>
      </c>
      <c r="Q975" s="25">
        <f t="shared" si="46"/>
        <v>31200.000000000004</v>
      </c>
      <c r="R975" s="25">
        <f t="shared" si="47"/>
        <v>48000</v>
      </c>
      <c r="S975" s="55">
        <f>YEARFRAC(H975,$R$3,0)</f>
        <v>39.31111111111111</v>
      </c>
    </row>
    <row r="976" spans="1:19" ht="33" customHeight="1">
      <c r="A976" s="8">
        <v>972</v>
      </c>
      <c r="B976" s="8" t="s">
        <v>4202</v>
      </c>
      <c r="C976" s="8" t="s">
        <v>1984</v>
      </c>
      <c r="D976" s="12" t="s">
        <v>1985</v>
      </c>
      <c r="E976" s="8" t="s">
        <v>5869</v>
      </c>
      <c r="F976" s="8" t="s">
        <v>7494</v>
      </c>
      <c r="G976" s="8" t="s">
        <v>15</v>
      </c>
      <c r="H976" s="10">
        <v>32309</v>
      </c>
      <c r="I976" s="11" t="s">
        <v>11</v>
      </c>
      <c r="J976" s="10">
        <v>42116</v>
      </c>
      <c r="K976" s="8" t="s">
        <v>246</v>
      </c>
      <c r="L976" s="8" t="s">
        <v>9</v>
      </c>
      <c r="M976" s="9">
        <v>354.21</v>
      </c>
      <c r="N976" s="8">
        <v>4062</v>
      </c>
      <c r="O976" s="13">
        <f>M976*N976</f>
        <v>1438801.02</v>
      </c>
      <c r="P976" s="25">
        <f t="shared" si="45"/>
        <v>9600</v>
      </c>
      <c r="Q976" s="25">
        <f t="shared" si="46"/>
        <v>31200.000000000004</v>
      </c>
      <c r="R976" s="25">
        <f t="shared" si="47"/>
        <v>48000</v>
      </c>
      <c r="S976" s="55">
        <f>YEARFRAC(H976,$R$3,0)</f>
        <v>36.291666666666664</v>
      </c>
    </row>
    <row r="977" spans="1:19" ht="33" customHeight="1">
      <c r="A977" s="8">
        <v>973</v>
      </c>
      <c r="B977" s="8" t="s">
        <v>4203</v>
      </c>
      <c r="C977" s="8" t="s">
        <v>1986</v>
      </c>
      <c r="D977" s="12" t="s">
        <v>1987</v>
      </c>
      <c r="E977" s="8" t="s">
        <v>5870</v>
      </c>
      <c r="F977" s="8" t="s">
        <v>7495</v>
      </c>
      <c r="G977" s="8" t="s">
        <v>10</v>
      </c>
      <c r="H977" s="10">
        <v>31168</v>
      </c>
      <c r="I977" s="11" t="s">
        <v>11</v>
      </c>
      <c r="J977" s="10">
        <v>42383</v>
      </c>
      <c r="K977" s="8" t="s">
        <v>246</v>
      </c>
      <c r="L977" s="8" t="s">
        <v>9</v>
      </c>
      <c r="M977" s="9">
        <v>310.60000000000002</v>
      </c>
      <c r="N977" s="8">
        <v>4062</v>
      </c>
      <c r="O977" s="13">
        <f>M977*N977</f>
        <v>1261657.2000000002</v>
      </c>
      <c r="P977" s="25">
        <f t="shared" si="45"/>
        <v>9600</v>
      </c>
      <c r="Q977" s="25">
        <f t="shared" si="46"/>
        <v>31200.000000000004</v>
      </c>
      <c r="R977" s="25">
        <f t="shared" si="47"/>
        <v>48000</v>
      </c>
      <c r="S977" s="55">
        <f>YEARFRAC(H977,$R$3,0)</f>
        <v>39.413888888888891</v>
      </c>
    </row>
    <row r="978" spans="1:19" ht="33" customHeight="1">
      <c r="A978" s="8">
        <v>974</v>
      </c>
      <c r="B978" s="8" t="s">
        <v>4204</v>
      </c>
      <c r="C978" s="8" t="s">
        <v>1988</v>
      </c>
      <c r="D978" s="12" t="s">
        <v>1989</v>
      </c>
      <c r="E978" s="8" t="s">
        <v>5871</v>
      </c>
      <c r="F978" s="8" t="s">
        <v>7496</v>
      </c>
      <c r="G978" s="8" t="s">
        <v>10</v>
      </c>
      <c r="H978" s="10">
        <v>30203</v>
      </c>
      <c r="I978" s="11" t="s">
        <v>19</v>
      </c>
      <c r="J978" s="10">
        <v>45413</v>
      </c>
      <c r="K978" s="8" t="s">
        <v>246</v>
      </c>
      <c r="L978" s="8" t="s">
        <v>9</v>
      </c>
      <c r="M978" s="9">
        <v>374.58</v>
      </c>
      <c r="N978" s="8">
        <v>4062</v>
      </c>
      <c r="O978" s="13">
        <f>M978*N978</f>
        <v>1521543.96</v>
      </c>
      <c r="P978" s="25">
        <f t="shared" si="45"/>
        <v>9600</v>
      </c>
      <c r="Q978" s="25">
        <f t="shared" si="46"/>
        <v>31200.000000000004</v>
      </c>
      <c r="R978" s="25">
        <f t="shared" si="47"/>
        <v>48000</v>
      </c>
      <c r="S978" s="55">
        <f>YEARFRAC(H978,$R$3,0)</f>
        <v>42.05833333333333</v>
      </c>
    </row>
    <row r="979" spans="1:19" ht="33" customHeight="1">
      <c r="A979" s="8">
        <v>975</v>
      </c>
      <c r="B979" s="8" t="s">
        <v>4205</v>
      </c>
      <c r="C979" s="8" t="s">
        <v>1990</v>
      </c>
      <c r="D979" s="12" t="s">
        <v>1991</v>
      </c>
      <c r="E979" s="8" t="s">
        <v>5872</v>
      </c>
      <c r="F979" s="8" t="s">
        <v>7497</v>
      </c>
      <c r="G979" s="8" t="s">
        <v>10</v>
      </c>
      <c r="H979" s="10">
        <v>35745</v>
      </c>
      <c r="I979" s="11" t="s">
        <v>11</v>
      </c>
      <c r="J979" s="10">
        <v>42479</v>
      </c>
      <c r="K979" s="8" t="s">
        <v>246</v>
      </c>
      <c r="L979" s="8" t="s">
        <v>9</v>
      </c>
      <c r="M979" s="9">
        <v>355.03</v>
      </c>
      <c r="N979" s="8">
        <v>4062</v>
      </c>
      <c r="O979" s="13">
        <f>M979*N979</f>
        <v>1442131.8599999999</v>
      </c>
      <c r="P979" s="25">
        <f t="shared" si="45"/>
        <v>9600</v>
      </c>
      <c r="Q979" s="25">
        <f t="shared" si="46"/>
        <v>31200.000000000004</v>
      </c>
      <c r="R979" s="25">
        <f t="shared" si="47"/>
        <v>48000</v>
      </c>
      <c r="S979" s="55">
        <f>YEARFRAC(H979,$R$3,0)</f>
        <v>26.886111111111113</v>
      </c>
    </row>
    <row r="980" spans="1:19" ht="33" customHeight="1">
      <c r="A980" s="8">
        <v>976</v>
      </c>
      <c r="B980" s="8" t="s">
        <v>4206</v>
      </c>
      <c r="C980" s="8" t="s">
        <v>1992</v>
      </c>
      <c r="D980" s="12" t="s">
        <v>1993</v>
      </c>
      <c r="E980" s="8" t="s">
        <v>5873</v>
      </c>
      <c r="F980" s="8" t="s">
        <v>7498</v>
      </c>
      <c r="G980" s="8" t="s">
        <v>10</v>
      </c>
      <c r="H980" s="10">
        <v>32510</v>
      </c>
      <c r="I980" s="11" t="s">
        <v>11</v>
      </c>
      <c r="J980" s="10">
        <v>41674</v>
      </c>
      <c r="K980" s="8" t="s">
        <v>246</v>
      </c>
      <c r="L980" s="8" t="s">
        <v>9</v>
      </c>
      <c r="M980" s="9">
        <v>341.13</v>
      </c>
      <c r="N980" s="8">
        <v>4062</v>
      </c>
      <c r="O980" s="13">
        <f>M980*N980</f>
        <v>1385670.06</v>
      </c>
      <c r="P980" s="25">
        <f t="shared" si="45"/>
        <v>9600</v>
      </c>
      <c r="Q980" s="25">
        <f t="shared" si="46"/>
        <v>31200.000000000004</v>
      </c>
      <c r="R980" s="25">
        <f t="shared" si="47"/>
        <v>48000</v>
      </c>
      <c r="S980" s="55">
        <f>YEARFRAC(H980,$R$3,0)</f>
        <v>35.744444444444447</v>
      </c>
    </row>
    <row r="981" spans="1:19" ht="33" customHeight="1">
      <c r="A981" s="8">
        <v>977</v>
      </c>
      <c r="B981" s="8" t="s">
        <v>4207</v>
      </c>
      <c r="C981" s="8" t="s">
        <v>1994</v>
      </c>
      <c r="D981" s="12" t="s">
        <v>1995</v>
      </c>
      <c r="E981" s="8" t="s">
        <v>5874</v>
      </c>
      <c r="F981" s="8" t="s">
        <v>7499</v>
      </c>
      <c r="G981" s="8" t="s">
        <v>10</v>
      </c>
      <c r="H981" s="10">
        <v>29257</v>
      </c>
      <c r="I981" s="11" t="s">
        <v>11</v>
      </c>
      <c r="J981" s="10">
        <v>41752</v>
      </c>
      <c r="K981" s="8" t="s">
        <v>246</v>
      </c>
      <c r="L981" s="8" t="s">
        <v>9</v>
      </c>
      <c r="M981" s="9">
        <v>311.27999999999997</v>
      </c>
      <c r="N981" s="8">
        <v>4062</v>
      </c>
      <c r="O981" s="13">
        <f>M981*N981</f>
        <v>1264419.3599999999</v>
      </c>
      <c r="P981" s="25">
        <f t="shared" si="45"/>
        <v>9600</v>
      </c>
      <c r="Q981" s="25">
        <f t="shared" si="46"/>
        <v>31200.000000000004</v>
      </c>
      <c r="R981" s="25">
        <f t="shared" si="47"/>
        <v>48000</v>
      </c>
      <c r="S981" s="55">
        <f>YEARFRAC(H981,$R$3,0)</f>
        <v>44.65</v>
      </c>
    </row>
    <row r="982" spans="1:19" ht="33" customHeight="1">
      <c r="A982" s="8">
        <v>978</v>
      </c>
      <c r="B982" s="8" t="s">
        <v>4208</v>
      </c>
      <c r="C982" s="8" t="s">
        <v>1996</v>
      </c>
      <c r="D982" s="12">
        <v>50830709</v>
      </c>
      <c r="E982" s="8" t="s">
        <v>5875</v>
      </c>
      <c r="F982" s="8" t="s">
        <v>7500</v>
      </c>
      <c r="G982" s="8" t="s">
        <v>10</v>
      </c>
      <c r="H982" s="10">
        <v>35556</v>
      </c>
      <c r="I982" s="11" t="s">
        <v>170</v>
      </c>
      <c r="J982" s="10">
        <v>45413</v>
      </c>
      <c r="K982" s="8" t="s">
        <v>246</v>
      </c>
      <c r="L982" s="8" t="s">
        <v>9</v>
      </c>
      <c r="M982" s="9">
        <v>341.77</v>
      </c>
      <c r="N982" s="8">
        <v>4062</v>
      </c>
      <c r="O982" s="13">
        <f>M982*N982</f>
        <v>1388269.74</v>
      </c>
      <c r="P982" s="25">
        <f t="shared" si="45"/>
        <v>9600</v>
      </c>
      <c r="Q982" s="25">
        <f t="shared" si="46"/>
        <v>31200.000000000004</v>
      </c>
      <c r="R982" s="25">
        <f t="shared" si="47"/>
        <v>48000</v>
      </c>
      <c r="S982" s="55">
        <f>YEARFRAC(H982,$R$3,0)</f>
        <v>27.4</v>
      </c>
    </row>
    <row r="983" spans="1:19" ht="33" customHeight="1">
      <c r="A983" s="8">
        <v>979</v>
      </c>
      <c r="B983" s="8" t="s">
        <v>4209</v>
      </c>
      <c r="C983" s="8" t="s">
        <v>1997</v>
      </c>
      <c r="D983" s="12" t="s">
        <v>1998</v>
      </c>
      <c r="E983" s="8" t="s">
        <v>5876</v>
      </c>
      <c r="F983" s="8" t="s">
        <v>7501</v>
      </c>
      <c r="G983" s="8" t="s">
        <v>10</v>
      </c>
      <c r="H983" s="10">
        <v>29313</v>
      </c>
      <c r="I983" s="11" t="s">
        <v>11</v>
      </c>
      <c r="J983" s="10">
        <v>41563</v>
      </c>
      <c r="K983" s="8" t="s">
        <v>246</v>
      </c>
      <c r="L983" s="8" t="s">
        <v>9</v>
      </c>
      <c r="M983" s="9">
        <v>310.99</v>
      </c>
      <c r="N983" s="8">
        <v>4062</v>
      </c>
      <c r="O983" s="13">
        <f>M983*N983</f>
        <v>1263241.3800000001</v>
      </c>
      <c r="P983" s="25">
        <f t="shared" si="45"/>
        <v>9600</v>
      </c>
      <c r="Q983" s="25">
        <f t="shared" si="46"/>
        <v>31200.000000000004</v>
      </c>
      <c r="R983" s="25">
        <f t="shared" si="47"/>
        <v>48000</v>
      </c>
      <c r="S983" s="55">
        <f>YEARFRAC(H983,$R$3,0)</f>
        <v>44.494444444444447</v>
      </c>
    </row>
    <row r="984" spans="1:19" ht="33" customHeight="1">
      <c r="A984" s="8">
        <v>980</v>
      </c>
      <c r="B984" s="8" t="s">
        <v>4210</v>
      </c>
      <c r="C984" s="8" t="s">
        <v>1999</v>
      </c>
      <c r="D984" s="12" t="s">
        <v>2000</v>
      </c>
      <c r="E984" s="8" t="s">
        <v>5877</v>
      </c>
      <c r="F984" s="8" t="s">
        <v>7502</v>
      </c>
      <c r="G984" s="8" t="s">
        <v>10</v>
      </c>
      <c r="H984" s="10">
        <v>33117</v>
      </c>
      <c r="I984" s="11" t="s">
        <v>170</v>
      </c>
      <c r="J984" s="10">
        <v>45413</v>
      </c>
      <c r="K984" s="8" t="s">
        <v>246</v>
      </c>
      <c r="L984" s="8" t="s">
        <v>9</v>
      </c>
      <c r="M984" s="9">
        <v>335.14</v>
      </c>
      <c r="N984" s="8">
        <v>4062</v>
      </c>
      <c r="O984" s="13">
        <f>M984*N984</f>
        <v>1361338.68</v>
      </c>
      <c r="P984" s="25">
        <f t="shared" si="45"/>
        <v>9600</v>
      </c>
      <c r="Q984" s="25">
        <f t="shared" si="46"/>
        <v>31200.000000000004</v>
      </c>
      <c r="R984" s="25">
        <f t="shared" si="47"/>
        <v>48000</v>
      </c>
      <c r="S984" s="55">
        <f>YEARFRAC(H984,$R$3,0)</f>
        <v>34.080555555555556</v>
      </c>
    </row>
    <row r="985" spans="1:19" ht="33" customHeight="1">
      <c r="A985" s="8">
        <v>981</v>
      </c>
      <c r="B985" s="8" t="s">
        <v>4211</v>
      </c>
      <c r="C985" s="8" t="s">
        <v>2001</v>
      </c>
      <c r="D985" s="12" t="s">
        <v>2002</v>
      </c>
      <c r="E985" s="8" t="s">
        <v>5878</v>
      </c>
      <c r="F985" s="8" t="s">
        <v>7503</v>
      </c>
      <c r="G985" s="8" t="s">
        <v>10</v>
      </c>
      <c r="H985" s="10">
        <v>36197</v>
      </c>
      <c r="I985" s="11" t="s">
        <v>19</v>
      </c>
      <c r="J985" s="10">
        <v>45413</v>
      </c>
      <c r="K985" s="8" t="s">
        <v>246</v>
      </c>
      <c r="L985" s="8" t="s">
        <v>9</v>
      </c>
      <c r="M985" s="9">
        <v>338.67</v>
      </c>
      <c r="N985" s="8">
        <v>4062</v>
      </c>
      <c r="O985" s="13">
        <f>M985*N985</f>
        <v>1375677.54</v>
      </c>
      <c r="P985" s="25">
        <f t="shared" si="45"/>
        <v>9600</v>
      </c>
      <c r="Q985" s="25">
        <f t="shared" si="46"/>
        <v>31200.000000000004</v>
      </c>
      <c r="R985" s="25">
        <f t="shared" si="47"/>
        <v>48000</v>
      </c>
      <c r="S985" s="55">
        <f>YEARFRAC(H985,$R$3,0)</f>
        <v>25.65</v>
      </c>
    </row>
    <row r="986" spans="1:19" ht="33" customHeight="1">
      <c r="A986" s="8">
        <v>982</v>
      </c>
      <c r="B986" s="8" t="s">
        <v>4212</v>
      </c>
      <c r="C986" s="8" t="s">
        <v>2003</v>
      </c>
      <c r="D986" s="12">
        <v>51559932</v>
      </c>
      <c r="E986" s="8" t="s">
        <v>5879</v>
      </c>
      <c r="F986" s="8" t="s">
        <v>7504</v>
      </c>
      <c r="G986" s="8" t="s">
        <v>10</v>
      </c>
      <c r="H986" s="10">
        <v>32067</v>
      </c>
      <c r="I986" s="11" t="s">
        <v>11</v>
      </c>
      <c r="J986" s="10">
        <v>41785</v>
      </c>
      <c r="K986" s="8" t="s">
        <v>246</v>
      </c>
      <c r="L986" s="8" t="s">
        <v>9</v>
      </c>
      <c r="M986" s="9">
        <v>361.87</v>
      </c>
      <c r="N986" s="8">
        <v>4062</v>
      </c>
      <c r="O986" s="13">
        <f>M986*N986</f>
        <v>1469915.94</v>
      </c>
      <c r="P986" s="25">
        <f t="shared" si="45"/>
        <v>9600</v>
      </c>
      <c r="Q986" s="25">
        <f t="shared" si="46"/>
        <v>31200.000000000004</v>
      </c>
      <c r="R986" s="25">
        <f t="shared" si="47"/>
        <v>48000</v>
      </c>
      <c r="S986" s="55">
        <f>YEARFRAC(H986,$R$3,0)</f>
        <v>36.952777777777776</v>
      </c>
    </row>
    <row r="987" spans="1:19" ht="33" customHeight="1">
      <c r="A987" s="8">
        <v>983</v>
      </c>
      <c r="B987" s="8" t="s">
        <v>4213</v>
      </c>
      <c r="C987" s="8" t="s">
        <v>2004</v>
      </c>
      <c r="D987" s="12" t="s">
        <v>2005</v>
      </c>
      <c r="E987" s="8" t="s">
        <v>5880</v>
      </c>
      <c r="F987" s="8" t="s">
        <v>7505</v>
      </c>
      <c r="G987" s="8" t="s">
        <v>168</v>
      </c>
      <c r="H987" s="10">
        <v>38118</v>
      </c>
      <c r="I987" s="11" t="s">
        <v>169</v>
      </c>
      <c r="J987" s="10">
        <v>45413</v>
      </c>
      <c r="K987" s="8" t="s">
        <v>246</v>
      </c>
      <c r="L987" s="8" t="s">
        <v>9</v>
      </c>
      <c r="M987" s="9">
        <v>338.67</v>
      </c>
      <c r="N987" s="8">
        <v>4062</v>
      </c>
      <c r="O987" s="13">
        <f>M987*N987</f>
        <v>1375677.54</v>
      </c>
      <c r="P987" s="25">
        <f t="shared" si="45"/>
        <v>9600</v>
      </c>
      <c r="Q987" s="25">
        <f t="shared" si="46"/>
        <v>31200.000000000004</v>
      </c>
      <c r="R987" s="25">
        <f t="shared" si="47"/>
        <v>48000</v>
      </c>
      <c r="S987" s="55">
        <f>YEARFRAC(H987,$R$3,0)</f>
        <v>20.386111111111113</v>
      </c>
    </row>
    <row r="988" spans="1:19" ht="33" customHeight="1">
      <c r="A988" s="8">
        <v>984</v>
      </c>
      <c r="B988" s="8" t="s">
        <v>4214</v>
      </c>
      <c r="C988" s="8" t="s">
        <v>2006</v>
      </c>
      <c r="D988" s="12" t="s">
        <v>2007</v>
      </c>
      <c r="E988" s="8" t="s">
        <v>5881</v>
      </c>
      <c r="F988" s="8" t="s">
        <v>7506</v>
      </c>
      <c r="G988" s="8" t="s">
        <v>10</v>
      </c>
      <c r="H988" s="10">
        <v>33112</v>
      </c>
      <c r="I988" s="11" t="s">
        <v>11</v>
      </c>
      <c r="J988" s="10">
        <v>42844</v>
      </c>
      <c r="K988" s="8" t="s">
        <v>246</v>
      </c>
      <c r="L988" s="8" t="s">
        <v>9</v>
      </c>
      <c r="M988" s="9">
        <v>361.16</v>
      </c>
      <c r="N988" s="8">
        <v>4062</v>
      </c>
      <c r="O988" s="13">
        <f>M988*N988</f>
        <v>1467031.9200000002</v>
      </c>
      <c r="P988" s="25">
        <f t="shared" si="45"/>
        <v>9600</v>
      </c>
      <c r="Q988" s="25">
        <f t="shared" si="46"/>
        <v>31200.000000000004</v>
      </c>
      <c r="R988" s="25">
        <f t="shared" si="47"/>
        <v>48000</v>
      </c>
      <c r="S988" s="55">
        <f>YEARFRAC(H988,$R$3,0)</f>
        <v>34.091666666666669</v>
      </c>
    </row>
    <row r="989" spans="1:19" ht="33" customHeight="1">
      <c r="A989" s="8">
        <v>985</v>
      </c>
      <c r="B989" s="8" t="s">
        <v>4215</v>
      </c>
      <c r="C989" s="8" t="s">
        <v>2008</v>
      </c>
      <c r="D989" s="12" t="s">
        <v>2009</v>
      </c>
      <c r="E989" s="8" t="s">
        <v>5882</v>
      </c>
      <c r="F989" s="8" t="s">
        <v>7507</v>
      </c>
      <c r="G989" s="8" t="s">
        <v>10</v>
      </c>
      <c r="H989" s="10">
        <v>30880</v>
      </c>
      <c r="I989" s="11" t="s">
        <v>11</v>
      </c>
      <c r="J989" s="10">
        <v>41603</v>
      </c>
      <c r="K989" s="8" t="s">
        <v>246</v>
      </c>
      <c r="L989" s="8" t="s">
        <v>9</v>
      </c>
      <c r="M989" s="9">
        <v>211.29</v>
      </c>
      <c r="N989" s="8">
        <v>4062</v>
      </c>
      <c r="O989" s="13">
        <f>M989*N989</f>
        <v>858259.98</v>
      </c>
      <c r="P989" s="25">
        <f t="shared" si="45"/>
        <v>6866.0798400000003</v>
      </c>
      <c r="Q989" s="25">
        <f t="shared" si="46"/>
        <v>22314.759480000001</v>
      </c>
      <c r="R989" s="25">
        <f t="shared" si="47"/>
        <v>34330.3992</v>
      </c>
      <c r="S989" s="55">
        <f>YEARFRAC(H989,$R$3,0)</f>
        <v>40.202777777777776</v>
      </c>
    </row>
    <row r="990" spans="1:19" ht="33" customHeight="1">
      <c r="A990" s="8">
        <v>986</v>
      </c>
      <c r="B990" s="8" t="s">
        <v>4216</v>
      </c>
      <c r="C990" s="8" t="s">
        <v>2010</v>
      </c>
      <c r="D990" s="12" t="s">
        <v>2011</v>
      </c>
      <c r="E990" s="8" t="s">
        <v>5883</v>
      </c>
      <c r="F990" s="8" t="s">
        <v>7508</v>
      </c>
      <c r="G990" s="8" t="s">
        <v>10</v>
      </c>
      <c r="H990" s="10">
        <v>34796</v>
      </c>
      <c r="I990" s="11" t="s">
        <v>19</v>
      </c>
      <c r="J990" s="10">
        <v>45413</v>
      </c>
      <c r="K990" s="8" t="s">
        <v>246</v>
      </c>
      <c r="L990" s="8" t="s">
        <v>9</v>
      </c>
      <c r="M990" s="9">
        <v>346.98</v>
      </c>
      <c r="N990" s="8">
        <v>4062</v>
      </c>
      <c r="O990" s="13">
        <f>M990*N990</f>
        <v>1409432.76</v>
      </c>
      <c r="P990" s="25">
        <f t="shared" si="45"/>
        <v>9600</v>
      </c>
      <c r="Q990" s="25">
        <f t="shared" si="46"/>
        <v>31200.000000000004</v>
      </c>
      <c r="R990" s="25">
        <f t="shared" si="47"/>
        <v>48000</v>
      </c>
      <c r="S990" s="55">
        <f>YEARFRAC(H990,$R$3,0)</f>
        <v>29.480555555555554</v>
      </c>
    </row>
    <row r="991" spans="1:19" ht="33" customHeight="1">
      <c r="A991" s="8">
        <v>987</v>
      </c>
      <c r="B991" s="8" t="s">
        <v>4217</v>
      </c>
      <c r="C991" s="8" t="s">
        <v>2012</v>
      </c>
      <c r="D991" s="12" t="s">
        <v>2013</v>
      </c>
      <c r="E991" s="8" t="s">
        <v>5884</v>
      </c>
      <c r="F991" s="8" t="s">
        <v>7509</v>
      </c>
      <c r="G991" s="8" t="s">
        <v>15</v>
      </c>
      <c r="H991" s="10">
        <v>30811</v>
      </c>
      <c r="I991" s="11" t="s">
        <v>19</v>
      </c>
      <c r="J991" s="10">
        <v>45413</v>
      </c>
      <c r="K991" s="8" t="s">
        <v>246</v>
      </c>
      <c r="L991" s="8" t="s">
        <v>9</v>
      </c>
      <c r="M991" s="9">
        <v>338.67</v>
      </c>
      <c r="N991" s="8">
        <v>4062</v>
      </c>
      <c r="O991" s="13">
        <f>M991*N991</f>
        <v>1375677.54</v>
      </c>
      <c r="P991" s="25">
        <f t="shared" si="45"/>
        <v>9600</v>
      </c>
      <c r="Q991" s="25">
        <f t="shared" si="46"/>
        <v>31200.000000000004</v>
      </c>
      <c r="R991" s="25">
        <f t="shared" si="47"/>
        <v>48000</v>
      </c>
      <c r="S991" s="55">
        <f>YEARFRAC(H991,$R$3,0)</f>
        <v>40.391666666666666</v>
      </c>
    </row>
    <row r="992" spans="1:19" ht="33" customHeight="1">
      <c r="A992" s="8">
        <v>988</v>
      </c>
      <c r="B992" s="8" t="s">
        <v>4218</v>
      </c>
      <c r="C992" s="8" t="s">
        <v>2014</v>
      </c>
      <c r="D992" s="12" t="s">
        <v>2015</v>
      </c>
      <c r="E992" s="8" t="s">
        <v>5885</v>
      </c>
      <c r="F992" s="8" t="s">
        <v>7510</v>
      </c>
      <c r="G992" s="8" t="s">
        <v>10</v>
      </c>
      <c r="H992" s="10">
        <v>30446</v>
      </c>
      <c r="I992" s="11" t="s">
        <v>11</v>
      </c>
      <c r="J992" s="10">
        <v>42845</v>
      </c>
      <c r="K992" s="8" t="s">
        <v>246</v>
      </c>
      <c r="L992" s="8" t="s">
        <v>9</v>
      </c>
      <c r="M992" s="9">
        <v>364.08</v>
      </c>
      <c r="N992" s="8">
        <v>4062</v>
      </c>
      <c r="O992" s="13">
        <f>M992*N992</f>
        <v>1478892.96</v>
      </c>
      <c r="P992" s="25">
        <f t="shared" si="45"/>
        <v>9600</v>
      </c>
      <c r="Q992" s="25">
        <f t="shared" si="46"/>
        <v>31200.000000000004</v>
      </c>
      <c r="R992" s="25">
        <f t="shared" si="47"/>
        <v>48000</v>
      </c>
      <c r="S992" s="55">
        <f>YEARFRAC(H992,$R$3,0)</f>
        <v>41.388888888888886</v>
      </c>
    </row>
    <row r="993" spans="1:19" ht="33" customHeight="1">
      <c r="A993" s="8">
        <v>989</v>
      </c>
      <c r="B993" s="8" t="s">
        <v>4219</v>
      </c>
      <c r="C993" s="8" t="s">
        <v>2016</v>
      </c>
      <c r="D993" s="12" t="s">
        <v>2017</v>
      </c>
      <c r="E993" s="8" t="s">
        <v>5886</v>
      </c>
      <c r="F993" s="8" t="s">
        <v>7511</v>
      </c>
      <c r="G993" s="8" t="s">
        <v>10</v>
      </c>
      <c r="H993" s="10">
        <v>30055</v>
      </c>
      <c r="I993" s="11" t="s">
        <v>11</v>
      </c>
      <c r="J993" s="10">
        <v>41750</v>
      </c>
      <c r="K993" s="8" t="s">
        <v>246</v>
      </c>
      <c r="L993" s="8" t="s">
        <v>9</v>
      </c>
      <c r="M993" s="9">
        <v>361.87</v>
      </c>
      <c r="N993" s="8">
        <v>4062</v>
      </c>
      <c r="O993" s="13">
        <f>M993*N993</f>
        <v>1469915.94</v>
      </c>
      <c r="P993" s="25">
        <f t="shared" si="45"/>
        <v>9600</v>
      </c>
      <c r="Q993" s="25">
        <f t="shared" si="46"/>
        <v>31200.000000000004</v>
      </c>
      <c r="R993" s="25">
        <f t="shared" si="47"/>
        <v>48000</v>
      </c>
      <c r="S993" s="55">
        <f>YEARFRAC(H993,$R$3,0)</f>
        <v>42.461111111111109</v>
      </c>
    </row>
    <row r="994" spans="1:19" ht="33" customHeight="1">
      <c r="A994" s="8">
        <v>990</v>
      </c>
      <c r="B994" s="8" t="s">
        <v>4220</v>
      </c>
      <c r="C994" s="8" t="s">
        <v>2018</v>
      </c>
      <c r="D994" s="12">
        <v>50335424</v>
      </c>
      <c r="E994" s="8" t="s">
        <v>5887</v>
      </c>
      <c r="F994" s="8" t="s">
        <v>7512</v>
      </c>
      <c r="G994" s="8" t="s">
        <v>10</v>
      </c>
      <c r="H994" s="10">
        <v>30348</v>
      </c>
      <c r="I994" s="11" t="s">
        <v>11</v>
      </c>
      <c r="J994" s="10">
        <v>42121</v>
      </c>
      <c r="K994" s="8" t="s">
        <v>246</v>
      </c>
      <c r="L994" s="8" t="s">
        <v>9</v>
      </c>
      <c r="M994" s="9">
        <v>348.35</v>
      </c>
      <c r="N994" s="8">
        <v>4062</v>
      </c>
      <c r="O994" s="13">
        <f>M994*N994</f>
        <v>1414997.7000000002</v>
      </c>
      <c r="P994" s="25">
        <f t="shared" si="45"/>
        <v>9600</v>
      </c>
      <c r="Q994" s="25">
        <f t="shared" si="46"/>
        <v>31200.000000000004</v>
      </c>
      <c r="R994" s="25">
        <f t="shared" si="47"/>
        <v>48000</v>
      </c>
      <c r="S994" s="55">
        <f>YEARFRAC(H994,$R$3,0)</f>
        <v>41.663888888888891</v>
      </c>
    </row>
    <row r="995" spans="1:19" ht="33" customHeight="1">
      <c r="A995" s="8">
        <v>991</v>
      </c>
      <c r="B995" s="8" t="s">
        <v>2019</v>
      </c>
      <c r="C995" s="8" t="s">
        <v>2020</v>
      </c>
      <c r="D995" s="12" t="s">
        <v>2021</v>
      </c>
      <c r="E995" s="8" t="s">
        <v>5888</v>
      </c>
      <c r="F995" s="8" t="s">
        <v>7513</v>
      </c>
      <c r="G995" s="8" t="s">
        <v>10</v>
      </c>
      <c r="H995" s="10">
        <v>35979</v>
      </c>
      <c r="I995" s="11" t="s">
        <v>11</v>
      </c>
      <c r="J995" s="10">
        <v>45061</v>
      </c>
      <c r="K995" s="8" t="s">
        <v>246</v>
      </c>
      <c r="L995" s="8" t="s">
        <v>9</v>
      </c>
      <c r="M995" s="9">
        <v>302.02</v>
      </c>
      <c r="N995" s="8">
        <v>4062</v>
      </c>
      <c r="O995" s="13">
        <f>M995*N995</f>
        <v>1226805.24</v>
      </c>
      <c r="P995" s="25">
        <f t="shared" si="45"/>
        <v>9600</v>
      </c>
      <c r="Q995" s="25">
        <f t="shared" si="46"/>
        <v>31200.000000000004</v>
      </c>
      <c r="R995" s="25">
        <f t="shared" si="47"/>
        <v>48000</v>
      </c>
      <c r="S995" s="55">
        <f>YEARFRAC(H995,$R$3,0)</f>
        <v>26.241666666666667</v>
      </c>
    </row>
    <row r="996" spans="1:19" ht="33" customHeight="1">
      <c r="A996" s="8">
        <v>992</v>
      </c>
      <c r="B996" s="8" t="s">
        <v>4221</v>
      </c>
      <c r="C996" s="8" t="s">
        <v>2022</v>
      </c>
      <c r="D996" s="12" t="s">
        <v>2023</v>
      </c>
      <c r="E996" s="8" t="s">
        <v>5889</v>
      </c>
      <c r="F996" s="8" t="s">
        <v>7514</v>
      </c>
      <c r="G996" s="8" t="s">
        <v>10</v>
      </c>
      <c r="H996" s="10">
        <v>29225</v>
      </c>
      <c r="I996" s="11" t="s">
        <v>11</v>
      </c>
      <c r="J996" s="10">
        <v>41750</v>
      </c>
      <c r="K996" s="8" t="s">
        <v>246</v>
      </c>
      <c r="L996" s="8" t="s">
        <v>9</v>
      </c>
      <c r="M996" s="9">
        <v>361.87</v>
      </c>
      <c r="N996" s="8">
        <v>4062</v>
      </c>
      <c r="O996" s="13">
        <f>M996*N996</f>
        <v>1469915.94</v>
      </c>
      <c r="P996" s="25">
        <f t="shared" si="45"/>
        <v>9600</v>
      </c>
      <c r="Q996" s="25">
        <f t="shared" si="46"/>
        <v>31200.000000000004</v>
      </c>
      <c r="R996" s="25">
        <f t="shared" si="47"/>
        <v>48000</v>
      </c>
      <c r="S996" s="55">
        <f>YEARFRAC(H996,$R$3,0)</f>
        <v>44.736111111111114</v>
      </c>
    </row>
    <row r="997" spans="1:19" ht="33" customHeight="1">
      <c r="A997" s="8">
        <v>993</v>
      </c>
      <c r="B997" s="8" t="s">
        <v>4222</v>
      </c>
      <c r="C997" s="8" t="s">
        <v>2024</v>
      </c>
      <c r="D997" s="12">
        <v>50993592</v>
      </c>
      <c r="E997" s="8" t="s">
        <v>5890</v>
      </c>
      <c r="F997" s="8" t="s">
        <v>7515</v>
      </c>
      <c r="G997" s="8" t="s">
        <v>10</v>
      </c>
      <c r="H997" s="10">
        <v>31379</v>
      </c>
      <c r="I997" s="11" t="s">
        <v>11</v>
      </c>
      <c r="J997" s="10">
        <v>41674</v>
      </c>
      <c r="K997" s="8" t="s">
        <v>246</v>
      </c>
      <c r="L997" s="8" t="s">
        <v>9</v>
      </c>
      <c r="M997" s="9">
        <v>361.87</v>
      </c>
      <c r="N997" s="8">
        <v>4062</v>
      </c>
      <c r="O997" s="13">
        <f>M997*N997</f>
        <v>1469915.94</v>
      </c>
      <c r="P997" s="25">
        <f t="shared" si="45"/>
        <v>9600</v>
      </c>
      <c r="Q997" s="25">
        <f t="shared" si="46"/>
        <v>31200.000000000004</v>
      </c>
      <c r="R997" s="25">
        <f t="shared" si="47"/>
        <v>48000</v>
      </c>
      <c r="S997" s="55">
        <f>YEARFRAC(H997,$R$3,0)</f>
        <v>38.838888888888889</v>
      </c>
    </row>
    <row r="998" spans="1:19" ht="33" customHeight="1">
      <c r="A998" s="8">
        <v>994</v>
      </c>
      <c r="B998" s="8" t="s">
        <v>4223</v>
      </c>
      <c r="C998" s="8" t="s">
        <v>2025</v>
      </c>
      <c r="D998" s="12" t="s">
        <v>2026</v>
      </c>
      <c r="E998" s="8" t="s">
        <v>5891</v>
      </c>
      <c r="F998" s="8" t="s">
        <v>7516</v>
      </c>
      <c r="G998" s="8" t="s">
        <v>10</v>
      </c>
      <c r="H998" s="10">
        <v>32356</v>
      </c>
      <c r="I998" s="11" t="s">
        <v>11</v>
      </c>
      <c r="J998" s="10">
        <v>42121</v>
      </c>
      <c r="K998" s="8" t="s">
        <v>246</v>
      </c>
      <c r="L998" s="8" t="s">
        <v>9</v>
      </c>
      <c r="M998" s="9">
        <v>352.43</v>
      </c>
      <c r="N998" s="8">
        <v>4062</v>
      </c>
      <c r="O998" s="13">
        <f>M998*N998</f>
        <v>1431570.66</v>
      </c>
      <c r="P998" s="25">
        <f t="shared" ref="P998:P1061" si="48">IF(O998&lt;400000,400000*0.8%,IF(O998&gt;1200000,1200000*0.8%,O998*0.8%))</f>
        <v>9600</v>
      </c>
      <c r="Q998" s="25">
        <f t="shared" ref="Q998:Q1061" si="49">IF(O998&lt;400000,400000*2.6%,IF(O998&gt;1200000,1200000*2.6%,O998*2.6%))</f>
        <v>31200.000000000004</v>
      </c>
      <c r="R998" s="25">
        <f t="shared" si="47"/>
        <v>48000</v>
      </c>
      <c r="S998" s="55">
        <f>YEARFRAC(H998,$R$3,0)</f>
        <v>36.163888888888891</v>
      </c>
    </row>
    <row r="999" spans="1:19" ht="33" customHeight="1">
      <c r="A999" s="8">
        <v>995</v>
      </c>
      <c r="B999" s="8" t="s">
        <v>4224</v>
      </c>
      <c r="C999" s="8" t="s">
        <v>2027</v>
      </c>
      <c r="D999" s="12" t="s">
        <v>2028</v>
      </c>
      <c r="E999" s="8" t="s">
        <v>5892</v>
      </c>
      <c r="F999" s="8" t="s">
        <v>7517</v>
      </c>
      <c r="G999" s="8" t="s">
        <v>10</v>
      </c>
      <c r="H999" s="10">
        <v>35530</v>
      </c>
      <c r="I999" s="11" t="s">
        <v>19</v>
      </c>
      <c r="J999" s="10">
        <v>45068</v>
      </c>
      <c r="K999" s="8" t="s">
        <v>246</v>
      </c>
      <c r="L999" s="8" t="s">
        <v>9</v>
      </c>
      <c r="M999" s="9">
        <v>321.26</v>
      </c>
      <c r="N999" s="8">
        <v>4062</v>
      </c>
      <c r="O999" s="13">
        <f>M999*N999</f>
        <v>1304958.1199999999</v>
      </c>
      <c r="P999" s="25">
        <f t="shared" si="48"/>
        <v>9600</v>
      </c>
      <c r="Q999" s="25">
        <f t="shared" si="49"/>
        <v>31200.000000000004</v>
      </c>
      <c r="R999" s="25">
        <f t="shared" si="47"/>
        <v>48000</v>
      </c>
      <c r="S999" s="55">
        <f>YEARFRAC(H999,$R$3,0)</f>
        <v>27.472222222222221</v>
      </c>
    </row>
    <row r="1000" spans="1:19" ht="33" customHeight="1">
      <c r="A1000" s="8">
        <v>996</v>
      </c>
      <c r="B1000" s="8" t="s">
        <v>4225</v>
      </c>
      <c r="C1000" s="8" t="s">
        <v>2029</v>
      </c>
      <c r="D1000" s="12" t="s">
        <v>2030</v>
      </c>
      <c r="E1000" s="8" t="s">
        <v>5893</v>
      </c>
      <c r="F1000" s="8" t="s">
        <v>7518</v>
      </c>
      <c r="G1000" s="8" t="s">
        <v>15</v>
      </c>
      <c r="H1000" s="10">
        <v>36028</v>
      </c>
      <c r="I1000" s="11" t="s">
        <v>19</v>
      </c>
      <c r="J1000" s="10">
        <v>45413</v>
      </c>
      <c r="K1000" s="8" t="s">
        <v>246</v>
      </c>
      <c r="L1000" s="8" t="s">
        <v>9</v>
      </c>
      <c r="M1000" s="9">
        <v>346.98</v>
      </c>
      <c r="N1000" s="8">
        <v>4062</v>
      </c>
      <c r="O1000" s="13">
        <f>M1000*N1000</f>
        <v>1409432.76</v>
      </c>
      <c r="P1000" s="25">
        <f t="shared" si="48"/>
        <v>9600</v>
      </c>
      <c r="Q1000" s="25">
        <f t="shared" si="49"/>
        <v>31200.000000000004</v>
      </c>
      <c r="R1000" s="25">
        <f t="shared" si="47"/>
        <v>48000</v>
      </c>
      <c r="S1000" s="55">
        <f>YEARFRAC(H1000,$R$3,0)</f>
        <v>26.108333333333334</v>
      </c>
    </row>
    <row r="1001" spans="1:19" ht="33" customHeight="1">
      <c r="A1001" s="8">
        <v>997</v>
      </c>
      <c r="B1001" s="8" t="s">
        <v>4226</v>
      </c>
      <c r="C1001" s="8" t="s">
        <v>2031</v>
      </c>
      <c r="D1001" s="12" t="s">
        <v>2032</v>
      </c>
      <c r="E1001" s="8" t="s">
        <v>5894</v>
      </c>
      <c r="F1001" s="8" t="s">
        <v>7519</v>
      </c>
      <c r="G1001" s="8" t="s">
        <v>10</v>
      </c>
      <c r="H1001" s="10">
        <v>30812</v>
      </c>
      <c r="I1001" s="11" t="s">
        <v>11</v>
      </c>
      <c r="J1001" s="10">
        <v>41751</v>
      </c>
      <c r="K1001" s="8" t="s">
        <v>246</v>
      </c>
      <c r="L1001" s="8" t="s">
        <v>9</v>
      </c>
      <c r="M1001" s="9">
        <v>350.33</v>
      </c>
      <c r="N1001" s="8">
        <v>4062</v>
      </c>
      <c r="O1001" s="13">
        <f>M1001*N1001</f>
        <v>1423040.46</v>
      </c>
      <c r="P1001" s="25">
        <f t="shared" si="48"/>
        <v>9600</v>
      </c>
      <c r="Q1001" s="25">
        <f t="shared" si="49"/>
        <v>31200.000000000004</v>
      </c>
      <c r="R1001" s="25">
        <f t="shared" si="47"/>
        <v>48000</v>
      </c>
      <c r="S1001" s="55">
        <f>YEARFRAC(H1001,$R$3,0)</f>
        <v>40.388888888888886</v>
      </c>
    </row>
    <row r="1002" spans="1:19" ht="33" customHeight="1">
      <c r="A1002" s="8">
        <v>998</v>
      </c>
      <c r="B1002" s="8" t="s">
        <v>4227</v>
      </c>
      <c r="C1002" s="8" t="s">
        <v>4891</v>
      </c>
      <c r="D1002" s="12">
        <v>51299501</v>
      </c>
      <c r="E1002" s="8" t="s">
        <v>5895</v>
      </c>
      <c r="F1002" s="8" t="s">
        <v>7520</v>
      </c>
      <c r="G1002" s="8" t="s">
        <v>10</v>
      </c>
      <c r="H1002" s="10">
        <v>31139</v>
      </c>
      <c r="I1002" s="11" t="s">
        <v>11</v>
      </c>
      <c r="J1002" s="10">
        <v>41764</v>
      </c>
      <c r="K1002" s="8" t="s">
        <v>246</v>
      </c>
      <c r="L1002" s="8" t="s">
        <v>9</v>
      </c>
      <c r="M1002" s="9">
        <v>357.28</v>
      </c>
      <c r="N1002" s="8">
        <v>4062</v>
      </c>
      <c r="O1002" s="13">
        <f>M1002*N1002</f>
        <v>1451271.3599999999</v>
      </c>
      <c r="P1002" s="25">
        <f t="shared" si="48"/>
        <v>9600</v>
      </c>
      <c r="Q1002" s="25">
        <f t="shared" si="49"/>
        <v>31200.000000000004</v>
      </c>
      <c r="R1002" s="25">
        <f t="shared" si="47"/>
        <v>48000</v>
      </c>
      <c r="S1002" s="55">
        <f>YEARFRAC(H1002,$R$3,0)</f>
        <v>39.494444444444447</v>
      </c>
    </row>
    <row r="1003" spans="1:19" ht="33" customHeight="1">
      <c r="A1003" s="8">
        <v>999</v>
      </c>
      <c r="B1003" s="8" t="s">
        <v>4228</v>
      </c>
      <c r="C1003" s="8" t="s">
        <v>2033</v>
      </c>
      <c r="D1003" s="12" t="s">
        <v>2034</v>
      </c>
      <c r="E1003" s="8" t="s">
        <v>5896</v>
      </c>
      <c r="F1003" s="8" t="s">
        <v>7521</v>
      </c>
      <c r="G1003" s="8" t="s">
        <v>10</v>
      </c>
      <c r="H1003" s="10">
        <v>29129</v>
      </c>
      <c r="I1003" s="11" t="s">
        <v>11</v>
      </c>
      <c r="J1003" s="10">
        <v>42160</v>
      </c>
      <c r="K1003" s="8" t="s">
        <v>246</v>
      </c>
      <c r="L1003" s="8" t="s">
        <v>9</v>
      </c>
      <c r="M1003" s="9">
        <v>357.13</v>
      </c>
      <c r="N1003" s="8">
        <v>4062</v>
      </c>
      <c r="O1003" s="13">
        <f>M1003*N1003</f>
        <v>1450662.06</v>
      </c>
      <c r="P1003" s="25">
        <f t="shared" si="48"/>
        <v>9600</v>
      </c>
      <c r="Q1003" s="25">
        <f t="shared" si="49"/>
        <v>31200.000000000004</v>
      </c>
      <c r="R1003" s="25">
        <f t="shared" si="47"/>
        <v>48000</v>
      </c>
      <c r="S1003" s="55">
        <f>YEARFRAC(H1003,$R$3,0)</f>
        <v>44.99722222222222</v>
      </c>
    </row>
    <row r="1004" spans="1:19" ht="33" customHeight="1">
      <c r="A1004" s="8">
        <v>1000</v>
      </c>
      <c r="B1004" s="8" t="s">
        <v>4229</v>
      </c>
      <c r="C1004" s="8" t="s">
        <v>2035</v>
      </c>
      <c r="D1004" s="12">
        <v>51544145</v>
      </c>
      <c r="E1004" s="8" t="s">
        <v>5897</v>
      </c>
      <c r="F1004" s="8" t="s">
        <v>7522</v>
      </c>
      <c r="G1004" s="8" t="s">
        <v>10</v>
      </c>
      <c r="H1004" s="10">
        <v>30567</v>
      </c>
      <c r="I1004" s="11" t="s">
        <v>19</v>
      </c>
      <c r="J1004" s="10">
        <v>45413</v>
      </c>
      <c r="K1004" s="8" t="s">
        <v>246</v>
      </c>
      <c r="L1004" s="8" t="s">
        <v>9</v>
      </c>
      <c r="M1004" s="9">
        <v>346.98</v>
      </c>
      <c r="N1004" s="8">
        <v>4062</v>
      </c>
      <c r="O1004" s="13">
        <f>M1004*N1004</f>
        <v>1409432.76</v>
      </c>
      <c r="P1004" s="25">
        <f t="shared" si="48"/>
        <v>9600</v>
      </c>
      <c r="Q1004" s="25">
        <f t="shared" si="49"/>
        <v>31200.000000000004</v>
      </c>
      <c r="R1004" s="25">
        <f t="shared" si="47"/>
        <v>48000</v>
      </c>
      <c r="S1004" s="55">
        <f>YEARFRAC(H1004,$R$3,0)</f>
        <v>41.06111111111111</v>
      </c>
    </row>
    <row r="1005" spans="1:19" ht="33" customHeight="1">
      <c r="A1005" s="8">
        <v>1001</v>
      </c>
      <c r="B1005" s="8" t="s">
        <v>4230</v>
      </c>
      <c r="C1005" s="8" t="s">
        <v>2036</v>
      </c>
      <c r="D1005" s="12">
        <v>51362323</v>
      </c>
      <c r="E1005" s="8" t="s">
        <v>5898</v>
      </c>
      <c r="F1005" s="8" t="s">
        <v>7523</v>
      </c>
      <c r="G1005" s="8" t="s">
        <v>10</v>
      </c>
      <c r="H1005" s="10">
        <v>32893</v>
      </c>
      <c r="I1005" s="11" t="s">
        <v>11</v>
      </c>
      <c r="J1005" s="10">
        <v>42192</v>
      </c>
      <c r="K1005" s="8" t="s">
        <v>246</v>
      </c>
      <c r="L1005" s="8" t="s">
        <v>9</v>
      </c>
      <c r="M1005" s="9">
        <v>348.34</v>
      </c>
      <c r="N1005" s="8">
        <v>4062</v>
      </c>
      <c r="O1005" s="13">
        <f>M1005*N1005</f>
        <v>1414957.0799999998</v>
      </c>
      <c r="P1005" s="25">
        <f t="shared" si="48"/>
        <v>9600</v>
      </c>
      <c r="Q1005" s="25">
        <f t="shared" si="49"/>
        <v>31200.000000000004</v>
      </c>
      <c r="R1005" s="25">
        <f t="shared" si="47"/>
        <v>48000</v>
      </c>
      <c r="S1005" s="55">
        <f>YEARFRAC(H1005,$R$3,0)</f>
        <v>34.694444444444443</v>
      </c>
    </row>
    <row r="1006" spans="1:19" ht="33" customHeight="1">
      <c r="A1006" s="8">
        <v>1002</v>
      </c>
      <c r="B1006" s="8" t="s">
        <v>4231</v>
      </c>
      <c r="C1006" s="8" t="s">
        <v>2037</v>
      </c>
      <c r="D1006" s="12" t="s">
        <v>2038</v>
      </c>
      <c r="E1006" s="8" t="s">
        <v>5899</v>
      </c>
      <c r="F1006" s="8" t="s">
        <v>7524</v>
      </c>
      <c r="G1006" s="8" t="s">
        <v>10</v>
      </c>
      <c r="H1006" s="10">
        <v>29561</v>
      </c>
      <c r="I1006" s="11" t="s">
        <v>11</v>
      </c>
      <c r="J1006" s="10">
        <v>41754</v>
      </c>
      <c r="K1006" s="8" t="s">
        <v>246</v>
      </c>
      <c r="L1006" s="8" t="s">
        <v>9</v>
      </c>
      <c r="M1006" s="9">
        <v>344.75</v>
      </c>
      <c r="N1006" s="8">
        <v>4062</v>
      </c>
      <c r="O1006" s="13">
        <f>M1006*N1006</f>
        <v>1400374.5</v>
      </c>
      <c r="P1006" s="25">
        <f t="shared" si="48"/>
        <v>9600</v>
      </c>
      <c r="Q1006" s="25">
        <f t="shared" si="49"/>
        <v>31200.000000000004</v>
      </c>
      <c r="R1006" s="25">
        <f t="shared" si="47"/>
        <v>48000</v>
      </c>
      <c r="S1006" s="55">
        <f>YEARFRAC(H1006,$R$3,0)</f>
        <v>43.81666666666667</v>
      </c>
    </row>
    <row r="1007" spans="1:19" ht="33" customHeight="1">
      <c r="A1007" s="8">
        <v>1003</v>
      </c>
      <c r="B1007" s="8" t="s">
        <v>4232</v>
      </c>
      <c r="C1007" s="8" t="s">
        <v>2039</v>
      </c>
      <c r="D1007" s="12" t="s">
        <v>2040</v>
      </c>
      <c r="E1007" s="8" t="s">
        <v>5900</v>
      </c>
      <c r="F1007" s="8" t="s">
        <v>7525</v>
      </c>
      <c r="G1007" s="8" t="s">
        <v>10</v>
      </c>
      <c r="H1007" s="10">
        <v>35813</v>
      </c>
      <c r="I1007" s="11" t="s">
        <v>11</v>
      </c>
      <c r="J1007" s="10">
        <v>42479</v>
      </c>
      <c r="K1007" s="8" t="s">
        <v>246</v>
      </c>
      <c r="L1007" s="8" t="s">
        <v>9</v>
      </c>
      <c r="M1007" s="9">
        <v>358.7</v>
      </c>
      <c r="N1007" s="8">
        <v>4062</v>
      </c>
      <c r="O1007" s="13">
        <f>M1007*N1007</f>
        <v>1457039.4</v>
      </c>
      <c r="P1007" s="25">
        <f t="shared" si="48"/>
        <v>9600</v>
      </c>
      <c r="Q1007" s="25">
        <f t="shared" si="49"/>
        <v>31200.000000000004</v>
      </c>
      <c r="R1007" s="25">
        <f t="shared" si="47"/>
        <v>48000</v>
      </c>
      <c r="S1007" s="55">
        <f>YEARFRAC(H1007,$R$3,0)</f>
        <v>26.7</v>
      </c>
    </row>
    <row r="1008" spans="1:19" ht="33" customHeight="1">
      <c r="A1008" s="8">
        <v>1004</v>
      </c>
      <c r="B1008" s="8" t="s">
        <v>4233</v>
      </c>
      <c r="C1008" s="8" t="s">
        <v>2041</v>
      </c>
      <c r="D1008" s="12" t="s">
        <v>2042</v>
      </c>
      <c r="E1008" s="8" t="s">
        <v>5901</v>
      </c>
      <c r="F1008" s="8" t="s">
        <v>7526</v>
      </c>
      <c r="G1008" s="8" t="s">
        <v>10</v>
      </c>
      <c r="H1008" s="10">
        <v>31095</v>
      </c>
      <c r="I1008" s="11" t="s">
        <v>11</v>
      </c>
      <c r="J1008" s="10">
        <v>43033</v>
      </c>
      <c r="K1008" s="8" t="s">
        <v>246</v>
      </c>
      <c r="L1008" s="8" t="s">
        <v>9</v>
      </c>
      <c r="M1008" s="9">
        <v>294.74</v>
      </c>
      <c r="N1008" s="8">
        <v>4062</v>
      </c>
      <c r="O1008" s="13">
        <f>M1008*N1008</f>
        <v>1197233.8800000001</v>
      </c>
      <c r="P1008" s="25">
        <f t="shared" si="48"/>
        <v>9577.8710400000018</v>
      </c>
      <c r="Q1008" s="25">
        <f t="shared" si="49"/>
        <v>31128.080880000005</v>
      </c>
      <c r="R1008" s="25">
        <f t="shared" si="47"/>
        <v>47889.355200000005</v>
      </c>
      <c r="S1008" s="55">
        <f>YEARFRAC(H1008,$R$3,0)</f>
        <v>39.619444444444447</v>
      </c>
    </row>
    <row r="1009" spans="1:19" s="17" customFormat="1" ht="33" customHeight="1">
      <c r="A1009" s="8">
        <v>1005</v>
      </c>
      <c r="B1009" s="8" t="s">
        <v>4234</v>
      </c>
      <c r="C1009" s="8" t="s">
        <v>2043</v>
      </c>
      <c r="D1009" s="12" t="s">
        <v>2044</v>
      </c>
      <c r="E1009" s="8" t="s">
        <v>5902</v>
      </c>
      <c r="F1009" s="8" t="s">
        <v>7527</v>
      </c>
      <c r="G1009" s="8" t="s">
        <v>10</v>
      </c>
      <c r="H1009" s="10">
        <v>31567</v>
      </c>
      <c r="I1009" s="11" t="s">
        <v>11</v>
      </c>
      <c r="J1009" s="10">
        <v>42479</v>
      </c>
      <c r="K1009" s="8" t="s">
        <v>246</v>
      </c>
      <c r="L1009" s="8" t="s">
        <v>9</v>
      </c>
      <c r="M1009" s="9">
        <v>353.47</v>
      </c>
      <c r="N1009" s="8">
        <v>4062</v>
      </c>
      <c r="O1009" s="13">
        <f>M1009*N1009</f>
        <v>1435795.1400000001</v>
      </c>
      <c r="P1009" s="25">
        <f t="shared" si="48"/>
        <v>9600</v>
      </c>
      <c r="Q1009" s="25">
        <f t="shared" si="49"/>
        <v>31200.000000000004</v>
      </c>
      <c r="R1009" s="25">
        <f t="shared" si="47"/>
        <v>48000</v>
      </c>
      <c r="S1009" s="55">
        <f>YEARFRAC(H1009,$R$3,0)</f>
        <v>38.322222222222223</v>
      </c>
    </row>
    <row r="1010" spans="1:19" ht="33" customHeight="1">
      <c r="A1010" s="8">
        <v>1006</v>
      </c>
      <c r="B1010" s="8" t="s">
        <v>4235</v>
      </c>
      <c r="C1010" s="8" t="s">
        <v>2045</v>
      </c>
      <c r="D1010" s="12" t="s">
        <v>2046</v>
      </c>
      <c r="E1010" s="8" t="s">
        <v>5903</v>
      </c>
      <c r="F1010" s="8" t="s">
        <v>7528</v>
      </c>
      <c r="G1010" s="8" t="s">
        <v>15</v>
      </c>
      <c r="H1010" s="10">
        <v>37371</v>
      </c>
      <c r="I1010" s="11" t="s">
        <v>19</v>
      </c>
      <c r="J1010" s="10">
        <v>45413</v>
      </c>
      <c r="K1010" s="8" t="s">
        <v>246</v>
      </c>
      <c r="L1010" s="8" t="s">
        <v>9</v>
      </c>
      <c r="M1010" s="9">
        <v>284.91000000000003</v>
      </c>
      <c r="N1010" s="8">
        <v>4062</v>
      </c>
      <c r="O1010" s="13">
        <f>M1010*N1010</f>
        <v>1157304.4200000002</v>
      </c>
      <c r="P1010" s="25">
        <f t="shared" si="48"/>
        <v>9258.4353600000013</v>
      </c>
      <c r="Q1010" s="25">
        <f t="shared" si="49"/>
        <v>30089.914920000007</v>
      </c>
      <c r="R1010" s="25">
        <f t="shared" si="47"/>
        <v>46292.176800000008</v>
      </c>
      <c r="S1010" s="55">
        <f>YEARFRAC(H1010,$R$3,0)</f>
        <v>22.430555555555557</v>
      </c>
    </row>
    <row r="1011" spans="1:19" ht="33" customHeight="1">
      <c r="A1011" s="8">
        <v>1007</v>
      </c>
      <c r="B1011" s="8" t="s">
        <v>4236</v>
      </c>
      <c r="C1011" s="8" t="s">
        <v>2047</v>
      </c>
      <c r="D1011" s="12" t="s">
        <v>2048</v>
      </c>
      <c r="E1011" s="8" t="s">
        <v>5904</v>
      </c>
      <c r="F1011" s="8" t="s">
        <v>7529</v>
      </c>
      <c r="G1011" s="8" t="s">
        <v>15</v>
      </c>
      <c r="H1011" s="10">
        <v>34917</v>
      </c>
      <c r="I1011" s="11" t="s">
        <v>11</v>
      </c>
      <c r="J1011" s="10">
        <v>45419</v>
      </c>
      <c r="K1011" s="8" t="s">
        <v>246</v>
      </c>
      <c r="L1011" s="8" t="s">
        <v>9</v>
      </c>
      <c r="M1011" s="9">
        <v>317.5</v>
      </c>
      <c r="N1011" s="8">
        <v>4062</v>
      </c>
      <c r="O1011" s="13">
        <f>M1011*N1011</f>
        <v>1289685</v>
      </c>
      <c r="P1011" s="25">
        <f t="shared" si="48"/>
        <v>9600</v>
      </c>
      <c r="Q1011" s="25">
        <f t="shared" si="49"/>
        <v>31200.000000000004</v>
      </c>
      <c r="R1011" s="25">
        <f t="shared" si="47"/>
        <v>48000</v>
      </c>
      <c r="S1011" s="55">
        <f>YEARFRAC(H1011,$R$3,0)</f>
        <v>29.15</v>
      </c>
    </row>
    <row r="1012" spans="1:19" ht="33" customHeight="1">
      <c r="A1012" s="8">
        <v>1008</v>
      </c>
      <c r="B1012" s="8" t="s">
        <v>4237</v>
      </c>
      <c r="C1012" s="8" t="s">
        <v>2049</v>
      </c>
      <c r="D1012" s="12" t="s">
        <v>2050</v>
      </c>
      <c r="E1012" s="8" t="s">
        <v>5905</v>
      </c>
      <c r="F1012" s="8" t="s">
        <v>7530</v>
      </c>
      <c r="G1012" s="8" t="s">
        <v>10</v>
      </c>
      <c r="H1012" s="10">
        <v>30419</v>
      </c>
      <c r="I1012" s="11" t="s">
        <v>11</v>
      </c>
      <c r="J1012" s="10">
        <v>41954</v>
      </c>
      <c r="K1012" s="8" t="s">
        <v>246</v>
      </c>
      <c r="L1012" s="8" t="s">
        <v>9</v>
      </c>
      <c r="M1012" s="9">
        <v>352.43</v>
      </c>
      <c r="N1012" s="8">
        <v>4062</v>
      </c>
      <c r="O1012" s="13">
        <f>M1012*N1012</f>
        <v>1431570.66</v>
      </c>
      <c r="P1012" s="25">
        <f t="shared" si="48"/>
        <v>9600</v>
      </c>
      <c r="Q1012" s="25">
        <f t="shared" si="49"/>
        <v>31200.000000000004</v>
      </c>
      <c r="R1012" s="25">
        <f t="shared" si="47"/>
        <v>48000</v>
      </c>
      <c r="S1012" s="55">
        <f>YEARFRAC(H1012,$R$3,0)</f>
        <v>41.463888888888889</v>
      </c>
    </row>
    <row r="1013" spans="1:19" ht="33" customHeight="1">
      <c r="A1013" s="8">
        <v>1009</v>
      </c>
      <c r="B1013" s="8" t="s">
        <v>4238</v>
      </c>
      <c r="C1013" s="8" t="s">
        <v>2051</v>
      </c>
      <c r="D1013" s="12" t="s">
        <v>2052</v>
      </c>
      <c r="E1013" s="8" t="s">
        <v>5906</v>
      </c>
      <c r="F1013" s="8" t="s">
        <v>7531</v>
      </c>
      <c r="G1013" s="8" t="s">
        <v>15</v>
      </c>
      <c r="H1013" s="10">
        <v>32392</v>
      </c>
      <c r="I1013" s="11" t="s">
        <v>11</v>
      </c>
      <c r="J1013" s="10">
        <v>45419</v>
      </c>
      <c r="K1013" s="8" t="s">
        <v>246</v>
      </c>
      <c r="L1013" s="8" t="s">
        <v>9</v>
      </c>
      <c r="M1013" s="9">
        <v>309.42</v>
      </c>
      <c r="N1013" s="8">
        <v>4062</v>
      </c>
      <c r="O1013" s="13">
        <f>M1013*N1013</f>
        <v>1256864.04</v>
      </c>
      <c r="P1013" s="25">
        <f t="shared" si="48"/>
        <v>9600</v>
      </c>
      <c r="Q1013" s="25">
        <f t="shared" si="49"/>
        <v>31200.000000000004</v>
      </c>
      <c r="R1013" s="25">
        <f t="shared" si="47"/>
        <v>48000</v>
      </c>
      <c r="S1013" s="55">
        <f>YEARFRAC(H1013,$R$3,0)</f>
        <v>36.06666666666667</v>
      </c>
    </row>
    <row r="1014" spans="1:19" ht="33" customHeight="1">
      <c r="A1014" s="8">
        <v>1010</v>
      </c>
      <c r="B1014" s="8" t="s">
        <v>4239</v>
      </c>
      <c r="C1014" s="8" t="s">
        <v>2053</v>
      </c>
      <c r="D1014" s="12" t="s">
        <v>2054</v>
      </c>
      <c r="E1014" s="8" t="s">
        <v>5907</v>
      </c>
      <c r="F1014" s="8" t="s">
        <v>7532</v>
      </c>
      <c r="G1014" s="8" t="s">
        <v>10</v>
      </c>
      <c r="H1014" s="10">
        <v>30328</v>
      </c>
      <c r="I1014" s="11" t="s">
        <v>11</v>
      </c>
      <c r="J1014" s="10">
        <v>41599</v>
      </c>
      <c r="K1014" s="8" t="s">
        <v>246</v>
      </c>
      <c r="L1014" s="8" t="s">
        <v>9</v>
      </c>
      <c r="M1014" s="9">
        <v>361.87</v>
      </c>
      <c r="N1014" s="8">
        <v>4062</v>
      </c>
      <c r="O1014" s="13">
        <f>M1014*N1014</f>
        <v>1469915.94</v>
      </c>
      <c r="P1014" s="25">
        <f t="shared" si="48"/>
        <v>9600</v>
      </c>
      <c r="Q1014" s="25">
        <f t="shared" si="49"/>
        <v>31200.000000000004</v>
      </c>
      <c r="R1014" s="25">
        <f t="shared" si="47"/>
        <v>48000</v>
      </c>
      <c r="S1014" s="55">
        <f>YEARFRAC(H1014,$R$3,0)</f>
        <v>41.716666666666669</v>
      </c>
    </row>
    <row r="1015" spans="1:19" ht="33" customHeight="1">
      <c r="A1015" s="8">
        <v>1011</v>
      </c>
      <c r="B1015" s="8" t="s">
        <v>4240</v>
      </c>
      <c r="C1015" s="8" t="s">
        <v>2055</v>
      </c>
      <c r="D1015" s="12">
        <v>51543676</v>
      </c>
      <c r="E1015" s="8" t="s">
        <v>5908</v>
      </c>
      <c r="F1015" s="8" t="s">
        <v>7533</v>
      </c>
      <c r="G1015" s="8" t="s">
        <v>10</v>
      </c>
      <c r="H1015" s="10">
        <v>37058</v>
      </c>
      <c r="I1015" s="11" t="s">
        <v>19</v>
      </c>
      <c r="J1015" s="10">
        <v>45413</v>
      </c>
      <c r="K1015" s="8" t="s">
        <v>246</v>
      </c>
      <c r="L1015" s="8" t="s">
        <v>9</v>
      </c>
      <c r="M1015" s="9">
        <v>332.71</v>
      </c>
      <c r="N1015" s="8">
        <v>4062</v>
      </c>
      <c r="O1015" s="13">
        <f>M1015*N1015</f>
        <v>1351468.02</v>
      </c>
      <c r="P1015" s="25">
        <f t="shared" si="48"/>
        <v>9600</v>
      </c>
      <c r="Q1015" s="25">
        <f t="shared" si="49"/>
        <v>31200.000000000004</v>
      </c>
      <c r="R1015" s="25">
        <f t="shared" si="47"/>
        <v>48000</v>
      </c>
      <c r="S1015" s="55">
        <f>YEARFRAC(H1015,$R$3,0)</f>
        <v>23.288888888888888</v>
      </c>
    </row>
    <row r="1016" spans="1:19" ht="33" customHeight="1">
      <c r="A1016" s="8">
        <v>1012</v>
      </c>
      <c r="B1016" s="8" t="s">
        <v>4241</v>
      </c>
      <c r="C1016" s="8" t="s">
        <v>2056</v>
      </c>
      <c r="D1016" s="12" t="s">
        <v>2057</v>
      </c>
      <c r="E1016" s="8" t="s">
        <v>5909</v>
      </c>
      <c r="F1016" s="8" t="s">
        <v>7534</v>
      </c>
      <c r="G1016" s="8" t="s">
        <v>10</v>
      </c>
      <c r="H1016" s="10">
        <v>29073</v>
      </c>
      <c r="I1016" s="11" t="s">
        <v>11</v>
      </c>
      <c r="J1016" s="10">
        <v>41674</v>
      </c>
      <c r="K1016" s="8" t="s">
        <v>246</v>
      </c>
      <c r="L1016" s="8" t="s">
        <v>9</v>
      </c>
      <c r="M1016" s="9">
        <v>337.35</v>
      </c>
      <c r="N1016" s="8">
        <v>4062</v>
      </c>
      <c r="O1016" s="13">
        <f>M1016*N1016</f>
        <v>1370315.7000000002</v>
      </c>
      <c r="P1016" s="25">
        <f t="shared" si="48"/>
        <v>9600</v>
      </c>
      <c r="Q1016" s="25">
        <f t="shared" si="49"/>
        <v>31200.000000000004</v>
      </c>
      <c r="R1016" s="25">
        <f t="shared" si="47"/>
        <v>48000</v>
      </c>
      <c r="S1016" s="55">
        <f>YEARFRAC(H1016,$R$3,0)</f>
        <v>45.15</v>
      </c>
    </row>
    <row r="1017" spans="1:19" ht="33" customHeight="1">
      <c r="A1017" s="8">
        <v>1013</v>
      </c>
      <c r="B1017" s="8" t="s">
        <v>4242</v>
      </c>
      <c r="C1017" s="8" t="s">
        <v>2058</v>
      </c>
      <c r="D1017" s="12" t="s">
        <v>2059</v>
      </c>
      <c r="E1017" s="8" t="s">
        <v>5910</v>
      </c>
      <c r="F1017" s="8" t="s">
        <v>7535</v>
      </c>
      <c r="G1017" s="8" t="s">
        <v>10</v>
      </c>
      <c r="H1017" s="10">
        <v>30126</v>
      </c>
      <c r="I1017" s="11" t="s">
        <v>11</v>
      </c>
      <c r="J1017" s="10">
        <v>41750</v>
      </c>
      <c r="K1017" s="8" t="s">
        <v>246</v>
      </c>
      <c r="L1017" s="8" t="s">
        <v>9</v>
      </c>
      <c r="M1017" s="9">
        <v>361.87</v>
      </c>
      <c r="N1017" s="8">
        <v>4062</v>
      </c>
      <c r="O1017" s="13">
        <f>M1017*N1017</f>
        <v>1469915.94</v>
      </c>
      <c r="P1017" s="25">
        <f t="shared" si="48"/>
        <v>9600</v>
      </c>
      <c r="Q1017" s="25">
        <f t="shared" si="49"/>
        <v>31200.000000000004</v>
      </c>
      <c r="R1017" s="25">
        <f t="shared" si="47"/>
        <v>48000</v>
      </c>
      <c r="S1017" s="55">
        <f>YEARFRAC(H1017,$R$3,0)</f>
        <v>42.266666666666666</v>
      </c>
    </row>
    <row r="1018" spans="1:19" ht="33" customHeight="1">
      <c r="A1018" s="8">
        <v>1014</v>
      </c>
      <c r="B1018" s="8" t="s">
        <v>4243</v>
      </c>
      <c r="C1018" s="8" t="s">
        <v>2060</v>
      </c>
      <c r="D1018" s="12" t="s">
        <v>2061</v>
      </c>
      <c r="E1018" s="8" t="s">
        <v>5911</v>
      </c>
      <c r="F1018" s="8" t="s">
        <v>7536</v>
      </c>
      <c r="G1018" s="8" t="s">
        <v>10</v>
      </c>
      <c r="H1018" s="10">
        <v>28601</v>
      </c>
      <c r="I1018" s="11" t="s">
        <v>11</v>
      </c>
      <c r="J1018" s="10">
        <v>41417</v>
      </c>
      <c r="K1018" s="8" t="s">
        <v>246</v>
      </c>
      <c r="L1018" s="8" t="s">
        <v>9</v>
      </c>
      <c r="M1018" s="9">
        <v>389.72</v>
      </c>
      <c r="N1018" s="8">
        <v>4062</v>
      </c>
      <c r="O1018" s="13">
        <f>M1018*N1018</f>
        <v>1583042.6400000001</v>
      </c>
      <c r="P1018" s="25">
        <f t="shared" si="48"/>
        <v>9600</v>
      </c>
      <c r="Q1018" s="25">
        <f t="shared" si="49"/>
        <v>31200.000000000004</v>
      </c>
      <c r="R1018" s="25">
        <f t="shared" si="47"/>
        <v>48000</v>
      </c>
      <c r="S1018" s="55">
        <f>YEARFRAC(H1018,$R$3,0)</f>
        <v>46.44166666666667</v>
      </c>
    </row>
    <row r="1019" spans="1:19" ht="33" customHeight="1">
      <c r="A1019" s="8">
        <v>1015</v>
      </c>
      <c r="B1019" s="8" t="s">
        <v>4244</v>
      </c>
      <c r="C1019" s="8" t="s">
        <v>2062</v>
      </c>
      <c r="D1019" s="12" t="s">
        <v>2063</v>
      </c>
      <c r="E1019" s="8" t="s">
        <v>5912</v>
      </c>
      <c r="F1019" s="8" t="s">
        <v>7537</v>
      </c>
      <c r="G1019" s="8" t="s">
        <v>10</v>
      </c>
      <c r="H1019" s="10">
        <v>32082</v>
      </c>
      <c r="I1019" s="11" t="s">
        <v>11</v>
      </c>
      <c r="J1019" s="10">
        <v>41954</v>
      </c>
      <c r="K1019" s="8" t="s">
        <v>246</v>
      </c>
      <c r="L1019" s="8" t="s">
        <v>9</v>
      </c>
      <c r="M1019" s="9">
        <v>382.93</v>
      </c>
      <c r="N1019" s="8">
        <v>4062</v>
      </c>
      <c r="O1019" s="13">
        <f>M1019*N1019</f>
        <v>1555461.66</v>
      </c>
      <c r="P1019" s="25">
        <f t="shared" si="48"/>
        <v>9600</v>
      </c>
      <c r="Q1019" s="25">
        <f t="shared" si="49"/>
        <v>31200.000000000004</v>
      </c>
      <c r="R1019" s="25">
        <f t="shared" si="47"/>
        <v>48000</v>
      </c>
      <c r="S1019" s="55">
        <f>YEARFRAC(H1019,$R$3,0)</f>
        <v>36.913888888888891</v>
      </c>
    </row>
    <row r="1020" spans="1:19" ht="33" customHeight="1">
      <c r="A1020" s="8">
        <v>1016</v>
      </c>
      <c r="B1020" s="8" t="s">
        <v>4245</v>
      </c>
      <c r="C1020" s="8" t="s">
        <v>2064</v>
      </c>
      <c r="D1020" s="12">
        <v>90923293</v>
      </c>
      <c r="E1020" s="8" t="s">
        <v>5913</v>
      </c>
      <c r="F1020" s="8" t="s">
        <v>7538</v>
      </c>
      <c r="G1020" s="8" t="s">
        <v>10</v>
      </c>
      <c r="H1020" s="10">
        <v>37873</v>
      </c>
      <c r="I1020" s="11" t="s">
        <v>170</v>
      </c>
      <c r="J1020" s="10">
        <v>45413</v>
      </c>
      <c r="K1020" s="8" t="s">
        <v>246</v>
      </c>
      <c r="L1020" s="8" t="s">
        <v>9</v>
      </c>
      <c r="M1020" s="9">
        <v>325.7</v>
      </c>
      <c r="N1020" s="8">
        <v>4062</v>
      </c>
      <c r="O1020" s="13">
        <f>M1020*N1020</f>
        <v>1322993.3999999999</v>
      </c>
      <c r="P1020" s="25">
        <f t="shared" si="48"/>
        <v>9600</v>
      </c>
      <c r="Q1020" s="25">
        <f t="shared" si="49"/>
        <v>31200.000000000004</v>
      </c>
      <c r="R1020" s="25">
        <f t="shared" si="47"/>
        <v>48000</v>
      </c>
      <c r="S1020" s="55">
        <f>YEARFRAC(H1020,$R$3,0)</f>
        <v>21.058333333333334</v>
      </c>
    </row>
    <row r="1021" spans="1:19" ht="33" customHeight="1">
      <c r="A1021" s="8">
        <v>1017</v>
      </c>
      <c r="B1021" s="8" t="s">
        <v>4246</v>
      </c>
      <c r="C1021" s="8" t="s">
        <v>2067</v>
      </c>
      <c r="D1021" s="12" t="s">
        <v>2068</v>
      </c>
      <c r="E1021" s="8" t="s">
        <v>5914</v>
      </c>
      <c r="F1021" s="8" t="s">
        <v>7539</v>
      </c>
      <c r="G1021" s="8" t="s">
        <v>15</v>
      </c>
      <c r="H1021" s="10">
        <v>38422</v>
      </c>
      <c r="I1021" s="11" t="s">
        <v>19</v>
      </c>
      <c r="J1021" s="10">
        <v>45413</v>
      </c>
      <c r="K1021" s="8" t="s">
        <v>246</v>
      </c>
      <c r="L1021" s="8" t="s">
        <v>9</v>
      </c>
      <c r="M1021" s="9">
        <v>379.88</v>
      </c>
      <c r="N1021" s="8">
        <v>4062</v>
      </c>
      <c r="O1021" s="13">
        <f>M1021*N1021</f>
        <v>1543072.56</v>
      </c>
      <c r="P1021" s="25">
        <f t="shared" si="48"/>
        <v>9600</v>
      </c>
      <c r="Q1021" s="25">
        <f t="shared" si="49"/>
        <v>31200.000000000004</v>
      </c>
      <c r="R1021" s="25">
        <f t="shared" si="47"/>
        <v>48000</v>
      </c>
      <c r="S1021" s="55">
        <f>YEARFRAC(H1021,$R$3,0)</f>
        <v>19.552777777777777</v>
      </c>
    </row>
    <row r="1022" spans="1:19" ht="33" customHeight="1">
      <c r="A1022" s="8">
        <v>1018</v>
      </c>
      <c r="B1022" s="8" t="s">
        <v>4247</v>
      </c>
      <c r="C1022" s="8" t="s">
        <v>2071</v>
      </c>
      <c r="D1022" s="12" t="s">
        <v>2072</v>
      </c>
      <c r="E1022" s="8" t="s">
        <v>5915</v>
      </c>
      <c r="F1022" s="8" t="s">
        <v>7540</v>
      </c>
      <c r="G1022" s="8" t="s">
        <v>10</v>
      </c>
      <c r="H1022" s="10">
        <v>31081</v>
      </c>
      <c r="I1022" s="11" t="s">
        <v>11</v>
      </c>
      <c r="J1022" s="10">
        <v>41750</v>
      </c>
      <c r="K1022" s="8" t="s">
        <v>246</v>
      </c>
      <c r="L1022" s="8" t="s">
        <v>9</v>
      </c>
      <c r="M1022" s="9">
        <v>361.87</v>
      </c>
      <c r="N1022" s="8">
        <v>4062</v>
      </c>
      <c r="O1022" s="13">
        <f>M1022*N1022</f>
        <v>1469915.94</v>
      </c>
      <c r="P1022" s="25">
        <f t="shared" si="48"/>
        <v>9600</v>
      </c>
      <c r="Q1022" s="25">
        <f t="shared" si="49"/>
        <v>31200.000000000004</v>
      </c>
      <c r="R1022" s="25">
        <f t="shared" si="47"/>
        <v>48000</v>
      </c>
      <c r="S1022" s="55">
        <f>YEARFRAC(H1022,$R$3,0)</f>
        <v>39.658333333333331</v>
      </c>
    </row>
    <row r="1023" spans="1:19" ht="33" customHeight="1">
      <c r="A1023" s="8">
        <v>1019</v>
      </c>
      <c r="B1023" s="8" t="s">
        <v>4248</v>
      </c>
      <c r="C1023" s="8" t="s">
        <v>2073</v>
      </c>
      <c r="D1023" s="12" t="s">
        <v>2074</v>
      </c>
      <c r="E1023" s="8" t="s">
        <v>5916</v>
      </c>
      <c r="F1023" s="8" t="s">
        <v>7541</v>
      </c>
      <c r="G1023" s="8" t="s">
        <v>10</v>
      </c>
      <c r="H1023" s="10">
        <v>31747</v>
      </c>
      <c r="I1023" s="11" t="s">
        <v>11</v>
      </c>
      <c r="J1023" s="10">
        <v>43033</v>
      </c>
      <c r="K1023" s="8" t="s">
        <v>246</v>
      </c>
      <c r="L1023" s="8" t="s">
        <v>9</v>
      </c>
      <c r="M1023" s="9">
        <v>316.14999999999998</v>
      </c>
      <c r="N1023" s="8">
        <v>4062</v>
      </c>
      <c r="O1023" s="13">
        <f>M1023*N1023</f>
        <v>1284201.2999999998</v>
      </c>
      <c r="P1023" s="25">
        <f t="shared" si="48"/>
        <v>9600</v>
      </c>
      <c r="Q1023" s="25">
        <f t="shared" si="49"/>
        <v>31200.000000000004</v>
      </c>
      <c r="R1023" s="25">
        <f t="shared" si="47"/>
        <v>48000</v>
      </c>
      <c r="S1023" s="55">
        <f>YEARFRAC(H1023,$R$3,0)</f>
        <v>37.830555555555556</v>
      </c>
    </row>
    <row r="1024" spans="1:19" ht="33" customHeight="1">
      <c r="A1024" s="8">
        <v>1020</v>
      </c>
      <c r="B1024" s="8" t="s">
        <v>4249</v>
      </c>
      <c r="C1024" s="8" t="s">
        <v>2075</v>
      </c>
      <c r="D1024" s="12">
        <v>51093150</v>
      </c>
      <c r="E1024" s="8" t="s">
        <v>5917</v>
      </c>
      <c r="F1024" s="8" t="s">
        <v>7542</v>
      </c>
      <c r="G1024" s="8" t="s">
        <v>10</v>
      </c>
      <c r="H1024" s="10">
        <v>31568</v>
      </c>
      <c r="I1024" s="11" t="s">
        <v>11</v>
      </c>
      <c r="J1024" s="10">
        <v>41681</v>
      </c>
      <c r="K1024" s="8" t="s">
        <v>246</v>
      </c>
      <c r="L1024" s="8" t="s">
        <v>9</v>
      </c>
      <c r="M1024" s="9">
        <v>361.87</v>
      </c>
      <c r="N1024" s="8">
        <v>4062</v>
      </c>
      <c r="O1024" s="13">
        <f>M1024*N1024</f>
        <v>1469915.94</v>
      </c>
      <c r="P1024" s="25">
        <f t="shared" si="48"/>
        <v>9600</v>
      </c>
      <c r="Q1024" s="25">
        <f t="shared" si="49"/>
        <v>31200.000000000004</v>
      </c>
      <c r="R1024" s="25">
        <f t="shared" si="47"/>
        <v>48000</v>
      </c>
      <c r="S1024" s="55">
        <f>YEARFRAC(H1024,$R$3,0)</f>
        <v>38.319444444444443</v>
      </c>
    </row>
    <row r="1025" spans="1:19" ht="33" customHeight="1">
      <c r="A1025" s="8">
        <v>1021</v>
      </c>
      <c r="B1025" s="8" t="s">
        <v>4250</v>
      </c>
      <c r="C1025" s="8" t="s">
        <v>2076</v>
      </c>
      <c r="D1025" s="12">
        <v>51490585</v>
      </c>
      <c r="E1025" s="8" t="s">
        <v>5918</v>
      </c>
      <c r="F1025" s="8" t="s">
        <v>7543</v>
      </c>
      <c r="G1025" s="8" t="s">
        <v>10</v>
      </c>
      <c r="H1025" s="10">
        <v>34743</v>
      </c>
      <c r="I1025" s="11" t="s">
        <v>170</v>
      </c>
      <c r="J1025" s="10">
        <v>45413</v>
      </c>
      <c r="K1025" s="8" t="s">
        <v>246</v>
      </c>
      <c r="L1025" s="8" t="s">
        <v>9</v>
      </c>
      <c r="M1025" s="9">
        <v>282.58999999999997</v>
      </c>
      <c r="N1025" s="8">
        <v>4062</v>
      </c>
      <c r="O1025" s="13">
        <f>M1025*N1025</f>
        <v>1147880.5799999998</v>
      </c>
      <c r="P1025" s="25">
        <f t="shared" si="48"/>
        <v>9183.0446399999983</v>
      </c>
      <c r="Q1025" s="25">
        <f t="shared" si="49"/>
        <v>29844.895079999998</v>
      </c>
      <c r="R1025" s="25">
        <f t="shared" si="47"/>
        <v>45915.223199999993</v>
      </c>
      <c r="S1025" s="55">
        <f>YEARFRAC(H1025,$R$3,0)</f>
        <v>29.630555555555556</v>
      </c>
    </row>
    <row r="1026" spans="1:19" ht="33" customHeight="1">
      <c r="A1026" s="8">
        <v>1022</v>
      </c>
      <c r="B1026" s="8" t="s">
        <v>4251</v>
      </c>
      <c r="C1026" s="8" t="s">
        <v>2077</v>
      </c>
      <c r="D1026" s="12" t="s">
        <v>2078</v>
      </c>
      <c r="E1026" s="8" t="s">
        <v>5919</v>
      </c>
      <c r="F1026" s="8" t="s">
        <v>7544</v>
      </c>
      <c r="G1026" s="8" t="s">
        <v>10</v>
      </c>
      <c r="H1026" s="10">
        <v>29772</v>
      </c>
      <c r="I1026" s="11" t="s">
        <v>11</v>
      </c>
      <c r="J1026" s="10">
        <v>41610</v>
      </c>
      <c r="K1026" s="8" t="s">
        <v>246</v>
      </c>
      <c r="L1026" s="8" t="s">
        <v>9</v>
      </c>
      <c r="M1026" s="9">
        <v>353.49</v>
      </c>
      <c r="N1026" s="8">
        <v>4062</v>
      </c>
      <c r="O1026" s="13">
        <f>M1026*N1026</f>
        <v>1435876.3800000001</v>
      </c>
      <c r="P1026" s="25">
        <f t="shared" si="48"/>
        <v>9600</v>
      </c>
      <c r="Q1026" s="25">
        <f t="shared" si="49"/>
        <v>31200.000000000004</v>
      </c>
      <c r="R1026" s="25">
        <f t="shared" si="47"/>
        <v>48000</v>
      </c>
      <c r="S1026" s="55">
        <f>YEARFRAC(H1026,$R$3,0)</f>
        <v>43.236111111111114</v>
      </c>
    </row>
    <row r="1027" spans="1:19" ht="33" customHeight="1">
      <c r="A1027" s="8">
        <v>1023</v>
      </c>
      <c r="B1027" s="8" t="s">
        <v>4252</v>
      </c>
      <c r="C1027" s="8" t="s">
        <v>2079</v>
      </c>
      <c r="D1027" s="12" t="s">
        <v>2080</v>
      </c>
      <c r="E1027" s="8" t="s">
        <v>5920</v>
      </c>
      <c r="F1027" s="8" t="s">
        <v>7545</v>
      </c>
      <c r="G1027" s="8" t="s">
        <v>10</v>
      </c>
      <c r="H1027" s="10">
        <v>30865</v>
      </c>
      <c r="I1027" s="11" t="s">
        <v>11</v>
      </c>
      <c r="J1027" s="10">
        <v>41794</v>
      </c>
      <c r="K1027" s="8" t="s">
        <v>246</v>
      </c>
      <c r="L1027" s="8" t="s">
        <v>9</v>
      </c>
      <c r="M1027" s="9">
        <v>323.33999999999997</v>
      </c>
      <c r="N1027" s="8">
        <v>4062</v>
      </c>
      <c r="O1027" s="13">
        <f>M1027*N1027</f>
        <v>1313407.0799999998</v>
      </c>
      <c r="P1027" s="25">
        <f t="shared" si="48"/>
        <v>9600</v>
      </c>
      <c r="Q1027" s="25">
        <f t="shared" si="49"/>
        <v>31200.000000000004</v>
      </c>
      <c r="R1027" s="25">
        <f t="shared" si="47"/>
        <v>48000</v>
      </c>
      <c r="S1027" s="55">
        <f>YEARFRAC(H1027,$R$3,0)</f>
        <v>40.244444444444447</v>
      </c>
    </row>
    <row r="1028" spans="1:19" ht="33" customHeight="1">
      <c r="A1028" s="8">
        <v>1024</v>
      </c>
      <c r="B1028" s="8" t="s">
        <v>4253</v>
      </c>
      <c r="C1028" s="8" t="s">
        <v>2081</v>
      </c>
      <c r="D1028" s="12" t="s">
        <v>2082</v>
      </c>
      <c r="E1028" s="8" t="s">
        <v>5921</v>
      </c>
      <c r="F1028" s="8" t="s">
        <v>7546</v>
      </c>
      <c r="G1028" s="8" t="s">
        <v>10</v>
      </c>
      <c r="H1028" s="10">
        <v>30421</v>
      </c>
      <c r="I1028" s="11" t="s">
        <v>11</v>
      </c>
      <c r="J1028" s="10">
        <v>45413</v>
      </c>
      <c r="K1028" s="8" t="s">
        <v>246</v>
      </c>
      <c r="L1028" s="8" t="s">
        <v>9</v>
      </c>
      <c r="M1028" s="9">
        <v>348.5</v>
      </c>
      <c r="N1028" s="8">
        <v>4062</v>
      </c>
      <c r="O1028" s="13">
        <f>M1028*N1028</f>
        <v>1415607</v>
      </c>
      <c r="P1028" s="25">
        <f t="shared" si="48"/>
        <v>9600</v>
      </c>
      <c r="Q1028" s="25">
        <f t="shared" si="49"/>
        <v>31200.000000000004</v>
      </c>
      <c r="R1028" s="25">
        <f t="shared" si="47"/>
        <v>48000</v>
      </c>
      <c r="S1028" s="55">
        <f>YEARFRAC(H1028,$R$3,0)</f>
        <v>41.458333333333336</v>
      </c>
    </row>
    <row r="1029" spans="1:19" ht="33" customHeight="1">
      <c r="A1029" s="8">
        <v>1025</v>
      </c>
      <c r="B1029" s="8" t="s">
        <v>4254</v>
      </c>
      <c r="C1029" s="8" t="s">
        <v>2083</v>
      </c>
      <c r="D1029" s="12" t="s">
        <v>2084</v>
      </c>
      <c r="E1029" s="8" t="s">
        <v>5922</v>
      </c>
      <c r="F1029" s="8" t="s">
        <v>7547</v>
      </c>
      <c r="G1029" s="8" t="s">
        <v>10</v>
      </c>
      <c r="H1029" s="10">
        <v>29626</v>
      </c>
      <c r="I1029" s="11" t="s">
        <v>11</v>
      </c>
      <c r="J1029" s="10">
        <v>42114</v>
      </c>
      <c r="K1029" s="8" t="s">
        <v>246</v>
      </c>
      <c r="L1029" s="8" t="s">
        <v>9</v>
      </c>
      <c r="M1029" s="9">
        <v>293.97000000000003</v>
      </c>
      <c r="N1029" s="8">
        <v>4062</v>
      </c>
      <c r="O1029" s="13">
        <f>M1029*N1029</f>
        <v>1194106.1400000001</v>
      </c>
      <c r="P1029" s="25">
        <f t="shared" si="48"/>
        <v>9552.8491200000008</v>
      </c>
      <c r="Q1029" s="25">
        <f t="shared" si="49"/>
        <v>31046.759640000007</v>
      </c>
      <c r="R1029" s="25">
        <f t="shared" ref="R1029:R1092" si="50">IF(S1029&gt;59.99,0,IF(O1029&lt;400000,400000*4/100,IF(O1029&gt;1200000,1200000*4/100,O1029*4/100)))</f>
        <v>47764.245600000002</v>
      </c>
      <c r="S1029" s="55">
        <f>YEARFRAC(H1029,$R$3,0)</f>
        <v>43.641666666666666</v>
      </c>
    </row>
    <row r="1030" spans="1:19" ht="33" customHeight="1">
      <c r="A1030" s="8">
        <v>1026</v>
      </c>
      <c r="B1030" s="8" t="s">
        <v>4256</v>
      </c>
      <c r="C1030" s="8" t="s">
        <v>2087</v>
      </c>
      <c r="D1030" s="12" t="s">
        <v>2088</v>
      </c>
      <c r="E1030" s="8" t="s">
        <v>5923</v>
      </c>
      <c r="F1030" s="8" t="s">
        <v>7548</v>
      </c>
      <c r="G1030" s="8" t="s">
        <v>10</v>
      </c>
      <c r="H1030" s="10">
        <v>35037</v>
      </c>
      <c r="I1030" s="11" t="s">
        <v>11</v>
      </c>
      <c r="J1030" s="10">
        <v>42135</v>
      </c>
      <c r="K1030" s="8" t="s">
        <v>246</v>
      </c>
      <c r="L1030" s="8" t="s">
        <v>9</v>
      </c>
      <c r="M1030" s="9">
        <v>360.8</v>
      </c>
      <c r="N1030" s="8">
        <v>4062</v>
      </c>
      <c r="O1030" s="13">
        <f>M1030*N1030</f>
        <v>1465569.6</v>
      </c>
      <c r="P1030" s="25">
        <f t="shared" si="48"/>
        <v>9600</v>
      </c>
      <c r="Q1030" s="25">
        <f t="shared" si="49"/>
        <v>31200.000000000004</v>
      </c>
      <c r="R1030" s="25">
        <f t="shared" si="50"/>
        <v>48000</v>
      </c>
      <c r="S1030" s="55">
        <f>YEARFRAC(H1030,$R$3,0)</f>
        <v>28.822222222222223</v>
      </c>
    </row>
    <row r="1031" spans="1:19" ht="33" customHeight="1">
      <c r="A1031" s="8">
        <v>1027</v>
      </c>
      <c r="B1031" s="8" t="s">
        <v>4257</v>
      </c>
      <c r="C1031" s="8" t="s">
        <v>2089</v>
      </c>
      <c r="D1031" s="12">
        <v>51098050</v>
      </c>
      <c r="E1031" s="8" t="s">
        <v>5924</v>
      </c>
      <c r="F1031" s="8" t="s">
        <v>7549</v>
      </c>
      <c r="G1031" s="8" t="s">
        <v>10</v>
      </c>
      <c r="H1031" s="10">
        <v>28644</v>
      </c>
      <c r="I1031" s="11" t="s">
        <v>11</v>
      </c>
      <c r="J1031" s="10">
        <v>41563</v>
      </c>
      <c r="K1031" s="8" t="s">
        <v>246</v>
      </c>
      <c r="L1031" s="8" t="s">
        <v>9</v>
      </c>
      <c r="M1031" s="9">
        <v>377.81</v>
      </c>
      <c r="N1031" s="8">
        <v>4062</v>
      </c>
      <c r="O1031" s="13">
        <f>M1031*N1031</f>
        <v>1534664.22</v>
      </c>
      <c r="P1031" s="25">
        <f t="shared" si="48"/>
        <v>9600</v>
      </c>
      <c r="Q1031" s="25">
        <f t="shared" si="49"/>
        <v>31200.000000000004</v>
      </c>
      <c r="R1031" s="25">
        <f t="shared" si="50"/>
        <v>48000</v>
      </c>
      <c r="S1031" s="55">
        <f>YEARFRAC(H1031,$R$3,0)</f>
        <v>46.325000000000003</v>
      </c>
    </row>
    <row r="1032" spans="1:19" ht="33" customHeight="1">
      <c r="A1032" s="8">
        <v>1028</v>
      </c>
      <c r="B1032" s="8" t="s">
        <v>4258</v>
      </c>
      <c r="C1032" s="8" t="s">
        <v>2090</v>
      </c>
      <c r="D1032" s="12" t="s">
        <v>2091</v>
      </c>
      <c r="E1032" s="8" t="s">
        <v>5925</v>
      </c>
      <c r="F1032" s="8" t="s">
        <v>7550</v>
      </c>
      <c r="G1032" s="8" t="s">
        <v>10</v>
      </c>
      <c r="H1032" s="10">
        <v>31265</v>
      </c>
      <c r="I1032" s="11" t="s">
        <v>11</v>
      </c>
      <c r="J1032" s="10">
        <v>42217</v>
      </c>
      <c r="K1032" s="8" t="s">
        <v>246</v>
      </c>
      <c r="L1032" s="8" t="s">
        <v>9</v>
      </c>
      <c r="M1032" s="9">
        <v>360.8</v>
      </c>
      <c r="N1032" s="8">
        <v>4062</v>
      </c>
      <c r="O1032" s="13">
        <f>M1032*N1032</f>
        <v>1465569.6</v>
      </c>
      <c r="P1032" s="25">
        <f t="shared" si="48"/>
        <v>9600</v>
      </c>
      <c r="Q1032" s="25">
        <f t="shared" si="49"/>
        <v>31200.000000000004</v>
      </c>
      <c r="R1032" s="25">
        <f t="shared" si="50"/>
        <v>48000</v>
      </c>
      <c r="S1032" s="55">
        <f>YEARFRAC(H1032,$R$3,0)</f>
        <v>39.15</v>
      </c>
    </row>
    <row r="1033" spans="1:19" ht="33" customHeight="1">
      <c r="A1033" s="8">
        <v>1029</v>
      </c>
      <c r="B1033" s="8" t="s">
        <v>4259</v>
      </c>
      <c r="C1033" s="8" t="s">
        <v>2092</v>
      </c>
      <c r="D1033" s="12" t="s">
        <v>2093</v>
      </c>
      <c r="E1033" s="8" t="s">
        <v>5926</v>
      </c>
      <c r="F1033" s="8" t="s">
        <v>7551</v>
      </c>
      <c r="G1033" s="8" t="s">
        <v>10</v>
      </c>
      <c r="H1033" s="10">
        <v>31536</v>
      </c>
      <c r="I1033" s="11" t="s">
        <v>11</v>
      </c>
      <c r="J1033" s="10">
        <v>41785</v>
      </c>
      <c r="K1033" s="8" t="s">
        <v>246</v>
      </c>
      <c r="L1033" s="8" t="s">
        <v>9</v>
      </c>
      <c r="M1033" s="9">
        <v>358.19</v>
      </c>
      <c r="N1033" s="8">
        <v>4062</v>
      </c>
      <c r="O1033" s="13">
        <f>M1033*N1033</f>
        <v>1454967.78</v>
      </c>
      <c r="P1033" s="25">
        <f t="shared" si="48"/>
        <v>9600</v>
      </c>
      <c r="Q1033" s="25">
        <f t="shared" si="49"/>
        <v>31200.000000000004</v>
      </c>
      <c r="R1033" s="25">
        <f t="shared" si="50"/>
        <v>48000</v>
      </c>
      <c r="S1033" s="55">
        <f>YEARFRAC(H1033,$R$3,0)</f>
        <v>38.405555555555559</v>
      </c>
    </row>
    <row r="1034" spans="1:19" ht="33" customHeight="1">
      <c r="A1034" s="8">
        <v>1030</v>
      </c>
      <c r="B1034" s="8" t="s">
        <v>4260</v>
      </c>
      <c r="C1034" s="8" t="s">
        <v>2094</v>
      </c>
      <c r="D1034" s="12" t="s">
        <v>2095</v>
      </c>
      <c r="E1034" s="8" t="s">
        <v>5927</v>
      </c>
      <c r="F1034" s="8" t="s">
        <v>7552</v>
      </c>
      <c r="G1034" s="8" t="s">
        <v>10</v>
      </c>
      <c r="H1034" s="10">
        <v>29256</v>
      </c>
      <c r="I1034" s="11" t="s">
        <v>11</v>
      </c>
      <c r="J1034" s="10">
        <v>41694</v>
      </c>
      <c r="K1034" s="8" t="s">
        <v>246</v>
      </c>
      <c r="L1034" s="8" t="s">
        <v>9</v>
      </c>
      <c r="M1034" s="9">
        <v>286.36</v>
      </c>
      <c r="N1034" s="8">
        <v>4062</v>
      </c>
      <c r="O1034" s="13">
        <f>M1034*N1034</f>
        <v>1163194.32</v>
      </c>
      <c r="P1034" s="25">
        <f t="shared" si="48"/>
        <v>9305.5545600000005</v>
      </c>
      <c r="Q1034" s="25">
        <f t="shared" si="49"/>
        <v>30243.052320000006</v>
      </c>
      <c r="R1034" s="25">
        <f t="shared" si="50"/>
        <v>46527.772800000006</v>
      </c>
      <c r="S1034" s="55">
        <f>YEARFRAC(H1034,$R$3,0)</f>
        <v>44.652777777777779</v>
      </c>
    </row>
    <row r="1035" spans="1:19" ht="33" customHeight="1">
      <c r="A1035" s="8">
        <v>1031</v>
      </c>
      <c r="B1035" s="8" t="s">
        <v>4261</v>
      </c>
      <c r="C1035" s="8" t="s">
        <v>2096</v>
      </c>
      <c r="D1035" s="12" t="s">
        <v>2097</v>
      </c>
      <c r="E1035" s="8" t="s">
        <v>5928</v>
      </c>
      <c r="F1035" s="8" t="s">
        <v>7553</v>
      </c>
      <c r="G1035" s="8" t="s">
        <v>10</v>
      </c>
      <c r="H1035" s="10">
        <v>30469</v>
      </c>
      <c r="I1035" s="11" t="s">
        <v>11</v>
      </c>
      <c r="J1035" s="10">
        <v>42906</v>
      </c>
      <c r="K1035" s="8" t="s">
        <v>246</v>
      </c>
      <c r="L1035" s="8" t="s">
        <v>9</v>
      </c>
      <c r="M1035" s="9">
        <v>353.06</v>
      </c>
      <c r="N1035" s="8">
        <v>4062</v>
      </c>
      <c r="O1035" s="13">
        <f>M1035*N1035</f>
        <v>1434129.72</v>
      </c>
      <c r="P1035" s="25">
        <f t="shared" si="48"/>
        <v>9600</v>
      </c>
      <c r="Q1035" s="25">
        <f t="shared" si="49"/>
        <v>31200.000000000004</v>
      </c>
      <c r="R1035" s="25">
        <f t="shared" si="50"/>
        <v>48000</v>
      </c>
      <c r="S1035" s="55">
        <f>YEARFRAC(H1035,$R$3,0)</f>
        <v>41.327777777777776</v>
      </c>
    </row>
    <row r="1036" spans="1:19" ht="33" customHeight="1">
      <c r="A1036" s="8">
        <v>1032</v>
      </c>
      <c r="B1036" s="8" t="s">
        <v>4262</v>
      </c>
      <c r="C1036" s="8" t="s">
        <v>2098</v>
      </c>
      <c r="D1036" s="12" t="s">
        <v>2099</v>
      </c>
      <c r="E1036" s="8" t="s">
        <v>5929</v>
      </c>
      <c r="F1036" s="8" t="s">
        <v>7554</v>
      </c>
      <c r="G1036" s="8" t="s">
        <v>10</v>
      </c>
      <c r="H1036" s="10">
        <v>30360</v>
      </c>
      <c r="I1036" s="11" t="s">
        <v>11</v>
      </c>
      <c r="J1036" s="10">
        <v>42142</v>
      </c>
      <c r="K1036" s="8" t="s">
        <v>246</v>
      </c>
      <c r="L1036" s="8" t="s">
        <v>9</v>
      </c>
      <c r="M1036" s="9">
        <v>348.34</v>
      </c>
      <c r="N1036" s="8">
        <v>4062</v>
      </c>
      <c r="O1036" s="13">
        <f>M1036*N1036</f>
        <v>1414957.0799999998</v>
      </c>
      <c r="P1036" s="25">
        <f t="shared" si="48"/>
        <v>9600</v>
      </c>
      <c r="Q1036" s="25">
        <f t="shared" si="49"/>
        <v>31200.000000000004</v>
      </c>
      <c r="R1036" s="25">
        <f t="shared" si="50"/>
        <v>48000</v>
      </c>
      <c r="S1036" s="55">
        <f>YEARFRAC(H1036,$R$3,0)</f>
        <v>41.630555555555553</v>
      </c>
    </row>
    <row r="1037" spans="1:19" ht="33" customHeight="1">
      <c r="A1037" s="8">
        <v>1033</v>
      </c>
      <c r="B1037" s="8" t="s">
        <v>4263</v>
      </c>
      <c r="C1037" s="8" t="s">
        <v>2100</v>
      </c>
      <c r="D1037" s="12" t="s">
        <v>2101</v>
      </c>
      <c r="E1037" s="8" t="s">
        <v>5930</v>
      </c>
      <c r="F1037" s="8" t="s">
        <v>7555</v>
      </c>
      <c r="G1037" s="8" t="s">
        <v>10</v>
      </c>
      <c r="H1037" s="10">
        <v>34584</v>
      </c>
      <c r="I1037" s="11" t="s">
        <v>19</v>
      </c>
      <c r="J1037" s="10">
        <v>45413</v>
      </c>
      <c r="K1037" s="8" t="s">
        <v>246</v>
      </c>
      <c r="L1037" s="8" t="s">
        <v>9</v>
      </c>
      <c r="M1037" s="9">
        <v>319.33</v>
      </c>
      <c r="N1037" s="8">
        <v>4062</v>
      </c>
      <c r="O1037" s="13">
        <f>M1037*N1037</f>
        <v>1297118.46</v>
      </c>
      <c r="P1037" s="25">
        <f t="shared" si="48"/>
        <v>9600</v>
      </c>
      <c r="Q1037" s="25">
        <f t="shared" si="49"/>
        <v>31200.000000000004</v>
      </c>
      <c r="R1037" s="25">
        <f t="shared" si="50"/>
        <v>48000</v>
      </c>
      <c r="S1037" s="55">
        <f>YEARFRAC(H1037,$R$3,0)</f>
        <v>30.06388888888889</v>
      </c>
    </row>
    <row r="1038" spans="1:19" ht="33" customHeight="1">
      <c r="A1038" s="8">
        <v>1034</v>
      </c>
      <c r="B1038" s="8" t="s">
        <v>4264</v>
      </c>
      <c r="C1038" s="8" t="s">
        <v>2102</v>
      </c>
      <c r="D1038" s="12">
        <v>50914650</v>
      </c>
      <c r="E1038" s="8" t="s">
        <v>5931</v>
      </c>
      <c r="F1038" s="8" t="s">
        <v>7556</v>
      </c>
      <c r="G1038" s="8" t="s">
        <v>10</v>
      </c>
      <c r="H1038" s="10">
        <v>35796</v>
      </c>
      <c r="I1038" s="11" t="s">
        <v>19</v>
      </c>
      <c r="J1038" s="10">
        <v>45413</v>
      </c>
      <c r="K1038" s="8" t="s">
        <v>246</v>
      </c>
      <c r="L1038" s="8" t="s">
        <v>9</v>
      </c>
      <c r="M1038" s="9">
        <v>264.48</v>
      </c>
      <c r="N1038" s="8">
        <v>4062</v>
      </c>
      <c r="O1038" s="13">
        <f>M1038*N1038</f>
        <v>1074317.76</v>
      </c>
      <c r="P1038" s="25">
        <f t="shared" si="48"/>
        <v>8594.5420800000011</v>
      </c>
      <c r="Q1038" s="25">
        <f t="shared" si="49"/>
        <v>27932.261760000001</v>
      </c>
      <c r="R1038" s="25">
        <f t="shared" si="50"/>
        <v>42972.710400000004</v>
      </c>
      <c r="S1038" s="55">
        <f>YEARFRAC(H1038,$R$3,0)</f>
        <v>26.747222222222224</v>
      </c>
    </row>
    <row r="1039" spans="1:19" ht="33" customHeight="1">
      <c r="A1039" s="8">
        <v>1035</v>
      </c>
      <c r="B1039" s="8" t="s">
        <v>4265</v>
      </c>
      <c r="C1039" s="8" t="s">
        <v>2103</v>
      </c>
      <c r="D1039" s="12" t="s">
        <v>2104</v>
      </c>
      <c r="E1039" s="8" t="s">
        <v>5932</v>
      </c>
      <c r="F1039" s="8" t="s">
        <v>7557</v>
      </c>
      <c r="G1039" s="8" t="s">
        <v>10</v>
      </c>
      <c r="H1039" s="10">
        <v>32938</v>
      </c>
      <c r="I1039" s="11" t="s">
        <v>19</v>
      </c>
      <c r="J1039" s="10">
        <v>45413</v>
      </c>
      <c r="K1039" s="8" t="s">
        <v>246</v>
      </c>
      <c r="L1039" s="8" t="s">
        <v>9</v>
      </c>
      <c r="M1039" s="9">
        <v>356.42</v>
      </c>
      <c r="N1039" s="8">
        <v>4062</v>
      </c>
      <c r="O1039" s="13">
        <f>M1039*N1039</f>
        <v>1447778.04</v>
      </c>
      <c r="P1039" s="25">
        <f t="shared" si="48"/>
        <v>9600</v>
      </c>
      <c r="Q1039" s="25">
        <f t="shared" si="49"/>
        <v>31200.000000000004</v>
      </c>
      <c r="R1039" s="25">
        <f t="shared" si="50"/>
        <v>48000</v>
      </c>
      <c r="S1039" s="55">
        <f>YEARFRAC(H1039,$R$3,0)</f>
        <v>34.56666666666667</v>
      </c>
    </row>
    <row r="1040" spans="1:19" ht="33" customHeight="1">
      <c r="A1040" s="8">
        <v>1036</v>
      </c>
      <c r="B1040" s="8" t="s">
        <v>4266</v>
      </c>
      <c r="C1040" s="8" t="s">
        <v>2105</v>
      </c>
      <c r="D1040" s="12">
        <v>51530802</v>
      </c>
      <c r="E1040" s="8" t="s">
        <v>5933</v>
      </c>
      <c r="F1040" s="8" t="s">
        <v>7558</v>
      </c>
      <c r="G1040" s="8" t="s">
        <v>10</v>
      </c>
      <c r="H1040" s="10">
        <v>31111</v>
      </c>
      <c r="I1040" s="11" t="s">
        <v>170</v>
      </c>
      <c r="J1040" s="10">
        <v>45413</v>
      </c>
      <c r="K1040" s="8" t="s">
        <v>246</v>
      </c>
      <c r="L1040" s="8" t="s">
        <v>9</v>
      </c>
      <c r="M1040" s="9">
        <v>375.07</v>
      </c>
      <c r="N1040" s="8">
        <v>4062</v>
      </c>
      <c r="O1040" s="13">
        <f>M1040*N1040</f>
        <v>1523534.34</v>
      </c>
      <c r="P1040" s="25">
        <f t="shared" si="48"/>
        <v>9600</v>
      </c>
      <c r="Q1040" s="25">
        <f t="shared" si="49"/>
        <v>31200.000000000004</v>
      </c>
      <c r="R1040" s="25">
        <f t="shared" si="50"/>
        <v>48000</v>
      </c>
      <c r="S1040" s="55">
        <f>YEARFRAC(H1040,$R$3,0)</f>
        <v>39.569444444444443</v>
      </c>
    </row>
    <row r="1041" spans="1:19" ht="33" customHeight="1">
      <c r="A1041" s="8">
        <v>1037</v>
      </c>
      <c r="B1041" s="8" t="s">
        <v>4267</v>
      </c>
      <c r="C1041" s="8" t="s">
        <v>2106</v>
      </c>
      <c r="D1041" s="12" t="s">
        <v>2107</v>
      </c>
      <c r="E1041" s="8" t="s">
        <v>5934</v>
      </c>
      <c r="F1041" s="8" t="s">
        <v>7559</v>
      </c>
      <c r="G1041" s="8" t="s">
        <v>10</v>
      </c>
      <c r="H1041" s="10">
        <v>32519</v>
      </c>
      <c r="I1041" s="11" t="s">
        <v>11</v>
      </c>
      <c r="J1041" s="10">
        <v>42480</v>
      </c>
      <c r="K1041" s="8" t="s">
        <v>246</v>
      </c>
      <c r="L1041" s="8" t="s">
        <v>9</v>
      </c>
      <c r="M1041" s="9">
        <v>413.26</v>
      </c>
      <c r="N1041" s="8">
        <v>4062</v>
      </c>
      <c r="O1041" s="13">
        <f>M1041*N1041</f>
        <v>1678662.1199999999</v>
      </c>
      <c r="P1041" s="25">
        <f t="shared" si="48"/>
        <v>9600</v>
      </c>
      <c r="Q1041" s="25">
        <f t="shared" si="49"/>
        <v>31200.000000000004</v>
      </c>
      <c r="R1041" s="25">
        <f t="shared" si="50"/>
        <v>48000</v>
      </c>
      <c r="S1041" s="55">
        <f>YEARFRAC(H1041,$R$3,0)</f>
        <v>35.719444444444441</v>
      </c>
    </row>
    <row r="1042" spans="1:19" ht="33" customHeight="1">
      <c r="A1042" s="8">
        <v>1038</v>
      </c>
      <c r="B1042" s="8" t="s">
        <v>4268</v>
      </c>
      <c r="C1042" s="8" t="s">
        <v>2108</v>
      </c>
      <c r="D1042" s="12" t="s">
        <v>2109</v>
      </c>
      <c r="E1042" s="8" t="s">
        <v>5935</v>
      </c>
      <c r="F1042" s="8" t="s">
        <v>7560</v>
      </c>
      <c r="G1042" s="8" t="s">
        <v>15</v>
      </c>
      <c r="H1042" s="10">
        <v>36598</v>
      </c>
      <c r="I1042" s="11" t="s">
        <v>11</v>
      </c>
      <c r="J1042" s="10">
        <v>45432</v>
      </c>
      <c r="K1042" s="8" t="s">
        <v>246</v>
      </c>
      <c r="L1042" s="8" t="s">
        <v>9</v>
      </c>
      <c r="M1042" s="9">
        <v>147.15</v>
      </c>
      <c r="N1042" s="8">
        <v>4062</v>
      </c>
      <c r="O1042" s="13">
        <f>M1042*N1042</f>
        <v>597723.30000000005</v>
      </c>
      <c r="P1042" s="25">
        <f t="shared" si="48"/>
        <v>4781.7864000000009</v>
      </c>
      <c r="Q1042" s="25">
        <f t="shared" si="49"/>
        <v>15540.805800000002</v>
      </c>
      <c r="R1042" s="25">
        <f t="shared" si="50"/>
        <v>23908.932000000001</v>
      </c>
      <c r="S1042" s="55">
        <f>YEARFRAC(H1042,$R$3,0)</f>
        <v>24.547222222222221</v>
      </c>
    </row>
    <row r="1043" spans="1:19" ht="33" customHeight="1">
      <c r="A1043" s="8">
        <v>1039</v>
      </c>
      <c r="B1043" s="8" t="s">
        <v>4269</v>
      </c>
      <c r="C1043" s="8" t="s">
        <v>2110</v>
      </c>
      <c r="D1043" s="12" t="s">
        <v>2111</v>
      </c>
      <c r="E1043" s="8" t="s">
        <v>5936</v>
      </c>
      <c r="F1043" s="8" t="s">
        <v>7561</v>
      </c>
      <c r="G1043" s="8" t="s">
        <v>10</v>
      </c>
      <c r="H1043" s="10">
        <v>33420</v>
      </c>
      <c r="I1043" s="11" t="s">
        <v>11</v>
      </c>
      <c r="J1043" s="10">
        <v>42157</v>
      </c>
      <c r="K1043" s="8" t="s">
        <v>246</v>
      </c>
      <c r="L1043" s="8" t="s">
        <v>9</v>
      </c>
      <c r="M1043" s="9">
        <v>397.49</v>
      </c>
      <c r="N1043" s="8">
        <v>4062</v>
      </c>
      <c r="O1043" s="13">
        <f>M1043*N1043</f>
        <v>1614604.3800000001</v>
      </c>
      <c r="P1043" s="25">
        <f t="shared" si="48"/>
        <v>9600</v>
      </c>
      <c r="Q1043" s="25">
        <f t="shared" si="49"/>
        <v>31200.000000000004</v>
      </c>
      <c r="R1043" s="25">
        <f t="shared" si="50"/>
        <v>48000</v>
      </c>
      <c r="S1043" s="55">
        <f>YEARFRAC(H1043,$R$3,0)</f>
        <v>33.24722222222222</v>
      </c>
    </row>
    <row r="1044" spans="1:19" ht="33" customHeight="1">
      <c r="A1044" s="8">
        <v>1040</v>
      </c>
      <c r="B1044" s="8" t="s">
        <v>4270</v>
      </c>
      <c r="C1044" s="8" t="s">
        <v>2112</v>
      </c>
      <c r="D1044" s="12" t="s">
        <v>2113</v>
      </c>
      <c r="E1044" s="8" t="s">
        <v>5937</v>
      </c>
      <c r="F1044" s="8" t="s">
        <v>7562</v>
      </c>
      <c r="G1044" s="8" t="s">
        <v>10</v>
      </c>
      <c r="H1044" s="10">
        <v>28865</v>
      </c>
      <c r="I1044" s="11" t="s">
        <v>11</v>
      </c>
      <c r="J1044" s="10">
        <v>41660</v>
      </c>
      <c r="K1044" s="8" t="s">
        <v>246</v>
      </c>
      <c r="L1044" s="8" t="s">
        <v>9</v>
      </c>
      <c r="M1044" s="9">
        <v>361.87</v>
      </c>
      <c r="N1044" s="8">
        <v>4062</v>
      </c>
      <c r="O1044" s="13">
        <f>M1044*N1044</f>
        <v>1469915.94</v>
      </c>
      <c r="P1044" s="25">
        <f t="shared" si="48"/>
        <v>9600</v>
      </c>
      <c r="Q1044" s="25">
        <f t="shared" si="49"/>
        <v>31200.000000000004</v>
      </c>
      <c r="R1044" s="25">
        <f t="shared" si="50"/>
        <v>48000</v>
      </c>
      <c r="S1044" s="55">
        <f>YEARFRAC(H1044,$R$3,0)</f>
        <v>45.722222222222221</v>
      </c>
    </row>
    <row r="1045" spans="1:19" ht="33" customHeight="1">
      <c r="A1045" s="8">
        <v>1041</v>
      </c>
      <c r="B1045" s="8" t="s">
        <v>4871</v>
      </c>
      <c r="C1045" s="8" t="s">
        <v>2373</v>
      </c>
      <c r="D1045" s="12" t="s">
        <v>2374</v>
      </c>
      <c r="E1045" s="8" t="s">
        <v>5938</v>
      </c>
      <c r="F1045" s="8" t="s">
        <v>7563</v>
      </c>
      <c r="G1045" s="8" t="s">
        <v>15</v>
      </c>
      <c r="H1045" s="10">
        <v>32155</v>
      </c>
      <c r="I1045" s="11" t="s">
        <v>19</v>
      </c>
      <c r="J1045" s="10">
        <v>45413</v>
      </c>
      <c r="K1045" s="8" t="s">
        <v>246</v>
      </c>
      <c r="L1045" s="8" t="s">
        <v>9</v>
      </c>
      <c r="M1045" s="9">
        <v>339.7</v>
      </c>
      <c r="N1045" s="8">
        <v>4062</v>
      </c>
      <c r="O1045" s="13">
        <f>M1045*N1045</f>
        <v>1379861.4</v>
      </c>
      <c r="P1045" s="25">
        <f t="shared" si="48"/>
        <v>9600</v>
      </c>
      <c r="Q1045" s="25">
        <f t="shared" si="49"/>
        <v>31200.000000000004</v>
      </c>
      <c r="R1045" s="25">
        <f t="shared" si="50"/>
        <v>48000</v>
      </c>
      <c r="S1045" s="55">
        <f>YEARFRAC(H1045,$R$3,0)</f>
        <v>36.713888888888889</v>
      </c>
    </row>
    <row r="1046" spans="1:19" ht="33" customHeight="1">
      <c r="A1046" s="8">
        <v>1042</v>
      </c>
      <c r="B1046" s="8" t="s">
        <v>4271</v>
      </c>
      <c r="C1046" s="8" t="s">
        <v>2114</v>
      </c>
      <c r="D1046" s="12" t="s">
        <v>2115</v>
      </c>
      <c r="E1046" s="8" t="s">
        <v>5939</v>
      </c>
      <c r="F1046" s="8" t="s">
        <v>7564</v>
      </c>
      <c r="G1046" s="8" t="s">
        <v>10</v>
      </c>
      <c r="H1046" s="10">
        <v>29323</v>
      </c>
      <c r="I1046" s="11" t="s">
        <v>11</v>
      </c>
      <c r="J1046" s="10">
        <v>43032</v>
      </c>
      <c r="K1046" s="8" t="s">
        <v>246</v>
      </c>
      <c r="L1046" s="8" t="s">
        <v>9</v>
      </c>
      <c r="M1046" s="9">
        <v>322.22000000000003</v>
      </c>
      <c r="N1046" s="8">
        <v>4062</v>
      </c>
      <c r="O1046" s="13">
        <f>M1046*N1046</f>
        <v>1308857.6400000001</v>
      </c>
      <c r="P1046" s="25">
        <f t="shared" si="48"/>
        <v>9600</v>
      </c>
      <c r="Q1046" s="25">
        <f t="shared" si="49"/>
        <v>31200.000000000004</v>
      </c>
      <c r="R1046" s="25">
        <f t="shared" si="50"/>
        <v>48000</v>
      </c>
      <c r="S1046" s="55">
        <f>YEARFRAC(H1046,$R$3,0)</f>
        <v>44.466666666666669</v>
      </c>
    </row>
    <row r="1047" spans="1:19" ht="33" customHeight="1">
      <c r="A1047" s="8">
        <v>1043</v>
      </c>
      <c r="B1047" s="8" t="s">
        <v>4272</v>
      </c>
      <c r="C1047" s="8" t="s">
        <v>2116</v>
      </c>
      <c r="D1047" s="12" t="s">
        <v>2117</v>
      </c>
      <c r="E1047" s="8" t="s">
        <v>5940</v>
      </c>
      <c r="F1047" s="8" t="s">
        <v>7565</v>
      </c>
      <c r="G1047" s="8" t="s">
        <v>10</v>
      </c>
      <c r="H1047" s="10">
        <v>30850</v>
      </c>
      <c r="I1047" s="11" t="s">
        <v>11</v>
      </c>
      <c r="J1047" s="10">
        <v>41603</v>
      </c>
      <c r="K1047" s="8" t="s">
        <v>246</v>
      </c>
      <c r="L1047" s="8" t="s">
        <v>9</v>
      </c>
      <c r="M1047" s="9">
        <v>365.41</v>
      </c>
      <c r="N1047" s="8">
        <v>4062</v>
      </c>
      <c r="O1047" s="13">
        <f>M1047*N1047</f>
        <v>1484295.4200000002</v>
      </c>
      <c r="P1047" s="25">
        <f t="shared" si="48"/>
        <v>9600</v>
      </c>
      <c r="Q1047" s="25">
        <f t="shared" si="49"/>
        <v>31200.000000000004</v>
      </c>
      <c r="R1047" s="25">
        <f t="shared" si="50"/>
        <v>48000</v>
      </c>
      <c r="S1047" s="55">
        <f>YEARFRAC(H1047,$R$3,0)</f>
        <v>40.286111111111111</v>
      </c>
    </row>
    <row r="1048" spans="1:19" ht="33" customHeight="1">
      <c r="A1048" s="8">
        <v>1044</v>
      </c>
      <c r="B1048" s="8" t="s">
        <v>4273</v>
      </c>
      <c r="C1048" s="8" t="s">
        <v>2118</v>
      </c>
      <c r="D1048" s="12" t="s">
        <v>2119</v>
      </c>
      <c r="E1048" s="8" t="s">
        <v>5941</v>
      </c>
      <c r="F1048" s="8" t="s">
        <v>7566</v>
      </c>
      <c r="G1048" s="8" t="s">
        <v>10</v>
      </c>
      <c r="H1048" s="10">
        <v>31175</v>
      </c>
      <c r="I1048" s="11" t="s">
        <v>11</v>
      </c>
      <c r="J1048" s="10">
        <v>42121</v>
      </c>
      <c r="K1048" s="8" t="s">
        <v>246</v>
      </c>
      <c r="L1048" s="8" t="s">
        <v>9</v>
      </c>
      <c r="M1048" s="9">
        <v>362.82</v>
      </c>
      <c r="N1048" s="8">
        <v>4062</v>
      </c>
      <c r="O1048" s="13">
        <f>M1048*N1048</f>
        <v>1473774.84</v>
      </c>
      <c r="P1048" s="25">
        <f t="shared" si="48"/>
        <v>9600</v>
      </c>
      <c r="Q1048" s="25">
        <f t="shared" si="49"/>
        <v>31200.000000000004</v>
      </c>
      <c r="R1048" s="25">
        <f t="shared" si="50"/>
        <v>48000</v>
      </c>
      <c r="S1048" s="55">
        <f>YEARFRAC(H1048,$R$3,0)</f>
        <v>39.394444444444446</v>
      </c>
    </row>
    <row r="1049" spans="1:19" ht="33" customHeight="1">
      <c r="A1049" s="8">
        <v>1045</v>
      </c>
      <c r="B1049" s="8" t="s">
        <v>4274</v>
      </c>
      <c r="C1049" s="8" t="s">
        <v>2120</v>
      </c>
      <c r="D1049" s="12" t="s">
        <v>2121</v>
      </c>
      <c r="E1049" s="8" t="s">
        <v>5942</v>
      </c>
      <c r="F1049" s="8" t="s">
        <v>7567</v>
      </c>
      <c r="G1049" s="8" t="s">
        <v>10</v>
      </c>
      <c r="H1049" s="10">
        <v>29254</v>
      </c>
      <c r="I1049" s="11" t="s">
        <v>11</v>
      </c>
      <c r="J1049" s="10">
        <v>42845</v>
      </c>
      <c r="K1049" s="8" t="s">
        <v>246</v>
      </c>
      <c r="L1049" s="8" t="s">
        <v>9</v>
      </c>
      <c r="M1049" s="9">
        <v>334.59</v>
      </c>
      <c r="N1049" s="8">
        <v>4062</v>
      </c>
      <c r="O1049" s="13">
        <f>M1049*N1049</f>
        <v>1359104.5799999998</v>
      </c>
      <c r="P1049" s="25">
        <f t="shared" si="48"/>
        <v>9600</v>
      </c>
      <c r="Q1049" s="25">
        <f t="shared" si="49"/>
        <v>31200.000000000004</v>
      </c>
      <c r="R1049" s="25">
        <f t="shared" si="50"/>
        <v>48000</v>
      </c>
      <c r="S1049" s="55">
        <f>YEARFRAC(H1049,$R$3,0)</f>
        <v>44.658333333333331</v>
      </c>
    </row>
    <row r="1050" spans="1:19" ht="33" customHeight="1">
      <c r="A1050" s="8">
        <v>1046</v>
      </c>
      <c r="B1050" s="8" t="s">
        <v>4275</v>
      </c>
      <c r="C1050" s="8" t="s">
        <v>2122</v>
      </c>
      <c r="D1050" s="12" t="s">
        <v>2123</v>
      </c>
      <c r="E1050" s="8" t="s">
        <v>5943</v>
      </c>
      <c r="F1050" s="8" t="s">
        <v>7568</v>
      </c>
      <c r="G1050" s="8" t="s">
        <v>10</v>
      </c>
      <c r="H1050" s="10">
        <v>31997</v>
      </c>
      <c r="I1050" s="11" t="s">
        <v>11</v>
      </c>
      <c r="J1050" s="10">
        <v>42845</v>
      </c>
      <c r="K1050" s="8" t="s">
        <v>246</v>
      </c>
      <c r="L1050" s="8" t="s">
        <v>9</v>
      </c>
      <c r="M1050" s="9">
        <v>357.63</v>
      </c>
      <c r="N1050" s="8">
        <v>4062</v>
      </c>
      <c r="O1050" s="13">
        <f>M1050*N1050</f>
        <v>1452693.06</v>
      </c>
      <c r="P1050" s="25">
        <f t="shared" si="48"/>
        <v>9600</v>
      </c>
      <c r="Q1050" s="25">
        <f t="shared" si="49"/>
        <v>31200.000000000004</v>
      </c>
      <c r="R1050" s="25">
        <f t="shared" si="50"/>
        <v>48000</v>
      </c>
      <c r="S1050" s="55">
        <f>YEARFRAC(H1050,$R$3,0)</f>
        <v>37.144444444444446</v>
      </c>
    </row>
    <row r="1051" spans="1:19" ht="33" customHeight="1">
      <c r="A1051" s="8">
        <v>1047</v>
      </c>
      <c r="B1051" s="8" t="s">
        <v>4276</v>
      </c>
      <c r="C1051" s="8" t="s">
        <v>2124</v>
      </c>
      <c r="D1051" s="12" t="s">
        <v>2125</v>
      </c>
      <c r="E1051" s="8" t="s">
        <v>5944</v>
      </c>
      <c r="F1051" s="8" t="s">
        <v>7569</v>
      </c>
      <c r="G1051" s="8" t="s">
        <v>10</v>
      </c>
      <c r="H1051" s="10">
        <v>35584</v>
      </c>
      <c r="I1051" s="11" t="s">
        <v>11</v>
      </c>
      <c r="J1051" s="10">
        <v>42844</v>
      </c>
      <c r="K1051" s="8" t="s">
        <v>246</v>
      </c>
      <c r="L1051" s="8" t="s">
        <v>9</v>
      </c>
      <c r="M1051" s="9">
        <v>357.63</v>
      </c>
      <c r="N1051" s="8">
        <v>4062</v>
      </c>
      <c r="O1051" s="13">
        <f>M1051*N1051</f>
        <v>1452693.06</v>
      </c>
      <c r="P1051" s="25">
        <f t="shared" si="48"/>
        <v>9600</v>
      </c>
      <c r="Q1051" s="25">
        <f t="shared" si="49"/>
        <v>31200.000000000004</v>
      </c>
      <c r="R1051" s="25">
        <f t="shared" si="50"/>
        <v>48000</v>
      </c>
      <c r="S1051" s="55">
        <f>YEARFRAC(H1051,$R$3,0)</f>
        <v>27.324999999999999</v>
      </c>
    </row>
    <row r="1052" spans="1:19" ht="33" customHeight="1">
      <c r="A1052" s="8">
        <v>1048</v>
      </c>
      <c r="B1052" s="8" t="s">
        <v>4277</v>
      </c>
      <c r="C1052" s="8" t="s">
        <v>2126</v>
      </c>
      <c r="D1052" s="12" t="s">
        <v>2127</v>
      </c>
      <c r="E1052" s="8" t="s">
        <v>5945</v>
      </c>
      <c r="F1052" s="8" t="s">
        <v>7570</v>
      </c>
      <c r="G1052" s="8" t="s">
        <v>10</v>
      </c>
      <c r="H1052" s="10">
        <v>31847</v>
      </c>
      <c r="I1052" s="11" t="s">
        <v>11</v>
      </c>
      <c r="J1052" s="10">
        <v>41795</v>
      </c>
      <c r="K1052" s="8" t="s">
        <v>246</v>
      </c>
      <c r="L1052" s="8" t="s">
        <v>9</v>
      </c>
      <c r="M1052" s="9">
        <v>358.2</v>
      </c>
      <c r="N1052" s="8">
        <v>4062</v>
      </c>
      <c r="O1052" s="13">
        <f>M1052*N1052</f>
        <v>1455008.4</v>
      </c>
      <c r="P1052" s="25">
        <f t="shared" si="48"/>
        <v>9600</v>
      </c>
      <c r="Q1052" s="25">
        <f t="shared" si="49"/>
        <v>31200.000000000004</v>
      </c>
      <c r="R1052" s="25">
        <f t="shared" si="50"/>
        <v>48000</v>
      </c>
      <c r="S1052" s="55">
        <f>YEARFRAC(H1052,$R$3,0)</f>
        <v>37.552777777777777</v>
      </c>
    </row>
    <row r="1053" spans="1:19" ht="33" customHeight="1">
      <c r="A1053" s="8">
        <v>1049</v>
      </c>
      <c r="B1053" s="8" t="s">
        <v>4278</v>
      </c>
      <c r="C1053" s="8" t="s">
        <v>2128</v>
      </c>
      <c r="D1053" s="12" t="s">
        <v>2129</v>
      </c>
      <c r="E1053" s="8" t="s">
        <v>5946</v>
      </c>
      <c r="F1053" s="8" t="s">
        <v>7571</v>
      </c>
      <c r="G1053" s="8" t="s">
        <v>10</v>
      </c>
      <c r="H1053" s="10">
        <v>29390</v>
      </c>
      <c r="I1053" s="11" t="s">
        <v>11</v>
      </c>
      <c r="J1053" s="10">
        <v>42493</v>
      </c>
      <c r="K1053" s="8" t="s">
        <v>246</v>
      </c>
      <c r="L1053" s="8" t="s">
        <v>9</v>
      </c>
      <c r="M1053" s="9">
        <v>370.9</v>
      </c>
      <c r="N1053" s="8">
        <v>4062</v>
      </c>
      <c r="O1053" s="13">
        <f>M1053*N1053</f>
        <v>1506595.7999999998</v>
      </c>
      <c r="P1053" s="25">
        <f t="shared" si="48"/>
        <v>9600</v>
      </c>
      <c r="Q1053" s="25">
        <f t="shared" si="49"/>
        <v>31200.000000000004</v>
      </c>
      <c r="R1053" s="25">
        <f t="shared" si="50"/>
        <v>48000</v>
      </c>
      <c r="S1053" s="55">
        <f>YEARFRAC(H1053,$R$3,0)</f>
        <v>44.283333333333331</v>
      </c>
    </row>
    <row r="1054" spans="1:19" ht="33" customHeight="1">
      <c r="A1054" s="8">
        <v>1050</v>
      </c>
      <c r="B1054" s="8" t="s">
        <v>4279</v>
      </c>
      <c r="C1054" s="8" t="s">
        <v>2130</v>
      </c>
      <c r="D1054" s="12" t="s">
        <v>2131</v>
      </c>
      <c r="E1054" s="8" t="s">
        <v>5947</v>
      </c>
      <c r="F1054" s="8" t="s">
        <v>7572</v>
      </c>
      <c r="G1054" s="8" t="s">
        <v>10</v>
      </c>
      <c r="H1054" s="10">
        <v>31414</v>
      </c>
      <c r="I1054" s="11" t="s">
        <v>11</v>
      </c>
      <c r="J1054" s="10">
        <v>42908</v>
      </c>
      <c r="K1054" s="8" t="s">
        <v>246</v>
      </c>
      <c r="L1054" s="8" t="s">
        <v>9</v>
      </c>
      <c r="M1054" s="9">
        <v>357.63</v>
      </c>
      <c r="N1054" s="8">
        <v>4062</v>
      </c>
      <c r="O1054" s="13">
        <f>M1054*N1054</f>
        <v>1452693.06</v>
      </c>
      <c r="P1054" s="25">
        <f t="shared" si="48"/>
        <v>9600</v>
      </c>
      <c r="Q1054" s="25">
        <f t="shared" si="49"/>
        <v>31200.000000000004</v>
      </c>
      <c r="R1054" s="25">
        <f t="shared" si="50"/>
        <v>48000</v>
      </c>
      <c r="S1054" s="55">
        <f>YEARFRAC(H1054,$R$3,0)</f>
        <v>38.744444444444447</v>
      </c>
    </row>
    <row r="1055" spans="1:19" ht="33" customHeight="1">
      <c r="A1055" s="8">
        <v>1051</v>
      </c>
      <c r="B1055" s="8" t="s">
        <v>4280</v>
      </c>
      <c r="C1055" s="8" t="s">
        <v>2132</v>
      </c>
      <c r="D1055" s="12" t="s">
        <v>2133</v>
      </c>
      <c r="E1055" s="8" t="s">
        <v>5948</v>
      </c>
      <c r="F1055" s="8" t="s">
        <v>7573</v>
      </c>
      <c r="G1055" s="8" t="s">
        <v>10</v>
      </c>
      <c r="H1055" s="10">
        <v>30533</v>
      </c>
      <c r="I1055" s="11" t="s">
        <v>11</v>
      </c>
      <c r="J1055" s="10">
        <v>42844</v>
      </c>
      <c r="K1055" s="8" t="s">
        <v>246</v>
      </c>
      <c r="L1055" s="8" t="s">
        <v>9</v>
      </c>
      <c r="M1055" s="9">
        <v>332.16</v>
      </c>
      <c r="N1055" s="8">
        <v>4062</v>
      </c>
      <c r="O1055" s="13">
        <f>M1055*N1055</f>
        <v>1349233.9200000002</v>
      </c>
      <c r="P1055" s="25">
        <f t="shared" si="48"/>
        <v>9600</v>
      </c>
      <c r="Q1055" s="25">
        <f t="shared" si="49"/>
        <v>31200.000000000004</v>
      </c>
      <c r="R1055" s="25">
        <f t="shared" si="50"/>
        <v>48000</v>
      </c>
      <c r="S1055" s="55">
        <f>YEARFRAC(H1055,$R$3,0)</f>
        <v>41.152777777777779</v>
      </c>
    </row>
    <row r="1056" spans="1:19" ht="33" customHeight="1">
      <c r="A1056" s="8">
        <v>1052</v>
      </c>
      <c r="B1056" s="8" t="s">
        <v>4281</v>
      </c>
      <c r="C1056" s="8" t="s">
        <v>2134</v>
      </c>
      <c r="D1056" s="12" t="s">
        <v>2135</v>
      </c>
      <c r="E1056" s="8" t="s">
        <v>5949</v>
      </c>
      <c r="F1056" s="8" t="s">
        <v>7574</v>
      </c>
      <c r="G1056" s="8" t="s">
        <v>10</v>
      </c>
      <c r="H1056" s="10">
        <v>32905</v>
      </c>
      <c r="I1056" s="11" t="s">
        <v>11</v>
      </c>
      <c r="J1056" s="10">
        <v>43032</v>
      </c>
      <c r="K1056" s="8" t="s">
        <v>246</v>
      </c>
      <c r="L1056" s="8" t="s">
        <v>9</v>
      </c>
      <c r="M1056" s="9">
        <v>373.89</v>
      </c>
      <c r="N1056" s="8">
        <v>4062</v>
      </c>
      <c r="O1056" s="13">
        <f>M1056*N1056</f>
        <v>1518741.18</v>
      </c>
      <c r="P1056" s="25">
        <f t="shared" si="48"/>
        <v>9600</v>
      </c>
      <c r="Q1056" s="25">
        <f t="shared" si="49"/>
        <v>31200.000000000004</v>
      </c>
      <c r="R1056" s="25">
        <f t="shared" si="50"/>
        <v>48000</v>
      </c>
      <c r="S1056" s="55">
        <f>YEARFRAC(H1056,$R$3,0)</f>
        <v>34.663888888888891</v>
      </c>
    </row>
    <row r="1057" spans="1:19" ht="33" customHeight="1">
      <c r="A1057" s="8">
        <v>1053</v>
      </c>
      <c r="B1057" s="8" t="s">
        <v>4282</v>
      </c>
      <c r="C1057" s="8" t="s">
        <v>2136</v>
      </c>
      <c r="D1057" s="12" t="s">
        <v>2137</v>
      </c>
      <c r="E1057" s="8" t="s">
        <v>5950</v>
      </c>
      <c r="F1057" s="8" t="s">
        <v>7575</v>
      </c>
      <c r="G1057" s="8" t="s">
        <v>10</v>
      </c>
      <c r="H1057" s="10">
        <v>30133</v>
      </c>
      <c r="I1057" s="11" t="s">
        <v>11</v>
      </c>
      <c r="J1057" s="10">
        <v>42844</v>
      </c>
      <c r="K1057" s="8" t="s">
        <v>246</v>
      </c>
      <c r="L1057" s="8" t="s">
        <v>9</v>
      </c>
      <c r="M1057" s="9">
        <v>357.63</v>
      </c>
      <c r="N1057" s="8">
        <v>4062</v>
      </c>
      <c r="O1057" s="13">
        <f>M1057*N1057</f>
        <v>1452693.06</v>
      </c>
      <c r="P1057" s="25">
        <f t="shared" si="48"/>
        <v>9600</v>
      </c>
      <c r="Q1057" s="25">
        <f t="shared" si="49"/>
        <v>31200.000000000004</v>
      </c>
      <c r="R1057" s="25">
        <f t="shared" si="50"/>
        <v>48000</v>
      </c>
      <c r="S1057" s="55">
        <f>YEARFRAC(H1057,$R$3,0)</f>
        <v>42.24722222222222</v>
      </c>
    </row>
    <row r="1058" spans="1:19" ht="33" customHeight="1">
      <c r="A1058" s="8">
        <v>1054</v>
      </c>
      <c r="B1058" s="8" t="s">
        <v>4283</v>
      </c>
      <c r="C1058" s="8" t="s">
        <v>2138</v>
      </c>
      <c r="D1058" s="12" t="s">
        <v>2139</v>
      </c>
      <c r="E1058" s="8" t="s">
        <v>5951</v>
      </c>
      <c r="F1058" s="8" t="s">
        <v>7576</v>
      </c>
      <c r="G1058" s="8" t="s">
        <v>10</v>
      </c>
      <c r="H1058" s="10">
        <v>35846</v>
      </c>
      <c r="I1058" s="11" t="s">
        <v>11</v>
      </c>
      <c r="J1058" s="10">
        <v>42844</v>
      </c>
      <c r="K1058" s="8" t="s">
        <v>246</v>
      </c>
      <c r="L1058" s="8" t="s">
        <v>9</v>
      </c>
      <c r="M1058" s="9">
        <v>337.89</v>
      </c>
      <c r="N1058" s="8">
        <v>4062</v>
      </c>
      <c r="O1058" s="13">
        <f>M1058*N1058</f>
        <v>1372509.18</v>
      </c>
      <c r="P1058" s="25">
        <f t="shared" si="48"/>
        <v>9600</v>
      </c>
      <c r="Q1058" s="25">
        <f t="shared" si="49"/>
        <v>31200.000000000004</v>
      </c>
      <c r="R1058" s="25">
        <f t="shared" si="50"/>
        <v>48000</v>
      </c>
      <c r="S1058" s="55">
        <f>YEARFRAC(H1058,$R$3,0)</f>
        <v>26.611111111111111</v>
      </c>
    </row>
    <row r="1059" spans="1:19" ht="33" customHeight="1">
      <c r="A1059" s="8">
        <v>1055</v>
      </c>
      <c r="B1059" s="8" t="s">
        <v>4284</v>
      </c>
      <c r="C1059" s="8" t="s">
        <v>2140</v>
      </c>
      <c r="D1059" s="12" t="s">
        <v>2141</v>
      </c>
      <c r="E1059" s="8" t="s">
        <v>5952</v>
      </c>
      <c r="F1059" s="8" t="s">
        <v>7577</v>
      </c>
      <c r="G1059" s="8" t="s">
        <v>10</v>
      </c>
      <c r="H1059" s="10">
        <v>30324</v>
      </c>
      <c r="I1059" s="11" t="s">
        <v>11</v>
      </c>
      <c r="J1059" s="10">
        <v>42844</v>
      </c>
      <c r="K1059" s="8" t="s">
        <v>246</v>
      </c>
      <c r="L1059" s="8" t="s">
        <v>9</v>
      </c>
      <c r="M1059" s="9">
        <v>332.04</v>
      </c>
      <c r="N1059" s="8">
        <v>4062</v>
      </c>
      <c r="O1059" s="13">
        <f>M1059*N1059</f>
        <v>1348746.48</v>
      </c>
      <c r="P1059" s="25">
        <f t="shared" si="48"/>
        <v>9600</v>
      </c>
      <c r="Q1059" s="25">
        <f t="shared" si="49"/>
        <v>31200.000000000004</v>
      </c>
      <c r="R1059" s="25">
        <f t="shared" si="50"/>
        <v>48000</v>
      </c>
      <c r="S1059" s="55">
        <f>YEARFRAC(H1059,$R$3,0)</f>
        <v>41.727777777777774</v>
      </c>
    </row>
    <row r="1060" spans="1:19" ht="33" customHeight="1">
      <c r="A1060" s="8">
        <v>1056</v>
      </c>
      <c r="B1060" s="8" t="s">
        <v>4285</v>
      </c>
      <c r="C1060" s="8" t="s">
        <v>2142</v>
      </c>
      <c r="D1060" s="12" t="s">
        <v>2143</v>
      </c>
      <c r="E1060" s="8" t="s">
        <v>5953</v>
      </c>
      <c r="F1060" s="8" t="s">
        <v>7578</v>
      </c>
      <c r="G1060" s="8" t="s">
        <v>10</v>
      </c>
      <c r="H1060" s="10">
        <v>30503</v>
      </c>
      <c r="I1060" s="11" t="s">
        <v>11</v>
      </c>
      <c r="J1060" s="10">
        <v>43033</v>
      </c>
      <c r="K1060" s="8" t="s">
        <v>246</v>
      </c>
      <c r="L1060" s="8" t="s">
        <v>9</v>
      </c>
      <c r="M1060" s="9">
        <v>314.19</v>
      </c>
      <c r="N1060" s="8">
        <v>4062</v>
      </c>
      <c r="O1060" s="13">
        <f>M1060*N1060</f>
        <v>1276239.78</v>
      </c>
      <c r="P1060" s="25">
        <f t="shared" si="48"/>
        <v>9600</v>
      </c>
      <c r="Q1060" s="25">
        <f t="shared" si="49"/>
        <v>31200.000000000004</v>
      </c>
      <c r="R1060" s="25">
        <f t="shared" si="50"/>
        <v>48000</v>
      </c>
      <c r="S1060" s="55">
        <f>YEARFRAC(H1060,$R$3,0)</f>
        <v>41.233333333333334</v>
      </c>
    </row>
    <row r="1061" spans="1:19" ht="33" customHeight="1">
      <c r="A1061" s="8">
        <v>1057</v>
      </c>
      <c r="B1061" s="8" t="s">
        <v>4286</v>
      </c>
      <c r="C1061" s="8" t="s">
        <v>2144</v>
      </c>
      <c r="D1061" s="12" t="s">
        <v>2145</v>
      </c>
      <c r="E1061" s="8" t="s">
        <v>5954</v>
      </c>
      <c r="F1061" s="8" t="s">
        <v>7579</v>
      </c>
      <c r="G1061" s="8" t="s">
        <v>8</v>
      </c>
      <c r="H1061" s="10">
        <v>27565</v>
      </c>
      <c r="I1061" s="11" t="s">
        <v>11</v>
      </c>
      <c r="J1061" s="10">
        <v>42133</v>
      </c>
      <c r="K1061" s="8" t="s">
        <v>247</v>
      </c>
      <c r="L1061" s="8" t="s">
        <v>9</v>
      </c>
      <c r="M1061" s="9">
        <v>344.29</v>
      </c>
      <c r="N1061" s="8">
        <v>4062</v>
      </c>
      <c r="O1061" s="13">
        <f>M1061*N1061</f>
        <v>1398505.98</v>
      </c>
      <c r="P1061" s="25">
        <f t="shared" si="48"/>
        <v>9600</v>
      </c>
      <c r="Q1061" s="25">
        <f t="shared" si="49"/>
        <v>31200.000000000004</v>
      </c>
      <c r="R1061" s="25">
        <f t="shared" si="50"/>
        <v>48000</v>
      </c>
      <c r="S1061" s="55">
        <f>YEARFRAC(H1061,$R$3,0)</f>
        <v>49.277777777777779</v>
      </c>
    </row>
    <row r="1062" spans="1:19" ht="33" customHeight="1">
      <c r="A1062" s="8">
        <v>1058</v>
      </c>
      <c r="B1062" s="8" t="s">
        <v>4287</v>
      </c>
      <c r="C1062" s="8" t="s">
        <v>2146</v>
      </c>
      <c r="D1062" s="12" t="s">
        <v>2147</v>
      </c>
      <c r="E1062" s="8" t="s">
        <v>5955</v>
      </c>
      <c r="F1062" s="8" t="s">
        <v>7580</v>
      </c>
      <c r="G1062" s="8" t="s">
        <v>8</v>
      </c>
      <c r="H1062" s="10">
        <v>26674</v>
      </c>
      <c r="I1062" s="11" t="s">
        <v>11</v>
      </c>
      <c r="J1062" s="10">
        <v>41563</v>
      </c>
      <c r="K1062" s="8" t="s">
        <v>247</v>
      </c>
      <c r="L1062" s="8" t="s">
        <v>9</v>
      </c>
      <c r="M1062" s="9">
        <v>401.14</v>
      </c>
      <c r="N1062" s="8">
        <v>4062</v>
      </c>
      <c r="O1062" s="13">
        <f>M1062*N1062</f>
        <v>1629430.68</v>
      </c>
      <c r="P1062" s="25">
        <f t="shared" ref="P1062:P1124" si="51">IF(O1062&lt;400000,400000*0.8%,IF(O1062&gt;1200000,1200000*0.8%,O1062*0.8%))</f>
        <v>9600</v>
      </c>
      <c r="Q1062" s="25">
        <f t="shared" ref="Q1062:Q1124" si="52">IF(O1062&lt;400000,400000*2.6%,IF(O1062&gt;1200000,1200000*2.6%,O1062*2.6%))</f>
        <v>31200.000000000004</v>
      </c>
      <c r="R1062" s="25">
        <f t="shared" si="50"/>
        <v>48000</v>
      </c>
      <c r="S1062" s="55">
        <f>YEARFRAC(H1062,$R$3,0)</f>
        <v>51.722222222222221</v>
      </c>
    </row>
    <row r="1063" spans="1:19" ht="33" customHeight="1">
      <c r="A1063" s="8">
        <v>1059</v>
      </c>
      <c r="B1063" s="8" t="s">
        <v>4288</v>
      </c>
      <c r="C1063" s="8" t="s">
        <v>2148</v>
      </c>
      <c r="D1063" s="12" t="s">
        <v>2149</v>
      </c>
      <c r="E1063" s="8" t="s">
        <v>5956</v>
      </c>
      <c r="F1063" s="8" t="s">
        <v>7581</v>
      </c>
      <c r="G1063" s="8" t="s">
        <v>8</v>
      </c>
      <c r="H1063" s="10">
        <v>26666</v>
      </c>
      <c r="I1063" s="11" t="s">
        <v>11</v>
      </c>
      <c r="J1063" s="10">
        <v>42221</v>
      </c>
      <c r="K1063" s="8" t="s">
        <v>247</v>
      </c>
      <c r="L1063" s="8" t="s">
        <v>9</v>
      </c>
      <c r="M1063" s="9">
        <v>369.75</v>
      </c>
      <c r="N1063" s="8">
        <v>4062</v>
      </c>
      <c r="O1063" s="13">
        <f>M1063*N1063</f>
        <v>1501924.5</v>
      </c>
      <c r="P1063" s="25">
        <f t="shared" si="51"/>
        <v>9600</v>
      </c>
      <c r="Q1063" s="25">
        <f t="shared" si="52"/>
        <v>31200.000000000004</v>
      </c>
      <c r="R1063" s="25">
        <f t="shared" si="50"/>
        <v>48000</v>
      </c>
      <c r="S1063" s="55">
        <f>YEARFRAC(H1063,$R$3,0)</f>
        <v>51.744444444444447</v>
      </c>
    </row>
    <row r="1064" spans="1:19" ht="33" customHeight="1">
      <c r="A1064" s="8">
        <v>1060</v>
      </c>
      <c r="B1064" s="8" t="s">
        <v>4289</v>
      </c>
      <c r="C1064" s="8" t="s">
        <v>2150</v>
      </c>
      <c r="D1064" s="12" t="s">
        <v>2151</v>
      </c>
      <c r="E1064" s="8" t="s">
        <v>5957</v>
      </c>
      <c r="F1064" s="8" t="s">
        <v>7582</v>
      </c>
      <c r="G1064" s="8" t="s">
        <v>8</v>
      </c>
      <c r="H1064" s="10">
        <v>36555</v>
      </c>
      <c r="I1064" s="11" t="s">
        <v>11</v>
      </c>
      <c r="J1064" s="10">
        <v>45061</v>
      </c>
      <c r="K1064" s="8" t="s">
        <v>248</v>
      </c>
      <c r="L1064" s="8" t="s">
        <v>9</v>
      </c>
      <c r="M1064" s="9">
        <v>243.47</v>
      </c>
      <c r="N1064" s="8">
        <v>4062</v>
      </c>
      <c r="O1064" s="13">
        <f>M1064*N1064</f>
        <v>988975.14</v>
      </c>
      <c r="P1064" s="25">
        <f t="shared" si="51"/>
        <v>7911.8011200000001</v>
      </c>
      <c r="Q1064" s="25">
        <f t="shared" si="52"/>
        <v>25713.353640000001</v>
      </c>
      <c r="R1064" s="25">
        <f t="shared" si="50"/>
        <v>39559.005600000004</v>
      </c>
      <c r="S1064" s="55">
        <f>YEARFRAC(H1064,$R$3,0)</f>
        <v>24.666666666666668</v>
      </c>
    </row>
    <row r="1065" spans="1:19" ht="33" customHeight="1">
      <c r="A1065" s="8">
        <v>1061</v>
      </c>
      <c r="B1065" s="8" t="s">
        <v>4290</v>
      </c>
      <c r="C1065" s="8" t="s">
        <v>2152</v>
      </c>
      <c r="D1065" s="12">
        <v>90934939</v>
      </c>
      <c r="E1065" s="8" t="s">
        <v>5958</v>
      </c>
      <c r="F1065" s="8" t="s">
        <v>7583</v>
      </c>
      <c r="G1065" s="8" t="s">
        <v>10</v>
      </c>
      <c r="H1065" s="10">
        <v>28406</v>
      </c>
      <c r="I1065" s="11" t="s">
        <v>11</v>
      </c>
      <c r="J1065" s="10">
        <v>41386</v>
      </c>
      <c r="K1065" s="8" t="s">
        <v>249</v>
      </c>
      <c r="L1065" s="8" t="s">
        <v>9</v>
      </c>
      <c r="M1065" s="9">
        <v>264.36</v>
      </c>
      <c r="N1065" s="8">
        <v>4062</v>
      </c>
      <c r="O1065" s="13">
        <f>M1065*N1065</f>
        <v>1073830.32</v>
      </c>
      <c r="P1065" s="25">
        <f t="shared" si="51"/>
        <v>8590.6425600000002</v>
      </c>
      <c r="Q1065" s="25">
        <f t="shared" si="52"/>
        <v>27919.588320000003</v>
      </c>
      <c r="R1065" s="25">
        <f t="shared" si="50"/>
        <v>42953.212800000001</v>
      </c>
      <c r="S1065" s="55">
        <f>YEARFRAC(H1065,$R$3,0)</f>
        <v>46.977777777777774</v>
      </c>
    </row>
    <row r="1066" spans="1:19" ht="33" customHeight="1">
      <c r="A1066" s="8">
        <v>1062</v>
      </c>
      <c r="B1066" s="8" t="s">
        <v>4291</v>
      </c>
      <c r="C1066" s="8" t="s">
        <v>2153</v>
      </c>
      <c r="D1066" s="12">
        <v>51032128</v>
      </c>
      <c r="E1066" s="8" t="s">
        <v>5959</v>
      </c>
      <c r="F1066" s="8" t="s">
        <v>7584</v>
      </c>
      <c r="G1066" s="8" t="s">
        <v>8</v>
      </c>
      <c r="H1066" s="10">
        <v>29952</v>
      </c>
      <c r="I1066" s="11" t="s">
        <v>11</v>
      </c>
      <c r="J1066" s="10">
        <v>41489</v>
      </c>
      <c r="K1066" s="8" t="s">
        <v>250</v>
      </c>
      <c r="L1066" s="8" t="s">
        <v>9</v>
      </c>
      <c r="M1066" s="9">
        <v>350.12</v>
      </c>
      <c r="N1066" s="8">
        <v>4062</v>
      </c>
      <c r="O1066" s="13">
        <f>M1066*N1066</f>
        <v>1422187.44</v>
      </c>
      <c r="P1066" s="25">
        <f t="shared" si="51"/>
        <v>9600</v>
      </c>
      <c r="Q1066" s="25">
        <f t="shared" si="52"/>
        <v>31200.000000000004</v>
      </c>
      <c r="R1066" s="25">
        <f t="shared" si="50"/>
        <v>48000</v>
      </c>
      <c r="S1066" s="55">
        <f>YEARFRAC(H1066,$R$3,0)</f>
        <v>42.74722222222222</v>
      </c>
    </row>
    <row r="1067" spans="1:19" ht="33" customHeight="1">
      <c r="A1067" s="8">
        <v>1063</v>
      </c>
      <c r="B1067" s="8" t="s">
        <v>4292</v>
      </c>
      <c r="C1067" s="8" t="s">
        <v>2154</v>
      </c>
      <c r="D1067" s="12">
        <v>51523640</v>
      </c>
      <c r="E1067" s="8" t="s">
        <v>5960</v>
      </c>
      <c r="F1067" s="8" t="s">
        <v>7585</v>
      </c>
      <c r="G1067" s="8" t="s">
        <v>10</v>
      </c>
      <c r="H1067" s="10">
        <v>26764</v>
      </c>
      <c r="I1067" s="11" t="s">
        <v>11</v>
      </c>
      <c r="J1067" s="10">
        <v>41358</v>
      </c>
      <c r="K1067" s="8" t="s">
        <v>249</v>
      </c>
      <c r="L1067" s="8" t="s">
        <v>9</v>
      </c>
      <c r="M1067" s="9">
        <v>264.36</v>
      </c>
      <c r="N1067" s="8">
        <v>4062</v>
      </c>
      <c r="O1067" s="13">
        <f>M1067*N1067</f>
        <v>1073830.32</v>
      </c>
      <c r="P1067" s="25">
        <f t="shared" si="51"/>
        <v>8590.6425600000002</v>
      </c>
      <c r="Q1067" s="25">
        <f t="shared" si="52"/>
        <v>27919.588320000003</v>
      </c>
      <c r="R1067" s="25">
        <f t="shared" si="50"/>
        <v>42953.212800000001</v>
      </c>
      <c r="S1067" s="55">
        <f>YEARFRAC(H1067,$R$3,0)</f>
        <v>51.472222222222221</v>
      </c>
    </row>
    <row r="1068" spans="1:19" ht="33" customHeight="1">
      <c r="A1068" s="8">
        <v>1064</v>
      </c>
      <c r="B1068" s="8" t="s">
        <v>4293</v>
      </c>
      <c r="C1068" s="8" t="s">
        <v>2155</v>
      </c>
      <c r="D1068" s="12">
        <v>51146635</v>
      </c>
      <c r="E1068" s="8" t="s">
        <v>5961</v>
      </c>
      <c r="F1068" s="8" t="s">
        <v>7586</v>
      </c>
      <c r="G1068" s="8" t="s">
        <v>10</v>
      </c>
      <c r="H1068" s="10">
        <v>24973</v>
      </c>
      <c r="I1068" s="11" t="s">
        <v>11</v>
      </c>
      <c r="J1068" s="10">
        <v>41386</v>
      </c>
      <c r="K1068" s="8" t="s">
        <v>249</v>
      </c>
      <c r="L1068" s="8" t="s">
        <v>9</v>
      </c>
      <c r="M1068" s="9">
        <v>246.79</v>
      </c>
      <c r="N1068" s="8">
        <v>4062</v>
      </c>
      <c r="O1068" s="13">
        <f>M1068*N1068</f>
        <v>1002460.98</v>
      </c>
      <c r="P1068" s="25">
        <f t="shared" si="51"/>
        <v>8019.6878399999996</v>
      </c>
      <c r="Q1068" s="25">
        <f t="shared" si="52"/>
        <v>26063.985480000003</v>
      </c>
      <c r="R1068" s="25">
        <f t="shared" si="50"/>
        <v>40098.439200000001</v>
      </c>
      <c r="S1068" s="55">
        <f>YEARFRAC(H1068,$R$3,0)</f>
        <v>56.375</v>
      </c>
    </row>
    <row r="1069" spans="1:19" ht="33" customHeight="1">
      <c r="A1069" s="8">
        <v>1065</v>
      </c>
      <c r="B1069" s="8" t="s">
        <v>4294</v>
      </c>
      <c r="C1069" s="8" t="s">
        <v>2156</v>
      </c>
      <c r="D1069" s="12" t="s">
        <v>2157</v>
      </c>
      <c r="E1069" s="8" t="s">
        <v>5962</v>
      </c>
      <c r="F1069" s="8" t="s">
        <v>7587</v>
      </c>
      <c r="G1069" s="8" t="s">
        <v>10</v>
      </c>
      <c r="H1069" s="10">
        <v>25040</v>
      </c>
      <c r="I1069" s="11" t="s">
        <v>11</v>
      </c>
      <c r="J1069" s="10">
        <v>41386</v>
      </c>
      <c r="K1069" s="8" t="s">
        <v>249</v>
      </c>
      <c r="L1069" s="8" t="s">
        <v>9</v>
      </c>
      <c r="M1069" s="9">
        <v>255.58</v>
      </c>
      <c r="N1069" s="8">
        <v>4062</v>
      </c>
      <c r="O1069" s="13">
        <f>M1069*N1069</f>
        <v>1038165.9600000001</v>
      </c>
      <c r="P1069" s="25">
        <f t="shared" si="51"/>
        <v>8305.3276800000003</v>
      </c>
      <c r="Q1069" s="25">
        <f t="shared" si="52"/>
        <v>26992.314960000003</v>
      </c>
      <c r="R1069" s="25">
        <f t="shared" si="50"/>
        <v>41526.638400000003</v>
      </c>
      <c r="S1069" s="55">
        <f>YEARFRAC(H1069,$R$3,0)</f>
        <v>56.19166666666667</v>
      </c>
    </row>
    <row r="1070" spans="1:19" ht="33" customHeight="1">
      <c r="A1070" s="8">
        <v>1066</v>
      </c>
      <c r="B1070" s="8" t="s">
        <v>4295</v>
      </c>
      <c r="C1070" s="8" t="s">
        <v>2158</v>
      </c>
      <c r="D1070" s="12" t="s">
        <v>2159</v>
      </c>
      <c r="E1070" s="8" t="s">
        <v>5963</v>
      </c>
      <c r="F1070" s="8" t="s">
        <v>7588</v>
      </c>
      <c r="G1070" s="8" t="s">
        <v>10</v>
      </c>
      <c r="H1070" s="10">
        <v>28708</v>
      </c>
      <c r="I1070" s="11" t="s">
        <v>11</v>
      </c>
      <c r="J1070" s="10">
        <v>45140</v>
      </c>
      <c r="K1070" s="8" t="s">
        <v>251</v>
      </c>
      <c r="L1070" s="8" t="s">
        <v>9</v>
      </c>
      <c r="M1070" s="9">
        <v>371.33</v>
      </c>
      <c r="N1070" s="8">
        <v>4062</v>
      </c>
      <c r="O1070" s="13">
        <f>M1070*N1070</f>
        <v>1508342.46</v>
      </c>
      <c r="P1070" s="25">
        <f t="shared" si="51"/>
        <v>9600</v>
      </c>
      <c r="Q1070" s="25">
        <f t="shared" si="52"/>
        <v>31200.000000000004</v>
      </c>
      <c r="R1070" s="25">
        <f t="shared" si="50"/>
        <v>48000</v>
      </c>
      <c r="S1070" s="55">
        <f>YEARFRAC(H1070,$R$3,0)</f>
        <v>46.15</v>
      </c>
    </row>
    <row r="1071" spans="1:19" ht="33" customHeight="1">
      <c r="A1071" s="8">
        <v>1067</v>
      </c>
      <c r="B1071" s="8" t="s">
        <v>4296</v>
      </c>
      <c r="C1071" s="8" t="s">
        <v>2160</v>
      </c>
      <c r="D1071" s="12" t="s">
        <v>2161</v>
      </c>
      <c r="E1071" s="8" t="s">
        <v>5964</v>
      </c>
      <c r="F1071" s="8" t="s">
        <v>7589</v>
      </c>
      <c r="G1071" s="8" t="s">
        <v>8</v>
      </c>
      <c r="H1071" s="10">
        <v>30488</v>
      </c>
      <c r="I1071" s="11" t="s">
        <v>11</v>
      </c>
      <c r="J1071" s="10">
        <v>42088</v>
      </c>
      <c r="K1071" s="8" t="s">
        <v>248</v>
      </c>
      <c r="L1071" s="8" t="s">
        <v>9</v>
      </c>
      <c r="M1071" s="9">
        <v>263.12</v>
      </c>
      <c r="N1071" s="8">
        <v>4062</v>
      </c>
      <c r="O1071" s="13">
        <f>M1071*N1071</f>
        <v>1068793.44</v>
      </c>
      <c r="P1071" s="25">
        <f t="shared" si="51"/>
        <v>8550.3475199999993</v>
      </c>
      <c r="Q1071" s="25">
        <f t="shared" si="52"/>
        <v>27788.629440000001</v>
      </c>
      <c r="R1071" s="25">
        <f t="shared" si="50"/>
        <v>42751.7376</v>
      </c>
      <c r="S1071" s="55">
        <f>YEARFRAC(H1071,$R$3,0)</f>
        <v>41.274999999999999</v>
      </c>
    </row>
    <row r="1072" spans="1:19" ht="33" customHeight="1">
      <c r="A1072" s="8">
        <v>1068</v>
      </c>
      <c r="B1072" s="8" t="s">
        <v>4297</v>
      </c>
      <c r="C1072" s="8" t="s">
        <v>2162</v>
      </c>
      <c r="D1072" s="12" t="s">
        <v>2163</v>
      </c>
      <c r="E1072" s="8" t="s">
        <v>5965</v>
      </c>
      <c r="F1072" s="8" t="s">
        <v>7590</v>
      </c>
      <c r="G1072" s="8" t="s">
        <v>15</v>
      </c>
      <c r="H1072" s="10">
        <v>29263</v>
      </c>
      <c r="I1072" s="11" t="s">
        <v>11</v>
      </c>
      <c r="J1072" s="10">
        <v>45418</v>
      </c>
      <c r="K1072" s="8" t="s">
        <v>249</v>
      </c>
      <c r="L1072" s="8" t="s">
        <v>9</v>
      </c>
      <c r="M1072" s="9">
        <v>215.93</v>
      </c>
      <c r="N1072" s="8">
        <v>4062</v>
      </c>
      <c r="O1072" s="13">
        <f>M1072*N1072</f>
        <v>877107.66</v>
      </c>
      <c r="P1072" s="25">
        <f t="shared" si="51"/>
        <v>7016.8612800000001</v>
      </c>
      <c r="Q1072" s="25">
        <f t="shared" si="52"/>
        <v>22804.799160000002</v>
      </c>
      <c r="R1072" s="25">
        <f t="shared" si="50"/>
        <v>35084.306400000001</v>
      </c>
      <c r="S1072" s="55">
        <f>YEARFRAC(H1072,$R$3,0)</f>
        <v>44.633333333333333</v>
      </c>
    </row>
    <row r="1073" spans="1:19" ht="33" customHeight="1">
      <c r="A1073" s="8">
        <v>1069</v>
      </c>
      <c r="B1073" s="8" t="s">
        <v>4298</v>
      </c>
      <c r="C1073" s="8" t="s">
        <v>3133</v>
      </c>
      <c r="D1073" s="12" t="s">
        <v>2164</v>
      </c>
      <c r="E1073" s="8" t="s">
        <v>5966</v>
      </c>
      <c r="F1073" s="8" t="s">
        <v>7591</v>
      </c>
      <c r="G1073" s="8" t="s">
        <v>15</v>
      </c>
      <c r="H1073" s="10">
        <v>30049</v>
      </c>
      <c r="I1073" s="11" t="s">
        <v>11</v>
      </c>
      <c r="J1073" s="10">
        <v>45419</v>
      </c>
      <c r="K1073" s="8" t="s">
        <v>251</v>
      </c>
      <c r="L1073" s="8" t="s">
        <v>9</v>
      </c>
      <c r="M1073" s="9">
        <v>291.44</v>
      </c>
      <c r="N1073" s="8">
        <v>4062</v>
      </c>
      <c r="O1073" s="13">
        <f>M1073*N1073</f>
        <v>1183829.28</v>
      </c>
      <c r="P1073" s="25">
        <f t="shared" si="51"/>
        <v>9470.6342400000012</v>
      </c>
      <c r="Q1073" s="25">
        <f t="shared" si="52"/>
        <v>30779.561280000002</v>
      </c>
      <c r="R1073" s="25">
        <f t="shared" si="50"/>
        <v>47353.171200000004</v>
      </c>
      <c r="S1073" s="55">
        <f>YEARFRAC(H1073,$R$3,0)</f>
        <v>42.477777777777774</v>
      </c>
    </row>
    <row r="1074" spans="1:19" ht="33" customHeight="1">
      <c r="A1074" s="8">
        <v>1070</v>
      </c>
      <c r="B1074" s="8" t="s">
        <v>4299</v>
      </c>
      <c r="C1074" s="8" t="s">
        <v>3177</v>
      </c>
      <c r="D1074" s="12" t="s">
        <v>3178</v>
      </c>
      <c r="E1074" s="8" t="s">
        <v>5967</v>
      </c>
      <c r="F1074" s="8" t="s">
        <v>7592</v>
      </c>
      <c r="G1074" s="8" t="s">
        <v>10</v>
      </c>
      <c r="H1074" s="10">
        <v>26514</v>
      </c>
      <c r="I1074" s="11" t="s">
        <v>11</v>
      </c>
      <c r="J1074" s="10">
        <v>45447</v>
      </c>
      <c r="K1074" s="8" t="s">
        <v>3220</v>
      </c>
      <c r="L1074" s="8" t="s">
        <v>9</v>
      </c>
      <c r="M1074" s="9">
        <v>233.34</v>
      </c>
      <c r="N1074" s="8">
        <v>4062</v>
      </c>
      <c r="O1074" s="13">
        <f>M1074*N1074</f>
        <v>947827.08</v>
      </c>
      <c r="P1074" s="25">
        <f t="shared" si="51"/>
        <v>7582.6166400000002</v>
      </c>
      <c r="Q1074" s="25">
        <f t="shared" si="52"/>
        <v>24643.504080000002</v>
      </c>
      <c r="R1074" s="25">
        <f t="shared" si="50"/>
        <v>37913.083200000001</v>
      </c>
      <c r="S1074" s="55">
        <f>YEARFRAC(H1074,$R$3,0)</f>
        <v>52.158333333333331</v>
      </c>
    </row>
    <row r="1075" spans="1:19" ht="33" customHeight="1">
      <c r="A1075" s="8">
        <v>1071</v>
      </c>
      <c r="B1075" s="8" t="s">
        <v>4300</v>
      </c>
      <c r="C1075" s="8" t="s">
        <v>2165</v>
      </c>
      <c r="D1075" s="12" t="s">
        <v>2166</v>
      </c>
      <c r="E1075" s="8" t="s">
        <v>5968</v>
      </c>
      <c r="F1075" s="8" t="s">
        <v>7593</v>
      </c>
      <c r="G1075" s="8" t="s">
        <v>8</v>
      </c>
      <c r="H1075" s="10">
        <v>31264</v>
      </c>
      <c r="I1075" s="11" t="s">
        <v>11</v>
      </c>
      <c r="J1075" s="10">
        <v>41650</v>
      </c>
      <c r="K1075" s="8" t="s">
        <v>248</v>
      </c>
      <c r="L1075" s="8" t="s">
        <v>9</v>
      </c>
      <c r="M1075" s="9">
        <v>298.92</v>
      </c>
      <c r="N1075" s="8">
        <v>4062</v>
      </c>
      <c r="O1075" s="13">
        <f>M1075*N1075</f>
        <v>1214213.04</v>
      </c>
      <c r="P1075" s="25">
        <f t="shared" si="51"/>
        <v>9600</v>
      </c>
      <c r="Q1075" s="25">
        <f t="shared" si="52"/>
        <v>31200.000000000004</v>
      </c>
      <c r="R1075" s="25">
        <f t="shared" si="50"/>
        <v>48000</v>
      </c>
      <c r="S1075" s="55">
        <f>YEARFRAC(H1075,$R$3,0)</f>
        <v>39.152777777777779</v>
      </c>
    </row>
    <row r="1076" spans="1:19" ht="33" customHeight="1">
      <c r="A1076" s="8">
        <v>1072</v>
      </c>
      <c r="B1076" s="8" t="s">
        <v>4301</v>
      </c>
      <c r="C1076" s="8" t="s">
        <v>2167</v>
      </c>
      <c r="D1076" s="12" t="s">
        <v>2168</v>
      </c>
      <c r="E1076" s="8" t="s">
        <v>5969</v>
      </c>
      <c r="F1076" s="8" t="s">
        <v>7594</v>
      </c>
      <c r="G1076" s="8" t="s">
        <v>10</v>
      </c>
      <c r="H1076" s="10">
        <v>24930</v>
      </c>
      <c r="I1076" s="11" t="s">
        <v>11</v>
      </c>
      <c r="J1076" s="10">
        <v>42199</v>
      </c>
      <c r="K1076" s="8" t="s">
        <v>249</v>
      </c>
      <c r="L1076" s="8" t="s">
        <v>9</v>
      </c>
      <c r="M1076" s="9">
        <v>236.94</v>
      </c>
      <c r="N1076" s="8">
        <v>4062</v>
      </c>
      <c r="O1076" s="13">
        <f>M1076*N1076</f>
        <v>962450.28</v>
      </c>
      <c r="P1076" s="25">
        <f t="shared" si="51"/>
        <v>7699.6022400000002</v>
      </c>
      <c r="Q1076" s="25">
        <f t="shared" si="52"/>
        <v>25023.707280000002</v>
      </c>
      <c r="R1076" s="25">
        <f t="shared" si="50"/>
        <v>38498.011200000001</v>
      </c>
      <c r="S1076" s="55">
        <f>YEARFRAC(H1076,$R$3,0)</f>
        <v>56.494444444444447</v>
      </c>
    </row>
    <row r="1077" spans="1:19" ht="33" customHeight="1">
      <c r="A1077" s="8">
        <v>1073</v>
      </c>
      <c r="B1077" s="8" t="s">
        <v>4302</v>
      </c>
      <c r="C1077" s="8" t="s">
        <v>2169</v>
      </c>
      <c r="D1077" s="12" t="s">
        <v>2170</v>
      </c>
      <c r="E1077" s="8" t="s">
        <v>5970</v>
      </c>
      <c r="F1077" s="8" t="s">
        <v>7595</v>
      </c>
      <c r="G1077" s="8" t="s">
        <v>10</v>
      </c>
      <c r="H1077" s="10">
        <v>29655</v>
      </c>
      <c r="I1077" s="11" t="s">
        <v>11</v>
      </c>
      <c r="J1077" s="10">
        <v>41232</v>
      </c>
      <c r="K1077" s="8" t="s">
        <v>252</v>
      </c>
      <c r="L1077" s="8" t="s">
        <v>9</v>
      </c>
      <c r="M1077" s="9">
        <v>302.38</v>
      </c>
      <c r="N1077" s="8">
        <v>4062</v>
      </c>
      <c r="O1077" s="13">
        <f>M1077*N1077</f>
        <v>1228267.56</v>
      </c>
      <c r="P1077" s="25">
        <f t="shared" si="51"/>
        <v>9600</v>
      </c>
      <c r="Q1077" s="25">
        <f t="shared" si="52"/>
        <v>31200.000000000004</v>
      </c>
      <c r="R1077" s="25">
        <f t="shared" si="50"/>
        <v>48000</v>
      </c>
      <c r="S1077" s="55">
        <f>YEARFRAC(H1077,$R$3,0)</f>
        <v>43.555555555555557</v>
      </c>
    </row>
    <row r="1078" spans="1:19" ht="33" customHeight="1">
      <c r="A1078" s="8">
        <v>1074</v>
      </c>
      <c r="B1078" s="8" t="s">
        <v>4303</v>
      </c>
      <c r="C1078" s="8" t="s">
        <v>2171</v>
      </c>
      <c r="D1078" s="12" t="s">
        <v>2172</v>
      </c>
      <c r="E1078" s="8" t="s">
        <v>5971</v>
      </c>
      <c r="F1078" s="8" t="s">
        <v>7596</v>
      </c>
      <c r="G1078" s="8" t="s">
        <v>10</v>
      </c>
      <c r="H1078" s="10">
        <v>31965</v>
      </c>
      <c r="I1078" s="11" t="s">
        <v>11</v>
      </c>
      <c r="J1078" s="10">
        <v>42186</v>
      </c>
      <c r="K1078" s="8" t="s">
        <v>253</v>
      </c>
      <c r="L1078" s="8" t="s">
        <v>9</v>
      </c>
      <c r="M1078" s="9">
        <v>438.17</v>
      </c>
      <c r="N1078" s="8">
        <v>4062</v>
      </c>
      <c r="O1078" s="13">
        <f>M1078*N1078</f>
        <v>1779846.54</v>
      </c>
      <c r="P1078" s="25">
        <f t="shared" si="51"/>
        <v>9600</v>
      </c>
      <c r="Q1078" s="25">
        <f t="shared" si="52"/>
        <v>31200.000000000004</v>
      </c>
      <c r="R1078" s="25">
        <f t="shared" si="50"/>
        <v>48000</v>
      </c>
      <c r="S1078" s="55">
        <f>YEARFRAC(H1078,$R$3,0)</f>
        <v>37.230555555555554</v>
      </c>
    </row>
    <row r="1079" spans="1:19" ht="33" customHeight="1">
      <c r="A1079" s="8">
        <v>1075</v>
      </c>
      <c r="B1079" s="8" t="s">
        <v>4304</v>
      </c>
      <c r="C1079" s="8" t="s">
        <v>2173</v>
      </c>
      <c r="D1079" s="12" t="s">
        <v>2174</v>
      </c>
      <c r="E1079" s="8" t="s">
        <v>5972</v>
      </c>
      <c r="F1079" s="8" t="s">
        <v>7597</v>
      </c>
      <c r="G1079" s="8" t="s">
        <v>10</v>
      </c>
      <c r="H1079" s="10">
        <v>32391</v>
      </c>
      <c r="I1079" s="11" t="s">
        <v>11</v>
      </c>
      <c r="J1079" s="10">
        <v>41334</v>
      </c>
      <c r="K1079" s="8" t="s">
        <v>255</v>
      </c>
      <c r="L1079" s="8" t="s">
        <v>9</v>
      </c>
      <c r="M1079" s="9">
        <v>373.89</v>
      </c>
      <c r="N1079" s="8">
        <v>4062</v>
      </c>
      <c r="O1079" s="13">
        <f>M1079*N1079</f>
        <v>1518741.18</v>
      </c>
      <c r="P1079" s="25">
        <f t="shared" si="51"/>
        <v>9600</v>
      </c>
      <c r="Q1079" s="25">
        <f t="shared" si="52"/>
        <v>31200.000000000004</v>
      </c>
      <c r="R1079" s="25">
        <f t="shared" si="50"/>
        <v>48000</v>
      </c>
      <c r="S1079" s="55">
        <f>YEARFRAC(H1079,$R$3,0)</f>
        <v>36.069444444444443</v>
      </c>
    </row>
    <row r="1080" spans="1:19" ht="33" customHeight="1">
      <c r="A1080" s="8">
        <v>1076</v>
      </c>
      <c r="B1080" s="8" t="s">
        <v>4305</v>
      </c>
      <c r="C1080" s="8" t="s">
        <v>2175</v>
      </c>
      <c r="D1080" s="12" t="s">
        <v>2176</v>
      </c>
      <c r="E1080" s="8" t="s">
        <v>5973</v>
      </c>
      <c r="F1080" s="8" t="s">
        <v>7598</v>
      </c>
      <c r="G1080" s="8" t="s">
        <v>16</v>
      </c>
      <c r="H1080" s="10">
        <v>29940</v>
      </c>
      <c r="I1080" s="11" t="s">
        <v>11</v>
      </c>
      <c r="J1080" s="10">
        <v>45040</v>
      </c>
      <c r="K1080" s="8" t="s">
        <v>256</v>
      </c>
      <c r="L1080" s="8" t="s">
        <v>9</v>
      </c>
      <c r="M1080" s="9">
        <v>447.89</v>
      </c>
      <c r="N1080" s="8">
        <v>4062</v>
      </c>
      <c r="O1080" s="13">
        <f>M1080*N1080</f>
        <v>1819329.18</v>
      </c>
      <c r="P1080" s="25">
        <f t="shared" si="51"/>
        <v>9600</v>
      </c>
      <c r="Q1080" s="25">
        <f t="shared" si="52"/>
        <v>31200.000000000004</v>
      </c>
      <c r="R1080" s="25">
        <f t="shared" si="50"/>
        <v>48000</v>
      </c>
      <c r="S1080" s="55">
        <f>YEARFRAC(H1080,$R$3,0)</f>
        <v>42.777777777777779</v>
      </c>
    </row>
    <row r="1081" spans="1:19" ht="33" customHeight="1">
      <c r="A1081" s="8">
        <v>1077</v>
      </c>
      <c r="B1081" s="8" t="s">
        <v>4306</v>
      </c>
      <c r="C1081" s="8" t="s">
        <v>2177</v>
      </c>
      <c r="D1081" s="12" t="s">
        <v>2178</v>
      </c>
      <c r="E1081" s="8" t="s">
        <v>5974</v>
      </c>
      <c r="F1081" s="8" t="s">
        <v>7599</v>
      </c>
      <c r="G1081" s="8" t="s">
        <v>8</v>
      </c>
      <c r="H1081" s="10">
        <v>32441</v>
      </c>
      <c r="I1081" s="11" t="s">
        <v>11</v>
      </c>
      <c r="J1081" s="10">
        <v>41436</v>
      </c>
      <c r="K1081" s="8" t="s">
        <v>257</v>
      </c>
      <c r="L1081" s="8" t="s">
        <v>9</v>
      </c>
      <c r="M1081" s="9">
        <v>565.66999999999996</v>
      </c>
      <c r="N1081" s="8">
        <v>4062</v>
      </c>
      <c r="O1081" s="13">
        <f>M1081*N1081</f>
        <v>2297751.54</v>
      </c>
      <c r="P1081" s="25">
        <f t="shared" si="51"/>
        <v>9600</v>
      </c>
      <c r="Q1081" s="25">
        <f t="shared" si="52"/>
        <v>31200.000000000004</v>
      </c>
      <c r="R1081" s="25">
        <f t="shared" si="50"/>
        <v>48000</v>
      </c>
      <c r="S1081" s="55">
        <f>YEARFRAC(H1081,$R$3,0)</f>
        <v>35.930555555555557</v>
      </c>
    </row>
    <row r="1082" spans="1:19" ht="33" customHeight="1">
      <c r="A1082" s="8">
        <v>1078</v>
      </c>
      <c r="B1082" s="8" t="s">
        <v>4307</v>
      </c>
      <c r="C1082" s="8" t="s">
        <v>2179</v>
      </c>
      <c r="D1082" s="12" t="s">
        <v>2180</v>
      </c>
      <c r="E1082" s="8" t="s">
        <v>5975</v>
      </c>
      <c r="F1082" s="8" t="s">
        <v>7600</v>
      </c>
      <c r="G1082" s="8" t="s">
        <v>10</v>
      </c>
      <c r="H1082" s="10">
        <v>33402</v>
      </c>
      <c r="I1082" s="11" t="s">
        <v>11</v>
      </c>
      <c r="J1082" s="10">
        <v>41445</v>
      </c>
      <c r="K1082" s="8" t="s">
        <v>252</v>
      </c>
      <c r="L1082" s="8" t="s">
        <v>9</v>
      </c>
      <c r="M1082" s="9">
        <v>311.48</v>
      </c>
      <c r="N1082" s="8">
        <v>4062</v>
      </c>
      <c r="O1082" s="13">
        <f>M1082*N1082</f>
        <v>1265231.76</v>
      </c>
      <c r="P1082" s="25">
        <f t="shared" si="51"/>
        <v>9600</v>
      </c>
      <c r="Q1082" s="25">
        <f t="shared" si="52"/>
        <v>31200.000000000004</v>
      </c>
      <c r="R1082" s="25">
        <f t="shared" si="50"/>
        <v>48000</v>
      </c>
      <c r="S1082" s="55">
        <f>YEARFRAC(H1082,$R$3,0)</f>
        <v>33.297222222222224</v>
      </c>
    </row>
    <row r="1083" spans="1:19" ht="33" customHeight="1">
      <c r="A1083" s="8">
        <v>1079</v>
      </c>
      <c r="B1083" s="8" t="s">
        <v>4308</v>
      </c>
      <c r="C1083" s="8" t="s">
        <v>2181</v>
      </c>
      <c r="D1083" s="12" t="s">
        <v>2182</v>
      </c>
      <c r="E1083" s="8" t="s">
        <v>5976</v>
      </c>
      <c r="F1083" s="8" t="s">
        <v>7601</v>
      </c>
      <c r="G1083" s="8" t="s">
        <v>10</v>
      </c>
      <c r="H1083" s="10">
        <v>36104</v>
      </c>
      <c r="I1083" s="11" t="s">
        <v>19</v>
      </c>
      <c r="J1083" s="10">
        <v>45406</v>
      </c>
      <c r="K1083" s="8" t="s">
        <v>254</v>
      </c>
      <c r="L1083" s="8" t="s">
        <v>9</v>
      </c>
      <c r="M1083" s="9">
        <v>250.1</v>
      </c>
      <c r="N1083" s="8">
        <v>4062</v>
      </c>
      <c r="O1083" s="13">
        <f>M1083*N1083</f>
        <v>1015906.2</v>
      </c>
      <c r="P1083" s="25">
        <f t="shared" si="51"/>
        <v>8127.2496000000001</v>
      </c>
      <c r="Q1083" s="25">
        <f t="shared" si="52"/>
        <v>26413.5612</v>
      </c>
      <c r="R1083" s="25">
        <f t="shared" si="50"/>
        <v>40636.248</v>
      </c>
      <c r="S1083" s="55">
        <f>YEARFRAC(H1083,$R$3,0)</f>
        <v>25.902777777777779</v>
      </c>
    </row>
    <row r="1084" spans="1:19" ht="33" customHeight="1">
      <c r="A1084" s="8">
        <v>1080</v>
      </c>
      <c r="B1084" s="8" t="s">
        <v>4309</v>
      </c>
      <c r="C1084" s="8" t="s">
        <v>2183</v>
      </c>
      <c r="D1084" s="12" t="s">
        <v>2184</v>
      </c>
      <c r="E1084" s="8" t="s">
        <v>5977</v>
      </c>
      <c r="F1084" s="8" t="s">
        <v>7602</v>
      </c>
      <c r="G1084" s="8" t="s">
        <v>10</v>
      </c>
      <c r="H1084" s="10">
        <v>33482</v>
      </c>
      <c r="I1084" s="11" t="s">
        <v>11</v>
      </c>
      <c r="J1084" s="10">
        <v>41414</v>
      </c>
      <c r="K1084" s="8" t="s">
        <v>258</v>
      </c>
      <c r="L1084" s="8" t="s">
        <v>9</v>
      </c>
      <c r="M1084" s="9">
        <v>367.07</v>
      </c>
      <c r="N1084" s="8">
        <v>4062</v>
      </c>
      <c r="O1084" s="13">
        <f>M1084*N1084</f>
        <v>1491038.34</v>
      </c>
      <c r="P1084" s="25">
        <f t="shared" si="51"/>
        <v>9600</v>
      </c>
      <c r="Q1084" s="25">
        <f t="shared" si="52"/>
        <v>31200.000000000004</v>
      </c>
      <c r="R1084" s="25">
        <f t="shared" si="50"/>
        <v>48000</v>
      </c>
      <c r="S1084" s="55">
        <f>YEARFRAC(H1084,$R$3,0)</f>
        <v>33.080555555555556</v>
      </c>
    </row>
    <row r="1085" spans="1:19" ht="33" customHeight="1">
      <c r="A1085" s="8">
        <v>1081</v>
      </c>
      <c r="B1085" s="8" t="s">
        <v>4310</v>
      </c>
      <c r="C1085" s="8" t="s">
        <v>2185</v>
      </c>
      <c r="D1085" s="12" t="s">
        <v>2186</v>
      </c>
      <c r="E1085" s="8" t="s">
        <v>5978</v>
      </c>
      <c r="F1085" s="8" t="s">
        <v>7603</v>
      </c>
      <c r="G1085" s="8" t="s">
        <v>16</v>
      </c>
      <c r="H1085" s="10">
        <v>25085</v>
      </c>
      <c r="I1085" s="11" t="s">
        <v>19</v>
      </c>
      <c r="J1085" s="10">
        <v>45055</v>
      </c>
      <c r="K1085" s="8" t="s">
        <v>253</v>
      </c>
      <c r="L1085" s="8" t="s">
        <v>9</v>
      </c>
      <c r="M1085" s="9">
        <v>645.76</v>
      </c>
      <c r="N1085" s="8">
        <v>4062</v>
      </c>
      <c r="O1085" s="13">
        <f>M1085*N1085</f>
        <v>2623077.12</v>
      </c>
      <c r="P1085" s="25">
        <f t="shared" si="51"/>
        <v>9600</v>
      </c>
      <c r="Q1085" s="25">
        <f t="shared" si="52"/>
        <v>31200.000000000004</v>
      </c>
      <c r="R1085" s="25">
        <f t="shared" si="50"/>
        <v>48000</v>
      </c>
      <c r="S1085" s="55">
        <f>YEARFRAC(H1085,$R$3,0)</f>
        <v>56.072222222222223</v>
      </c>
    </row>
    <row r="1086" spans="1:19" ht="33" customHeight="1">
      <c r="A1086" s="8">
        <v>1082</v>
      </c>
      <c r="B1086" s="8" t="s">
        <v>4311</v>
      </c>
      <c r="C1086" s="8" t="s">
        <v>2187</v>
      </c>
      <c r="D1086" s="12" t="s">
        <v>2188</v>
      </c>
      <c r="E1086" s="8" t="s">
        <v>5979</v>
      </c>
      <c r="F1086" s="8" t="s">
        <v>7604</v>
      </c>
      <c r="G1086" s="8" t="s">
        <v>10</v>
      </c>
      <c r="H1086" s="10">
        <v>36860</v>
      </c>
      <c r="I1086" s="11" t="s">
        <v>19</v>
      </c>
      <c r="J1086" s="10">
        <v>45045</v>
      </c>
      <c r="K1086" s="8" t="s">
        <v>255</v>
      </c>
      <c r="L1086" s="8" t="s">
        <v>9</v>
      </c>
      <c r="M1086" s="9">
        <v>276.63</v>
      </c>
      <c r="N1086" s="8">
        <v>4062</v>
      </c>
      <c r="O1086" s="13">
        <f>M1086*N1086</f>
        <v>1123671.06</v>
      </c>
      <c r="P1086" s="25">
        <f t="shared" si="51"/>
        <v>8989.368480000001</v>
      </c>
      <c r="Q1086" s="25">
        <f t="shared" si="52"/>
        <v>29215.447560000004</v>
      </c>
      <c r="R1086" s="25">
        <f t="shared" si="50"/>
        <v>44946.842400000001</v>
      </c>
      <c r="S1086" s="55">
        <f>YEARFRAC(H1086,$R$3,0)</f>
        <v>23.833333333333332</v>
      </c>
    </row>
    <row r="1087" spans="1:19" ht="33" customHeight="1">
      <c r="A1087" s="8">
        <v>1083</v>
      </c>
      <c r="B1087" s="8" t="s">
        <v>4312</v>
      </c>
      <c r="C1087" s="8" t="s">
        <v>2189</v>
      </c>
      <c r="D1087" s="12">
        <v>51362629</v>
      </c>
      <c r="E1087" s="8" t="s">
        <v>5980</v>
      </c>
      <c r="F1087" s="8" t="s">
        <v>7605</v>
      </c>
      <c r="G1087" s="8" t="s">
        <v>8</v>
      </c>
      <c r="H1087" s="10">
        <v>29281</v>
      </c>
      <c r="I1087" s="11" t="s">
        <v>11</v>
      </c>
      <c r="J1087" s="10">
        <v>41548</v>
      </c>
      <c r="K1087" s="8" t="s">
        <v>256</v>
      </c>
      <c r="L1087" s="8" t="s">
        <v>9</v>
      </c>
      <c r="M1087" s="9">
        <v>495.52</v>
      </c>
      <c r="N1087" s="8">
        <v>4062</v>
      </c>
      <c r="O1087" s="13">
        <f>M1087*N1087</f>
        <v>2012802.24</v>
      </c>
      <c r="P1087" s="25">
        <f t="shared" si="51"/>
        <v>9600</v>
      </c>
      <c r="Q1087" s="25">
        <f t="shared" si="52"/>
        <v>31200.000000000004</v>
      </c>
      <c r="R1087" s="25">
        <f t="shared" si="50"/>
        <v>48000</v>
      </c>
      <c r="S1087" s="55">
        <f>YEARFRAC(H1087,$R$3,0)</f>
        <v>44.580555555555556</v>
      </c>
    </row>
    <row r="1088" spans="1:19" ht="33" customHeight="1">
      <c r="A1088" s="8">
        <v>1084</v>
      </c>
      <c r="B1088" s="8" t="s">
        <v>4313</v>
      </c>
      <c r="C1088" s="8" t="s">
        <v>2190</v>
      </c>
      <c r="D1088" s="12" t="s">
        <v>2191</v>
      </c>
      <c r="E1088" s="8" t="s">
        <v>5981</v>
      </c>
      <c r="F1088" s="8" t="s">
        <v>7606</v>
      </c>
      <c r="G1088" s="8" t="s">
        <v>10</v>
      </c>
      <c r="H1088" s="10">
        <v>33521</v>
      </c>
      <c r="I1088" s="11" t="s">
        <v>11</v>
      </c>
      <c r="J1088" s="10">
        <v>43047</v>
      </c>
      <c r="K1088" s="8" t="s">
        <v>255</v>
      </c>
      <c r="L1088" s="8" t="s">
        <v>9</v>
      </c>
      <c r="M1088" s="9">
        <v>285.75</v>
      </c>
      <c r="N1088" s="8">
        <v>4062</v>
      </c>
      <c r="O1088" s="13">
        <f>M1088*N1088</f>
        <v>1160716.5</v>
      </c>
      <c r="P1088" s="25">
        <f t="shared" si="51"/>
        <v>9285.732</v>
      </c>
      <c r="Q1088" s="25">
        <f t="shared" si="52"/>
        <v>30178.629000000004</v>
      </c>
      <c r="R1088" s="25">
        <f t="shared" si="50"/>
        <v>46428.66</v>
      </c>
      <c r="S1088" s="55">
        <f>YEARFRAC(H1088,$R$3,0)</f>
        <v>32.972222222222221</v>
      </c>
    </row>
    <row r="1089" spans="1:19" ht="33" customHeight="1">
      <c r="A1089" s="8">
        <v>1085</v>
      </c>
      <c r="B1089" s="8" t="s">
        <v>4314</v>
      </c>
      <c r="C1089" s="8" t="s">
        <v>2192</v>
      </c>
      <c r="D1089" s="12">
        <v>51427708</v>
      </c>
      <c r="E1089" s="8" t="s">
        <v>5982</v>
      </c>
      <c r="F1089" s="8" t="s">
        <v>7607</v>
      </c>
      <c r="G1089" s="8" t="s">
        <v>8</v>
      </c>
      <c r="H1089" s="10">
        <v>29345</v>
      </c>
      <c r="I1089" s="11" t="s">
        <v>11</v>
      </c>
      <c r="J1089" s="10">
        <v>41624</v>
      </c>
      <c r="K1089" s="8" t="s">
        <v>256</v>
      </c>
      <c r="L1089" s="8" t="s">
        <v>9</v>
      </c>
      <c r="M1089" s="9">
        <v>435.38</v>
      </c>
      <c r="N1089" s="8">
        <v>4062</v>
      </c>
      <c r="O1089" s="13">
        <f>M1089*N1089</f>
        <v>1768513.56</v>
      </c>
      <c r="P1089" s="25">
        <f t="shared" si="51"/>
        <v>9600</v>
      </c>
      <c r="Q1089" s="25">
        <f t="shared" si="52"/>
        <v>31200.000000000004</v>
      </c>
      <c r="R1089" s="25">
        <f t="shared" si="50"/>
        <v>48000</v>
      </c>
      <c r="S1089" s="55">
        <f>YEARFRAC(H1089,$R$3,0)</f>
        <v>44.405555555555559</v>
      </c>
    </row>
    <row r="1090" spans="1:19" ht="33" customHeight="1">
      <c r="A1090" s="8">
        <v>1086</v>
      </c>
      <c r="B1090" s="8" t="s">
        <v>4315</v>
      </c>
      <c r="C1090" s="8" t="s">
        <v>2193</v>
      </c>
      <c r="D1090" s="12" t="s">
        <v>2194</v>
      </c>
      <c r="E1090" s="8" t="s">
        <v>5983</v>
      </c>
      <c r="F1090" s="8" t="s">
        <v>7608</v>
      </c>
      <c r="G1090" s="8" t="s">
        <v>8</v>
      </c>
      <c r="H1090" s="10">
        <v>33125</v>
      </c>
      <c r="I1090" s="11" t="s">
        <v>11</v>
      </c>
      <c r="J1090" s="10">
        <v>45078</v>
      </c>
      <c r="K1090" s="8" t="s">
        <v>256</v>
      </c>
      <c r="L1090" s="8" t="s">
        <v>9</v>
      </c>
      <c r="M1090" s="9">
        <v>413.63</v>
      </c>
      <c r="N1090" s="8">
        <v>4062</v>
      </c>
      <c r="O1090" s="13">
        <f>M1090*N1090</f>
        <v>1680165.06</v>
      </c>
      <c r="P1090" s="25">
        <f t="shared" si="51"/>
        <v>9600</v>
      </c>
      <c r="Q1090" s="25">
        <f t="shared" si="52"/>
        <v>31200.000000000004</v>
      </c>
      <c r="R1090" s="25">
        <f t="shared" si="50"/>
        <v>48000</v>
      </c>
      <c r="S1090" s="55">
        <f>YEARFRAC(H1090,$R$3,0)</f>
        <v>34.05833333333333</v>
      </c>
    </row>
    <row r="1091" spans="1:19" ht="33" customHeight="1">
      <c r="A1091" s="8">
        <v>1087</v>
      </c>
      <c r="B1091" s="8" t="s">
        <v>4316</v>
      </c>
      <c r="C1091" s="8" t="s">
        <v>2195</v>
      </c>
      <c r="D1091" s="12">
        <v>90714426</v>
      </c>
      <c r="E1091" s="8" t="s">
        <v>5984</v>
      </c>
      <c r="F1091" s="8" t="s">
        <v>7609</v>
      </c>
      <c r="G1091" s="8" t="s">
        <v>10</v>
      </c>
      <c r="H1091" s="10">
        <v>33709</v>
      </c>
      <c r="I1091" s="11" t="s">
        <v>112</v>
      </c>
      <c r="J1091" s="10">
        <v>45393</v>
      </c>
      <c r="K1091" s="8" t="s">
        <v>254</v>
      </c>
      <c r="L1091" s="8" t="s">
        <v>9</v>
      </c>
      <c r="M1091" s="9">
        <v>275.16000000000003</v>
      </c>
      <c r="N1091" s="8">
        <v>4062</v>
      </c>
      <c r="O1091" s="13">
        <f>M1091*N1091</f>
        <v>1117699.9200000002</v>
      </c>
      <c r="P1091" s="25">
        <f t="shared" si="51"/>
        <v>8941.599360000002</v>
      </c>
      <c r="Q1091" s="25">
        <f t="shared" si="52"/>
        <v>29060.197920000006</v>
      </c>
      <c r="R1091" s="25">
        <f t="shared" si="50"/>
        <v>44707.996800000008</v>
      </c>
      <c r="S1091" s="55">
        <f>YEARFRAC(H1091,$R$3,0)</f>
        <v>32.458333333333336</v>
      </c>
    </row>
    <row r="1092" spans="1:19" ht="33" customHeight="1">
      <c r="A1092" s="8">
        <v>1088</v>
      </c>
      <c r="B1092" s="8" t="s">
        <v>4317</v>
      </c>
      <c r="C1092" s="8" t="s">
        <v>2196</v>
      </c>
      <c r="D1092" s="12" t="s">
        <v>2197</v>
      </c>
      <c r="E1092" s="8" t="s">
        <v>5985</v>
      </c>
      <c r="F1092" s="8" t="s">
        <v>7610</v>
      </c>
      <c r="G1092" s="8" t="s">
        <v>8</v>
      </c>
      <c r="H1092" s="10">
        <v>32875</v>
      </c>
      <c r="I1092" s="11" t="s">
        <v>11</v>
      </c>
      <c r="J1092" s="10">
        <v>45048</v>
      </c>
      <c r="K1092" s="8" t="s">
        <v>252</v>
      </c>
      <c r="L1092" s="8" t="s">
        <v>9</v>
      </c>
      <c r="M1092" s="9">
        <v>374.62</v>
      </c>
      <c r="N1092" s="8">
        <v>4062</v>
      </c>
      <c r="O1092" s="13">
        <f>M1092*N1092</f>
        <v>1521706.44</v>
      </c>
      <c r="P1092" s="25">
        <f t="shared" si="51"/>
        <v>9600</v>
      </c>
      <c r="Q1092" s="25">
        <f t="shared" si="52"/>
        <v>31200.000000000004</v>
      </c>
      <c r="R1092" s="25">
        <f t="shared" si="50"/>
        <v>48000</v>
      </c>
      <c r="S1092" s="55">
        <f>YEARFRAC(H1092,$R$3,0)</f>
        <v>34.744444444444447</v>
      </c>
    </row>
    <row r="1093" spans="1:19" ht="33" customHeight="1">
      <c r="A1093" s="8">
        <v>1089</v>
      </c>
      <c r="B1093" s="8" t="s">
        <v>4318</v>
      </c>
      <c r="C1093" s="8" t="s">
        <v>2198</v>
      </c>
      <c r="D1093" s="12" t="s">
        <v>2199</v>
      </c>
      <c r="E1093" s="8" t="s">
        <v>5986</v>
      </c>
      <c r="F1093" s="8" t="s">
        <v>7611</v>
      </c>
      <c r="G1093" s="8" t="s">
        <v>10</v>
      </c>
      <c r="H1093" s="10">
        <v>37078</v>
      </c>
      <c r="I1093" s="11" t="s">
        <v>19</v>
      </c>
      <c r="J1093" s="10">
        <v>45400</v>
      </c>
      <c r="K1093" s="8" t="s">
        <v>254</v>
      </c>
      <c r="L1093" s="8" t="s">
        <v>9</v>
      </c>
      <c r="M1093" s="9">
        <v>276.05</v>
      </c>
      <c r="N1093" s="8">
        <v>4062</v>
      </c>
      <c r="O1093" s="13">
        <f>M1093*N1093</f>
        <v>1121315.1000000001</v>
      </c>
      <c r="P1093" s="25">
        <f t="shared" si="51"/>
        <v>8970.5208000000002</v>
      </c>
      <c r="Q1093" s="25">
        <f t="shared" si="52"/>
        <v>29154.192600000006</v>
      </c>
      <c r="R1093" s="25">
        <f t="shared" ref="R1093:R1156" si="53">IF(S1093&gt;59.99,0,IF(O1093&lt;400000,400000*4/100,IF(O1093&gt;1200000,1200000*4/100,O1093*4/100)))</f>
        <v>44852.604000000007</v>
      </c>
      <c r="S1093" s="55">
        <f>YEARFRAC(H1093,$R$3,0)</f>
        <v>23.233333333333334</v>
      </c>
    </row>
    <row r="1094" spans="1:19" ht="33" customHeight="1">
      <c r="A1094" s="8">
        <v>1090</v>
      </c>
      <c r="B1094" s="8" t="s">
        <v>4319</v>
      </c>
      <c r="C1094" s="8" t="s">
        <v>3198</v>
      </c>
      <c r="D1094" s="12">
        <v>51646230</v>
      </c>
      <c r="E1094" s="8" t="s">
        <v>5987</v>
      </c>
      <c r="F1094" s="8" t="s">
        <v>7612</v>
      </c>
      <c r="G1094" s="8" t="s">
        <v>10</v>
      </c>
      <c r="H1094" s="10">
        <v>38352</v>
      </c>
      <c r="I1094" s="11" t="s">
        <v>19</v>
      </c>
      <c r="J1094" s="10">
        <v>45449</v>
      </c>
      <c r="K1094" s="8" t="s">
        <v>3179</v>
      </c>
      <c r="L1094" s="8" t="s">
        <v>9</v>
      </c>
      <c r="M1094" s="9">
        <v>258.79000000000002</v>
      </c>
      <c r="N1094" s="8">
        <v>4062</v>
      </c>
      <c r="O1094" s="13">
        <f>M1094*N1094</f>
        <v>1051204.98</v>
      </c>
      <c r="P1094" s="25">
        <f t="shared" si="51"/>
        <v>8409.6398399999998</v>
      </c>
      <c r="Q1094" s="25">
        <f t="shared" si="52"/>
        <v>27331.32948</v>
      </c>
      <c r="R1094" s="25">
        <f t="shared" si="53"/>
        <v>42048.199200000003</v>
      </c>
      <c r="S1094" s="55">
        <f>YEARFRAC(H1094,$R$3,0)</f>
        <v>19.75</v>
      </c>
    </row>
    <row r="1095" spans="1:19" ht="33" customHeight="1">
      <c r="A1095" s="8">
        <v>1091</v>
      </c>
      <c r="B1095" s="8" t="s">
        <v>4320</v>
      </c>
      <c r="C1095" s="8" t="s">
        <v>2200</v>
      </c>
      <c r="D1095" s="12" t="s">
        <v>2201</v>
      </c>
      <c r="E1095" s="8" t="s">
        <v>5988</v>
      </c>
      <c r="F1095" s="8" t="s">
        <v>7613</v>
      </c>
      <c r="G1095" s="8" t="s">
        <v>10</v>
      </c>
      <c r="H1095" s="10">
        <v>38694</v>
      </c>
      <c r="I1095" s="11" t="s">
        <v>19</v>
      </c>
      <c r="J1095" s="10">
        <v>45411</v>
      </c>
      <c r="K1095" s="8" t="s">
        <v>254</v>
      </c>
      <c r="L1095" s="8" t="s">
        <v>9</v>
      </c>
      <c r="M1095" s="9">
        <v>295.17</v>
      </c>
      <c r="N1095" s="8">
        <v>4062</v>
      </c>
      <c r="O1095" s="13">
        <f>M1095*N1095</f>
        <v>1198980.54</v>
      </c>
      <c r="P1095" s="25">
        <f t="shared" si="51"/>
        <v>9591.8443200000002</v>
      </c>
      <c r="Q1095" s="25">
        <f t="shared" si="52"/>
        <v>31173.494040000005</v>
      </c>
      <c r="R1095" s="25">
        <f t="shared" si="53"/>
        <v>47959.221600000004</v>
      </c>
      <c r="S1095" s="55">
        <f>YEARFRAC(H1095,$R$3,0)</f>
        <v>18.81111111111111</v>
      </c>
    </row>
    <row r="1096" spans="1:19" ht="33" customHeight="1">
      <c r="A1096" s="8">
        <v>1092</v>
      </c>
      <c r="B1096" s="8" t="s">
        <v>4321</v>
      </c>
      <c r="C1096" s="8" t="s">
        <v>2202</v>
      </c>
      <c r="D1096" s="12" t="s">
        <v>2203</v>
      </c>
      <c r="E1096" s="8" t="s">
        <v>5989</v>
      </c>
      <c r="F1096" s="8" t="s">
        <v>7614</v>
      </c>
      <c r="G1096" s="8" t="s">
        <v>65</v>
      </c>
      <c r="H1096" s="10">
        <v>36960</v>
      </c>
      <c r="I1096" s="11" t="s">
        <v>59</v>
      </c>
      <c r="J1096" s="10">
        <v>45401</v>
      </c>
      <c r="K1096" s="8" t="s">
        <v>209</v>
      </c>
      <c r="L1096" s="8" t="s">
        <v>9</v>
      </c>
      <c r="M1096" s="9">
        <v>170.33</v>
      </c>
      <c r="N1096" s="8">
        <v>4062</v>
      </c>
      <c r="O1096" s="13">
        <f>M1096*N1096</f>
        <v>691880.46000000008</v>
      </c>
      <c r="P1096" s="25">
        <f t="shared" si="51"/>
        <v>5535.0436800000007</v>
      </c>
      <c r="Q1096" s="25">
        <f t="shared" si="52"/>
        <v>17988.891960000004</v>
      </c>
      <c r="R1096" s="25">
        <f t="shared" si="53"/>
        <v>27675.218400000002</v>
      </c>
      <c r="S1096" s="55">
        <f>YEARFRAC(H1096,$R$3,0)</f>
        <v>23.555555555555557</v>
      </c>
    </row>
    <row r="1097" spans="1:19" ht="33" customHeight="1">
      <c r="A1097" s="8">
        <v>1093</v>
      </c>
      <c r="B1097" s="8" t="s">
        <v>4322</v>
      </c>
      <c r="C1097" s="8" t="s">
        <v>2204</v>
      </c>
      <c r="D1097" s="12">
        <v>51402483</v>
      </c>
      <c r="E1097" s="8" t="s">
        <v>5990</v>
      </c>
      <c r="F1097" s="8" t="s">
        <v>7615</v>
      </c>
      <c r="G1097" s="8" t="s">
        <v>10</v>
      </c>
      <c r="H1097" s="10">
        <v>32537</v>
      </c>
      <c r="I1097" s="11" t="s">
        <v>11</v>
      </c>
      <c r="J1097" s="10">
        <v>41793</v>
      </c>
      <c r="K1097" s="8" t="s">
        <v>209</v>
      </c>
      <c r="L1097" s="8" t="s">
        <v>9</v>
      </c>
      <c r="M1097" s="9">
        <v>345.84</v>
      </c>
      <c r="N1097" s="8">
        <v>4062</v>
      </c>
      <c r="O1097" s="13">
        <f>M1097*N1097</f>
        <v>1404802.0799999998</v>
      </c>
      <c r="P1097" s="25">
        <f t="shared" si="51"/>
        <v>9600</v>
      </c>
      <c r="Q1097" s="25">
        <f t="shared" si="52"/>
        <v>31200.000000000004</v>
      </c>
      <c r="R1097" s="25">
        <f t="shared" si="53"/>
        <v>48000</v>
      </c>
      <c r="S1097" s="55">
        <f>YEARFRAC(H1097,$R$3,0)</f>
        <v>35.669444444444444</v>
      </c>
    </row>
    <row r="1098" spans="1:19" ht="33" customHeight="1">
      <c r="A1098" s="8">
        <v>1094</v>
      </c>
      <c r="B1098" s="8" t="s">
        <v>4323</v>
      </c>
      <c r="C1098" s="8" t="s">
        <v>2205</v>
      </c>
      <c r="D1098" s="12" t="s">
        <v>2206</v>
      </c>
      <c r="E1098" s="8" t="s">
        <v>5991</v>
      </c>
      <c r="F1098" s="8" t="s">
        <v>7616</v>
      </c>
      <c r="G1098" s="8" t="s">
        <v>15</v>
      </c>
      <c r="H1098" s="10">
        <v>34008</v>
      </c>
      <c r="I1098" s="11" t="s">
        <v>19</v>
      </c>
      <c r="J1098" s="10">
        <v>45413</v>
      </c>
      <c r="K1098" s="8" t="s">
        <v>209</v>
      </c>
      <c r="L1098" s="8" t="s">
        <v>9</v>
      </c>
      <c r="M1098" s="9">
        <v>348.53</v>
      </c>
      <c r="N1098" s="8">
        <v>4062</v>
      </c>
      <c r="O1098" s="13">
        <f>M1098*N1098</f>
        <v>1415728.8599999999</v>
      </c>
      <c r="P1098" s="25">
        <f t="shared" si="51"/>
        <v>9600</v>
      </c>
      <c r="Q1098" s="25">
        <f t="shared" si="52"/>
        <v>31200.000000000004</v>
      </c>
      <c r="R1098" s="25">
        <f t="shared" si="53"/>
        <v>48000</v>
      </c>
      <c r="S1098" s="55">
        <f>YEARFRAC(H1098,$R$3,0)</f>
        <v>31.644444444444446</v>
      </c>
    </row>
    <row r="1099" spans="1:19" ht="33" customHeight="1">
      <c r="A1099" s="8">
        <v>1095</v>
      </c>
      <c r="B1099" s="8" t="s">
        <v>4324</v>
      </c>
      <c r="C1099" s="8" t="s">
        <v>2207</v>
      </c>
      <c r="D1099" s="12" t="s">
        <v>2208</v>
      </c>
      <c r="E1099" s="8" t="s">
        <v>5992</v>
      </c>
      <c r="F1099" s="8" t="s">
        <v>7617</v>
      </c>
      <c r="G1099" s="8" t="s">
        <v>15</v>
      </c>
      <c r="H1099" s="10">
        <v>29842</v>
      </c>
      <c r="I1099" s="11" t="s">
        <v>11</v>
      </c>
      <c r="J1099" s="10">
        <v>45420</v>
      </c>
      <c r="K1099" s="8" t="s">
        <v>209</v>
      </c>
      <c r="L1099" s="8" t="s">
        <v>9</v>
      </c>
      <c r="M1099" s="9">
        <v>340.23</v>
      </c>
      <c r="N1099" s="8">
        <v>4062</v>
      </c>
      <c r="O1099" s="13">
        <f>M1099*N1099</f>
        <v>1382014.26</v>
      </c>
      <c r="P1099" s="25">
        <f t="shared" si="51"/>
        <v>9600</v>
      </c>
      <c r="Q1099" s="25">
        <f t="shared" si="52"/>
        <v>31200.000000000004</v>
      </c>
      <c r="R1099" s="25">
        <f t="shared" si="53"/>
        <v>48000</v>
      </c>
      <c r="S1099" s="55">
        <f>YEARFRAC(H1099,$R$3,0)</f>
        <v>43.047222222222224</v>
      </c>
    </row>
    <row r="1100" spans="1:19" ht="33" customHeight="1">
      <c r="A1100" s="8">
        <v>1096</v>
      </c>
      <c r="B1100" s="8" t="s">
        <v>4325</v>
      </c>
      <c r="C1100" s="8" t="s">
        <v>2209</v>
      </c>
      <c r="D1100" s="12" t="s">
        <v>2210</v>
      </c>
      <c r="E1100" s="8" t="s">
        <v>5993</v>
      </c>
      <c r="F1100" s="8" t="s">
        <v>7618</v>
      </c>
      <c r="G1100" s="8" t="s">
        <v>10</v>
      </c>
      <c r="H1100" s="10">
        <v>29801</v>
      </c>
      <c r="I1100" s="11" t="s">
        <v>11</v>
      </c>
      <c r="J1100" s="10">
        <v>41785</v>
      </c>
      <c r="K1100" s="8" t="s">
        <v>209</v>
      </c>
      <c r="L1100" s="8" t="s">
        <v>9</v>
      </c>
      <c r="M1100" s="9">
        <v>323.63</v>
      </c>
      <c r="N1100" s="8">
        <v>4062</v>
      </c>
      <c r="O1100" s="13">
        <f>M1100*N1100</f>
        <v>1314585.06</v>
      </c>
      <c r="P1100" s="25">
        <f t="shared" si="51"/>
        <v>9600</v>
      </c>
      <c r="Q1100" s="25">
        <f t="shared" si="52"/>
        <v>31200.000000000004</v>
      </c>
      <c r="R1100" s="25">
        <f t="shared" si="53"/>
        <v>48000</v>
      </c>
      <c r="S1100" s="55">
        <f>YEARFRAC(H1100,$R$3,0)</f>
        <v>43.158333333333331</v>
      </c>
    </row>
    <row r="1101" spans="1:19" ht="33" customHeight="1">
      <c r="A1101" s="8">
        <v>1097</v>
      </c>
      <c r="B1101" s="8" t="s">
        <v>4326</v>
      </c>
      <c r="C1101" s="8" t="s">
        <v>2211</v>
      </c>
      <c r="D1101" s="12" t="s">
        <v>2212</v>
      </c>
      <c r="E1101" s="8" t="s">
        <v>5994</v>
      </c>
      <c r="F1101" s="8" t="s">
        <v>7619</v>
      </c>
      <c r="G1101" s="8" t="s">
        <v>15</v>
      </c>
      <c r="H1101" s="10">
        <v>35434</v>
      </c>
      <c r="I1101" s="11" t="s">
        <v>11</v>
      </c>
      <c r="J1101" s="10">
        <v>45420</v>
      </c>
      <c r="K1101" s="8" t="s">
        <v>209</v>
      </c>
      <c r="L1101" s="8" t="s">
        <v>9</v>
      </c>
      <c r="M1101" s="9">
        <v>352.04</v>
      </c>
      <c r="N1101" s="8">
        <v>4062</v>
      </c>
      <c r="O1101" s="13">
        <f>M1101*N1101</f>
        <v>1429986.48</v>
      </c>
      <c r="P1101" s="25">
        <f t="shared" si="51"/>
        <v>9600</v>
      </c>
      <c r="Q1101" s="25">
        <f t="shared" si="52"/>
        <v>31200.000000000004</v>
      </c>
      <c r="R1101" s="25">
        <f t="shared" si="53"/>
        <v>48000</v>
      </c>
      <c r="S1101" s="55">
        <f>YEARFRAC(H1101,$R$3,0)</f>
        <v>27.738888888888887</v>
      </c>
    </row>
    <row r="1102" spans="1:19" ht="33" customHeight="1">
      <c r="A1102" s="8">
        <v>1098</v>
      </c>
      <c r="B1102" s="8" t="s">
        <v>4327</v>
      </c>
      <c r="C1102" s="8" t="s">
        <v>2213</v>
      </c>
      <c r="D1102" s="12">
        <v>51616760</v>
      </c>
      <c r="E1102" s="8" t="s">
        <v>5995</v>
      </c>
      <c r="F1102" s="8" t="s">
        <v>7620</v>
      </c>
      <c r="G1102" s="8" t="s">
        <v>10</v>
      </c>
      <c r="H1102" s="10">
        <v>33029</v>
      </c>
      <c r="I1102" s="11" t="s">
        <v>11</v>
      </c>
      <c r="J1102" s="10">
        <v>41852</v>
      </c>
      <c r="K1102" s="8" t="s">
        <v>209</v>
      </c>
      <c r="L1102" s="8" t="s">
        <v>9</v>
      </c>
      <c r="M1102" s="9">
        <v>368.55</v>
      </c>
      <c r="N1102" s="8">
        <v>4062</v>
      </c>
      <c r="O1102" s="13">
        <f>M1102*N1102</f>
        <v>1497050.1</v>
      </c>
      <c r="P1102" s="25">
        <f t="shared" si="51"/>
        <v>9600</v>
      </c>
      <c r="Q1102" s="25">
        <f t="shared" si="52"/>
        <v>31200.000000000004</v>
      </c>
      <c r="R1102" s="25">
        <f t="shared" si="53"/>
        <v>48000</v>
      </c>
      <c r="S1102" s="55">
        <f>YEARFRAC(H1102,$R$3,0)</f>
        <v>34.319444444444443</v>
      </c>
    </row>
    <row r="1103" spans="1:19" ht="33" customHeight="1">
      <c r="A1103" s="8">
        <v>1099</v>
      </c>
      <c r="B1103" s="8" t="s">
        <v>4328</v>
      </c>
      <c r="C1103" s="8" t="s">
        <v>2214</v>
      </c>
      <c r="D1103" s="12">
        <v>51104889</v>
      </c>
      <c r="E1103" s="8" t="s">
        <v>5996</v>
      </c>
      <c r="F1103" s="8" t="s">
        <v>7621</v>
      </c>
      <c r="G1103" s="8" t="s">
        <v>10</v>
      </c>
      <c r="H1103" s="10">
        <v>29805</v>
      </c>
      <c r="I1103" s="11" t="s">
        <v>11</v>
      </c>
      <c r="J1103" s="10">
        <v>41414</v>
      </c>
      <c r="K1103" s="8" t="s">
        <v>209</v>
      </c>
      <c r="L1103" s="8" t="s">
        <v>9</v>
      </c>
      <c r="M1103" s="9">
        <v>369.63</v>
      </c>
      <c r="N1103" s="8">
        <v>4062</v>
      </c>
      <c r="O1103" s="13">
        <f>M1103*N1103</f>
        <v>1501437.06</v>
      </c>
      <c r="P1103" s="25">
        <f t="shared" si="51"/>
        <v>9600</v>
      </c>
      <c r="Q1103" s="25">
        <f t="shared" si="52"/>
        <v>31200.000000000004</v>
      </c>
      <c r="R1103" s="25">
        <f t="shared" si="53"/>
        <v>48000</v>
      </c>
      <c r="S1103" s="55">
        <f>YEARFRAC(H1103,$R$3,0)</f>
        <v>43.147222222222226</v>
      </c>
    </row>
    <row r="1104" spans="1:19" ht="33" customHeight="1">
      <c r="A1104" s="8">
        <v>1100</v>
      </c>
      <c r="B1104" s="8" t="s">
        <v>4329</v>
      </c>
      <c r="C1104" s="8" t="s">
        <v>2215</v>
      </c>
      <c r="D1104" s="12">
        <v>51369083</v>
      </c>
      <c r="E1104" s="8" t="s">
        <v>5997</v>
      </c>
      <c r="F1104" s="8" t="s">
        <v>7622</v>
      </c>
      <c r="G1104" s="8" t="s">
        <v>10</v>
      </c>
      <c r="H1104" s="10">
        <v>32717</v>
      </c>
      <c r="I1104" s="11" t="s">
        <v>153</v>
      </c>
      <c r="J1104" s="10">
        <v>45413</v>
      </c>
      <c r="K1104" s="8" t="s">
        <v>209</v>
      </c>
      <c r="L1104" s="8" t="s">
        <v>9</v>
      </c>
      <c r="M1104" s="9">
        <v>306.3</v>
      </c>
      <c r="N1104" s="8">
        <v>4062</v>
      </c>
      <c r="O1104" s="13">
        <f>M1104*N1104</f>
        <v>1244190.6000000001</v>
      </c>
      <c r="P1104" s="25">
        <f t="shared" si="51"/>
        <v>9600</v>
      </c>
      <c r="Q1104" s="25">
        <f t="shared" si="52"/>
        <v>31200.000000000004</v>
      </c>
      <c r="R1104" s="25">
        <f t="shared" si="53"/>
        <v>48000</v>
      </c>
      <c r="S1104" s="55">
        <f>YEARFRAC(H1104,$R$3,0)</f>
        <v>35.172222222222224</v>
      </c>
    </row>
    <row r="1105" spans="1:19" ht="33" customHeight="1">
      <c r="A1105" s="8">
        <v>1101</v>
      </c>
      <c r="B1105" s="8" t="s">
        <v>4330</v>
      </c>
      <c r="C1105" s="8" t="s">
        <v>2216</v>
      </c>
      <c r="D1105" s="12" t="s">
        <v>2217</v>
      </c>
      <c r="E1105" s="8" t="s">
        <v>5998</v>
      </c>
      <c r="F1105" s="8" t="s">
        <v>7623</v>
      </c>
      <c r="G1105" s="8" t="s">
        <v>15</v>
      </c>
      <c r="H1105" s="10">
        <v>35112</v>
      </c>
      <c r="I1105" s="11" t="s">
        <v>11</v>
      </c>
      <c r="J1105" s="10">
        <v>45420</v>
      </c>
      <c r="K1105" s="8" t="s">
        <v>209</v>
      </c>
      <c r="L1105" s="8" t="s">
        <v>9</v>
      </c>
      <c r="M1105" s="9">
        <v>323.22000000000003</v>
      </c>
      <c r="N1105" s="8">
        <v>4062</v>
      </c>
      <c r="O1105" s="13">
        <f>M1105*N1105</f>
        <v>1312919.6400000001</v>
      </c>
      <c r="P1105" s="25">
        <f t="shared" si="51"/>
        <v>9600</v>
      </c>
      <c r="Q1105" s="25">
        <f t="shared" si="52"/>
        <v>31200.000000000004</v>
      </c>
      <c r="R1105" s="25">
        <f t="shared" si="53"/>
        <v>48000</v>
      </c>
      <c r="S1105" s="55">
        <f>YEARFRAC(H1105,$R$3,0)</f>
        <v>28.619444444444444</v>
      </c>
    </row>
    <row r="1106" spans="1:19" ht="33" customHeight="1">
      <c r="A1106" s="8">
        <v>1102</v>
      </c>
      <c r="B1106" s="8" t="s">
        <v>4331</v>
      </c>
      <c r="C1106" s="8" t="s">
        <v>2218</v>
      </c>
      <c r="D1106" s="12" t="s">
        <v>2219</v>
      </c>
      <c r="E1106" s="8" t="s">
        <v>5999</v>
      </c>
      <c r="F1106" s="8" t="s">
        <v>7624</v>
      </c>
      <c r="G1106" s="8" t="s">
        <v>8</v>
      </c>
      <c r="H1106" s="10">
        <v>29313</v>
      </c>
      <c r="I1106" s="11" t="s">
        <v>59</v>
      </c>
      <c r="J1106" s="10">
        <v>45400</v>
      </c>
      <c r="K1106" s="8" t="s">
        <v>259</v>
      </c>
      <c r="L1106" s="8" t="s">
        <v>9</v>
      </c>
      <c r="M1106" s="9">
        <v>314.76</v>
      </c>
      <c r="N1106" s="8">
        <v>4062</v>
      </c>
      <c r="O1106" s="13">
        <f>M1106*N1106</f>
        <v>1278555.1199999999</v>
      </c>
      <c r="P1106" s="25">
        <f t="shared" si="51"/>
        <v>9600</v>
      </c>
      <c r="Q1106" s="25">
        <f t="shared" si="52"/>
        <v>31200.000000000004</v>
      </c>
      <c r="R1106" s="25">
        <f t="shared" si="53"/>
        <v>48000</v>
      </c>
      <c r="S1106" s="55">
        <f>YEARFRAC(H1106,$R$3,0)</f>
        <v>44.494444444444447</v>
      </c>
    </row>
    <row r="1107" spans="1:19" ht="33" customHeight="1">
      <c r="A1107" s="8">
        <v>1103</v>
      </c>
      <c r="B1107" s="8" t="s">
        <v>4332</v>
      </c>
      <c r="C1107" s="8" t="s">
        <v>2220</v>
      </c>
      <c r="D1107" s="12" t="s">
        <v>2221</v>
      </c>
      <c r="E1107" s="8" t="s">
        <v>6000</v>
      </c>
      <c r="F1107" s="8" t="s">
        <v>7625</v>
      </c>
      <c r="G1107" s="8" t="s">
        <v>10</v>
      </c>
      <c r="H1107" s="10">
        <v>34133</v>
      </c>
      <c r="I1107" s="11" t="s">
        <v>11</v>
      </c>
      <c r="J1107" s="10">
        <v>41612</v>
      </c>
      <c r="K1107" s="8" t="s">
        <v>259</v>
      </c>
      <c r="L1107" s="8" t="s">
        <v>9</v>
      </c>
      <c r="M1107" s="9">
        <v>431.68</v>
      </c>
      <c r="N1107" s="8">
        <v>4062</v>
      </c>
      <c r="O1107" s="13">
        <f>M1107*N1107</f>
        <v>1753484.16</v>
      </c>
      <c r="P1107" s="25">
        <f t="shared" si="51"/>
        <v>9600</v>
      </c>
      <c r="Q1107" s="25">
        <f t="shared" si="52"/>
        <v>31200.000000000004</v>
      </c>
      <c r="R1107" s="25">
        <f t="shared" si="53"/>
        <v>48000</v>
      </c>
      <c r="S1107" s="55">
        <f>YEARFRAC(H1107,$R$3,0)</f>
        <v>31.297222222222221</v>
      </c>
    </row>
    <row r="1108" spans="1:19" ht="33" customHeight="1">
      <c r="A1108" s="8">
        <v>1104</v>
      </c>
      <c r="B1108" s="8" t="s">
        <v>4333</v>
      </c>
      <c r="C1108" s="8" t="s">
        <v>2222</v>
      </c>
      <c r="D1108" s="12">
        <v>51596273</v>
      </c>
      <c r="E1108" s="8" t="s">
        <v>6001</v>
      </c>
      <c r="F1108" s="8" t="s">
        <v>7626</v>
      </c>
      <c r="G1108" s="8" t="s">
        <v>10</v>
      </c>
      <c r="H1108" s="10">
        <v>35537</v>
      </c>
      <c r="I1108" s="11" t="s">
        <v>11</v>
      </c>
      <c r="J1108" s="10">
        <v>42888</v>
      </c>
      <c r="K1108" s="8" t="s">
        <v>259</v>
      </c>
      <c r="L1108" s="8" t="s">
        <v>9</v>
      </c>
      <c r="M1108" s="9">
        <v>485.41</v>
      </c>
      <c r="N1108" s="8">
        <v>4062</v>
      </c>
      <c r="O1108" s="13">
        <f>M1108*N1108</f>
        <v>1971735.4200000002</v>
      </c>
      <c r="P1108" s="25">
        <f t="shared" si="51"/>
        <v>9600</v>
      </c>
      <c r="Q1108" s="25">
        <f t="shared" si="52"/>
        <v>31200.000000000004</v>
      </c>
      <c r="R1108" s="25">
        <f t="shared" si="53"/>
        <v>48000</v>
      </c>
      <c r="S1108" s="55">
        <f>YEARFRAC(H1108,$R$3,0)</f>
        <v>27.452777777777779</v>
      </c>
    </row>
    <row r="1109" spans="1:19" ht="33" customHeight="1">
      <c r="A1109" s="8">
        <v>1105</v>
      </c>
      <c r="B1109" s="8" t="s">
        <v>4334</v>
      </c>
      <c r="C1109" s="8" t="s">
        <v>2223</v>
      </c>
      <c r="D1109" s="12" t="s">
        <v>2224</v>
      </c>
      <c r="E1109" s="8" t="s">
        <v>6002</v>
      </c>
      <c r="F1109" s="8" t="s">
        <v>7627</v>
      </c>
      <c r="G1109" s="8" t="s">
        <v>10</v>
      </c>
      <c r="H1109" s="10">
        <v>33789</v>
      </c>
      <c r="I1109" s="11" t="s">
        <v>11</v>
      </c>
      <c r="J1109" s="10">
        <v>41778</v>
      </c>
      <c r="K1109" s="8" t="s">
        <v>259</v>
      </c>
      <c r="L1109" s="8" t="s">
        <v>9</v>
      </c>
      <c r="M1109" s="9">
        <v>360.3</v>
      </c>
      <c r="N1109" s="8">
        <v>4062</v>
      </c>
      <c r="O1109" s="13">
        <f>M1109*N1109</f>
        <v>1463538.6</v>
      </c>
      <c r="P1109" s="25">
        <f t="shared" si="51"/>
        <v>9600</v>
      </c>
      <c r="Q1109" s="25">
        <f t="shared" si="52"/>
        <v>31200.000000000004</v>
      </c>
      <c r="R1109" s="25">
        <f t="shared" si="53"/>
        <v>48000</v>
      </c>
      <c r="S1109" s="55">
        <f>YEARFRAC(H1109,$R$3,0)</f>
        <v>32.238888888888887</v>
      </c>
    </row>
    <row r="1110" spans="1:19" ht="33" customHeight="1">
      <c r="A1110" s="8">
        <v>1106</v>
      </c>
      <c r="B1110" s="8" t="s">
        <v>4335</v>
      </c>
      <c r="C1110" s="8" t="s">
        <v>2225</v>
      </c>
      <c r="D1110" s="12" t="s">
        <v>2226</v>
      </c>
      <c r="E1110" s="8" t="s">
        <v>6003</v>
      </c>
      <c r="F1110" s="8" t="s">
        <v>7628</v>
      </c>
      <c r="G1110" s="8" t="s">
        <v>10</v>
      </c>
      <c r="H1110" s="10">
        <v>30086</v>
      </c>
      <c r="I1110" s="11" t="s">
        <v>11</v>
      </c>
      <c r="J1110" s="10">
        <v>41563</v>
      </c>
      <c r="K1110" s="8" t="s">
        <v>259</v>
      </c>
      <c r="L1110" s="8" t="s">
        <v>9</v>
      </c>
      <c r="M1110" s="9">
        <v>292.02999999999997</v>
      </c>
      <c r="N1110" s="8">
        <v>4062</v>
      </c>
      <c r="O1110" s="13">
        <f>M1110*N1110</f>
        <v>1186225.8599999999</v>
      </c>
      <c r="P1110" s="25">
        <f t="shared" si="51"/>
        <v>9489.8068799999983</v>
      </c>
      <c r="Q1110" s="25">
        <f t="shared" si="52"/>
        <v>30841.872359999998</v>
      </c>
      <c r="R1110" s="25">
        <f t="shared" si="53"/>
        <v>47449.034399999997</v>
      </c>
      <c r="S1110" s="55">
        <f>YEARFRAC(H1110,$R$3,0)</f>
        <v>42.375</v>
      </c>
    </row>
    <row r="1111" spans="1:19" ht="33" customHeight="1">
      <c r="A1111" s="8">
        <v>1107</v>
      </c>
      <c r="B1111" s="8" t="s">
        <v>4336</v>
      </c>
      <c r="C1111" s="8" t="s">
        <v>2227</v>
      </c>
      <c r="D1111" s="12" t="s">
        <v>2228</v>
      </c>
      <c r="E1111" s="8" t="s">
        <v>6004</v>
      </c>
      <c r="F1111" s="8" t="s">
        <v>7629</v>
      </c>
      <c r="G1111" s="8" t="s">
        <v>10</v>
      </c>
      <c r="H1111" s="10">
        <v>35674</v>
      </c>
      <c r="I1111" s="11" t="s">
        <v>59</v>
      </c>
      <c r="J1111" s="10">
        <v>45399</v>
      </c>
      <c r="K1111" s="8" t="s">
        <v>259</v>
      </c>
      <c r="L1111" s="8" t="s">
        <v>9</v>
      </c>
      <c r="M1111" s="9">
        <v>337.12</v>
      </c>
      <c r="N1111" s="8">
        <v>4062</v>
      </c>
      <c r="O1111" s="13">
        <f>M1111*N1111</f>
        <v>1369381.44</v>
      </c>
      <c r="P1111" s="25">
        <f t="shared" si="51"/>
        <v>9600</v>
      </c>
      <c r="Q1111" s="25">
        <f t="shared" si="52"/>
        <v>31200.000000000004</v>
      </c>
      <c r="R1111" s="25">
        <f t="shared" si="53"/>
        <v>48000</v>
      </c>
      <c r="S1111" s="55">
        <f>YEARFRAC(H1111,$R$3,0)</f>
        <v>27.080555555555556</v>
      </c>
    </row>
    <row r="1112" spans="1:19" ht="33" customHeight="1">
      <c r="A1112" s="8">
        <v>1108</v>
      </c>
      <c r="B1112" s="8" t="s">
        <v>4337</v>
      </c>
      <c r="C1112" s="8" t="s">
        <v>2229</v>
      </c>
      <c r="D1112" s="12" t="s">
        <v>2230</v>
      </c>
      <c r="E1112" s="8" t="s">
        <v>6005</v>
      </c>
      <c r="F1112" s="8" t="s">
        <v>7630</v>
      </c>
      <c r="G1112" s="8" t="s">
        <v>10</v>
      </c>
      <c r="H1112" s="10">
        <v>37425</v>
      </c>
      <c r="I1112" s="11" t="s">
        <v>83</v>
      </c>
      <c r="J1112" s="10">
        <v>45401</v>
      </c>
      <c r="K1112" s="8" t="s">
        <v>259</v>
      </c>
      <c r="L1112" s="8" t="s">
        <v>9</v>
      </c>
      <c r="M1112" s="9">
        <v>306.61</v>
      </c>
      <c r="N1112" s="8">
        <v>4062</v>
      </c>
      <c r="O1112" s="13">
        <f>M1112*N1112</f>
        <v>1245449.82</v>
      </c>
      <c r="P1112" s="25">
        <f t="shared" si="51"/>
        <v>9600</v>
      </c>
      <c r="Q1112" s="25">
        <f t="shared" si="52"/>
        <v>31200.000000000004</v>
      </c>
      <c r="R1112" s="25">
        <f t="shared" si="53"/>
        <v>48000</v>
      </c>
      <c r="S1112" s="55">
        <f>YEARFRAC(H1112,$R$3,0)</f>
        <v>22.283333333333335</v>
      </c>
    </row>
    <row r="1113" spans="1:19" ht="33" customHeight="1">
      <c r="A1113" s="8">
        <v>1109</v>
      </c>
      <c r="B1113" s="8" t="s">
        <v>4338</v>
      </c>
      <c r="C1113" s="8" t="s">
        <v>2231</v>
      </c>
      <c r="D1113" s="12">
        <v>51646247</v>
      </c>
      <c r="E1113" s="8" t="s">
        <v>6006</v>
      </c>
      <c r="F1113" s="8" t="s">
        <v>7631</v>
      </c>
      <c r="G1113" s="8" t="s">
        <v>154</v>
      </c>
      <c r="H1113" s="10">
        <v>37455</v>
      </c>
      <c r="I1113" s="11" t="s">
        <v>155</v>
      </c>
      <c r="J1113" s="10">
        <v>45413</v>
      </c>
      <c r="K1113" s="8" t="s">
        <v>259</v>
      </c>
      <c r="L1113" s="8" t="s">
        <v>9</v>
      </c>
      <c r="M1113" s="9">
        <v>477.29</v>
      </c>
      <c r="N1113" s="8">
        <v>4062</v>
      </c>
      <c r="O1113" s="13">
        <f>M1113*N1113</f>
        <v>1938751.98</v>
      </c>
      <c r="P1113" s="25">
        <f t="shared" si="51"/>
        <v>9600</v>
      </c>
      <c r="Q1113" s="25">
        <f t="shared" si="52"/>
        <v>31200.000000000004</v>
      </c>
      <c r="R1113" s="25">
        <f t="shared" si="53"/>
        <v>48000</v>
      </c>
      <c r="S1113" s="55">
        <f>YEARFRAC(H1113,$R$3,0)</f>
        <v>22.2</v>
      </c>
    </row>
    <row r="1114" spans="1:19" ht="33" customHeight="1">
      <c r="A1114" s="8">
        <v>1110</v>
      </c>
      <c r="B1114" s="8" t="s">
        <v>4339</v>
      </c>
      <c r="C1114" s="8" t="s">
        <v>2232</v>
      </c>
      <c r="D1114" s="12">
        <v>51319248</v>
      </c>
      <c r="E1114" s="8" t="s">
        <v>6007</v>
      </c>
      <c r="F1114" s="8" t="s">
        <v>7632</v>
      </c>
      <c r="G1114" s="8" t="s">
        <v>156</v>
      </c>
      <c r="H1114" s="10">
        <v>34030</v>
      </c>
      <c r="I1114" s="11" t="s">
        <v>157</v>
      </c>
      <c r="J1114" s="10">
        <v>45413</v>
      </c>
      <c r="K1114" s="8" t="s">
        <v>259</v>
      </c>
      <c r="L1114" s="8" t="s">
        <v>9</v>
      </c>
      <c r="M1114" s="9">
        <v>383.32</v>
      </c>
      <c r="N1114" s="8">
        <v>4062</v>
      </c>
      <c r="O1114" s="13">
        <f>M1114*N1114</f>
        <v>1557045.84</v>
      </c>
      <c r="P1114" s="25">
        <f t="shared" si="51"/>
        <v>9600</v>
      </c>
      <c r="Q1114" s="25">
        <f t="shared" si="52"/>
        <v>31200.000000000004</v>
      </c>
      <c r="R1114" s="25">
        <f t="shared" si="53"/>
        <v>48000</v>
      </c>
      <c r="S1114" s="55">
        <f>YEARFRAC(H1114,$R$3,0)</f>
        <v>31.577777777777779</v>
      </c>
    </row>
    <row r="1115" spans="1:19" ht="33" customHeight="1">
      <c r="A1115" s="8">
        <v>1111</v>
      </c>
      <c r="B1115" s="8" t="s">
        <v>4340</v>
      </c>
      <c r="C1115" s="8" t="s">
        <v>2233</v>
      </c>
      <c r="D1115" s="12" t="s">
        <v>2234</v>
      </c>
      <c r="E1115" s="8" t="s">
        <v>6008</v>
      </c>
      <c r="F1115" s="8" t="s">
        <v>7633</v>
      </c>
      <c r="G1115" s="8" t="s">
        <v>10</v>
      </c>
      <c r="H1115" s="10">
        <v>33923</v>
      </c>
      <c r="I1115" s="11" t="s">
        <v>116</v>
      </c>
      <c r="J1115" s="10">
        <v>45405</v>
      </c>
      <c r="K1115" s="8" t="s">
        <v>259</v>
      </c>
      <c r="L1115" s="8" t="s">
        <v>9</v>
      </c>
      <c r="M1115" s="9">
        <v>336.72</v>
      </c>
      <c r="N1115" s="8">
        <v>4062</v>
      </c>
      <c r="O1115" s="13">
        <f>M1115*N1115</f>
        <v>1367756.6400000001</v>
      </c>
      <c r="P1115" s="25">
        <f t="shared" si="51"/>
        <v>9600</v>
      </c>
      <c r="Q1115" s="25">
        <f t="shared" si="52"/>
        <v>31200.000000000004</v>
      </c>
      <c r="R1115" s="25">
        <f t="shared" si="53"/>
        <v>48000</v>
      </c>
      <c r="S1115" s="55">
        <f>YEARFRAC(H1115,$R$3,0)</f>
        <v>31.875</v>
      </c>
    </row>
    <row r="1116" spans="1:19" ht="33" customHeight="1">
      <c r="A1116" s="8">
        <v>1112</v>
      </c>
      <c r="B1116" s="8" t="s">
        <v>4341</v>
      </c>
      <c r="C1116" s="8" t="s">
        <v>2235</v>
      </c>
      <c r="D1116" s="12" t="s">
        <v>2236</v>
      </c>
      <c r="E1116" s="8" t="s">
        <v>6009</v>
      </c>
      <c r="F1116" s="8" t="s">
        <v>7634</v>
      </c>
      <c r="G1116" s="8" t="s">
        <v>8</v>
      </c>
      <c r="H1116" s="10">
        <v>37280</v>
      </c>
      <c r="I1116" s="11" t="s">
        <v>153</v>
      </c>
      <c r="J1116" s="10">
        <v>45413</v>
      </c>
      <c r="K1116" s="8" t="s">
        <v>259</v>
      </c>
      <c r="L1116" s="8" t="s">
        <v>9</v>
      </c>
      <c r="M1116" s="9">
        <v>457.06</v>
      </c>
      <c r="N1116" s="8">
        <v>4062</v>
      </c>
      <c r="O1116" s="13">
        <f>M1116*N1116</f>
        <v>1856577.72</v>
      </c>
      <c r="P1116" s="25">
        <f t="shared" si="51"/>
        <v>9600</v>
      </c>
      <c r="Q1116" s="25">
        <f t="shared" si="52"/>
        <v>31200.000000000004</v>
      </c>
      <c r="R1116" s="25">
        <f t="shared" si="53"/>
        <v>48000</v>
      </c>
      <c r="S1116" s="55">
        <f>YEARFRAC(H1116,$R$3,0)</f>
        <v>22.683333333333334</v>
      </c>
    </row>
    <row r="1117" spans="1:19" ht="33" customHeight="1">
      <c r="A1117" s="8">
        <v>1113</v>
      </c>
      <c r="B1117" s="8" t="s">
        <v>4342</v>
      </c>
      <c r="C1117" s="8" t="s">
        <v>2237</v>
      </c>
      <c r="D1117" s="12" t="s">
        <v>2238</v>
      </c>
      <c r="E1117" s="8" t="s">
        <v>6010</v>
      </c>
      <c r="F1117" s="8" t="s">
        <v>7635</v>
      </c>
      <c r="G1117" s="8" t="s">
        <v>15</v>
      </c>
      <c r="H1117" s="10">
        <v>38780</v>
      </c>
      <c r="I1117" s="11" t="s">
        <v>11</v>
      </c>
      <c r="J1117" s="10">
        <v>45420</v>
      </c>
      <c r="K1117" s="8" t="s">
        <v>259</v>
      </c>
      <c r="L1117" s="8" t="s">
        <v>9</v>
      </c>
      <c r="M1117" s="9">
        <v>392.67</v>
      </c>
      <c r="N1117" s="8">
        <v>4062</v>
      </c>
      <c r="O1117" s="13">
        <f>M1117*N1117</f>
        <v>1595025.54</v>
      </c>
      <c r="P1117" s="25">
        <f t="shared" si="51"/>
        <v>9600</v>
      </c>
      <c r="Q1117" s="25">
        <f t="shared" si="52"/>
        <v>31200.000000000004</v>
      </c>
      <c r="R1117" s="25">
        <f t="shared" si="53"/>
        <v>48000</v>
      </c>
      <c r="S1117" s="55">
        <f>YEARFRAC(H1117,$R$3,0)</f>
        <v>18.572222222222223</v>
      </c>
    </row>
    <row r="1118" spans="1:19" ht="33" customHeight="1">
      <c r="A1118" s="8">
        <v>1114</v>
      </c>
      <c r="B1118" s="8" t="s">
        <v>2239</v>
      </c>
      <c r="C1118" s="8" t="s">
        <v>2240</v>
      </c>
      <c r="D1118" s="12" t="s">
        <v>2241</v>
      </c>
      <c r="E1118" s="8" t="s">
        <v>6011</v>
      </c>
      <c r="F1118" s="8" t="s">
        <v>7636</v>
      </c>
      <c r="G1118" s="8" t="s">
        <v>10</v>
      </c>
      <c r="H1118" s="10">
        <v>33985</v>
      </c>
      <c r="I1118" s="11" t="s">
        <v>11</v>
      </c>
      <c r="J1118" s="10">
        <v>42479</v>
      </c>
      <c r="K1118" s="8" t="s">
        <v>259</v>
      </c>
      <c r="L1118" s="8" t="s">
        <v>9</v>
      </c>
      <c r="M1118" s="9">
        <v>103.13</v>
      </c>
      <c r="N1118" s="8">
        <v>4062</v>
      </c>
      <c r="O1118" s="13">
        <f>M1118*N1118</f>
        <v>418914.06</v>
      </c>
      <c r="P1118" s="25">
        <f t="shared" si="51"/>
        <v>3351.3124800000001</v>
      </c>
      <c r="Q1118" s="25">
        <f t="shared" si="52"/>
        <v>10891.765560000002</v>
      </c>
      <c r="R1118" s="25">
        <f t="shared" si="53"/>
        <v>16756.562399999999</v>
      </c>
      <c r="S1118" s="55">
        <f>YEARFRAC(H1118,$R$3,0)</f>
        <v>31.705555555555556</v>
      </c>
    </row>
    <row r="1119" spans="1:19" ht="33" customHeight="1">
      <c r="A1119" s="8">
        <v>1115</v>
      </c>
      <c r="B1119" s="8" t="s">
        <v>4343</v>
      </c>
      <c r="C1119" s="8" t="s">
        <v>2242</v>
      </c>
      <c r="D1119" s="12" t="s">
        <v>2243</v>
      </c>
      <c r="E1119" s="8" t="s">
        <v>6012</v>
      </c>
      <c r="F1119" s="8" t="s">
        <v>7637</v>
      </c>
      <c r="G1119" s="8" t="s">
        <v>193</v>
      </c>
      <c r="H1119" s="10">
        <v>37873</v>
      </c>
      <c r="I1119" s="11" t="s">
        <v>11</v>
      </c>
      <c r="J1119" s="10">
        <v>45420</v>
      </c>
      <c r="K1119" s="8" t="s">
        <v>259</v>
      </c>
      <c r="L1119" s="8" t="s">
        <v>9</v>
      </c>
      <c r="M1119" s="9">
        <v>286.17</v>
      </c>
      <c r="N1119" s="8">
        <v>4062</v>
      </c>
      <c r="O1119" s="13">
        <f>M1119*N1119</f>
        <v>1162422.54</v>
      </c>
      <c r="P1119" s="25">
        <f t="shared" si="51"/>
        <v>9299.3803200000002</v>
      </c>
      <c r="Q1119" s="25">
        <f t="shared" si="52"/>
        <v>30222.986040000003</v>
      </c>
      <c r="R1119" s="25">
        <f t="shared" si="53"/>
        <v>46496.901600000005</v>
      </c>
      <c r="S1119" s="55">
        <f>YEARFRAC(H1119,$R$3,0)</f>
        <v>21.058333333333334</v>
      </c>
    </row>
    <row r="1120" spans="1:19" ht="33" customHeight="1">
      <c r="A1120" s="8">
        <v>1116</v>
      </c>
      <c r="B1120" s="8" t="s">
        <v>4344</v>
      </c>
      <c r="C1120" s="8" t="s">
        <v>2244</v>
      </c>
      <c r="D1120" s="12" t="s">
        <v>2245</v>
      </c>
      <c r="E1120" s="8" t="s">
        <v>6013</v>
      </c>
      <c r="F1120" s="8" t="s">
        <v>7638</v>
      </c>
      <c r="G1120" s="8" t="s">
        <v>15</v>
      </c>
      <c r="H1120" s="10">
        <v>34433</v>
      </c>
      <c r="I1120" s="11" t="s">
        <v>11</v>
      </c>
      <c r="J1120" s="10">
        <v>45420</v>
      </c>
      <c r="K1120" s="8" t="s">
        <v>259</v>
      </c>
      <c r="L1120" s="8" t="s">
        <v>9</v>
      </c>
      <c r="M1120" s="9">
        <v>307.86</v>
      </c>
      <c r="N1120" s="8">
        <v>4062</v>
      </c>
      <c r="O1120" s="13">
        <f>M1120*N1120</f>
        <v>1250527.32</v>
      </c>
      <c r="P1120" s="25">
        <f t="shared" si="51"/>
        <v>9600</v>
      </c>
      <c r="Q1120" s="25">
        <f t="shared" si="52"/>
        <v>31200.000000000004</v>
      </c>
      <c r="R1120" s="25">
        <f t="shared" si="53"/>
        <v>48000</v>
      </c>
      <c r="S1120" s="55">
        <f>YEARFRAC(H1120,$R$3,0)</f>
        <v>30.475000000000001</v>
      </c>
    </row>
    <row r="1121" spans="1:19" ht="33" customHeight="1">
      <c r="A1121" s="8">
        <v>1117</v>
      </c>
      <c r="B1121" s="8" t="s">
        <v>4345</v>
      </c>
      <c r="C1121" s="8" t="s">
        <v>2246</v>
      </c>
      <c r="D1121" s="12" t="s">
        <v>2247</v>
      </c>
      <c r="E1121" s="8" t="s">
        <v>6014</v>
      </c>
      <c r="F1121" s="8" t="s">
        <v>7639</v>
      </c>
      <c r="G1121" s="8" t="s">
        <v>8</v>
      </c>
      <c r="H1121" s="10">
        <v>30359</v>
      </c>
      <c r="I1121" s="11" t="s">
        <v>11</v>
      </c>
      <c r="J1121" s="10">
        <v>41689</v>
      </c>
      <c r="K1121" s="8" t="s">
        <v>259</v>
      </c>
      <c r="L1121" s="8" t="s">
        <v>9</v>
      </c>
      <c r="M1121" s="9">
        <v>378.67</v>
      </c>
      <c r="N1121" s="8">
        <v>4062</v>
      </c>
      <c r="O1121" s="13">
        <f>M1121*N1121</f>
        <v>1538157.54</v>
      </c>
      <c r="P1121" s="25">
        <f t="shared" si="51"/>
        <v>9600</v>
      </c>
      <c r="Q1121" s="25">
        <f t="shared" si="52"/>
        <v>31200.000000000004</v>
      </c>
      <c r="R1121" s="25">
        <f t="shared" si="53"/>
        <v>48000</v>
      </c>
      <c r="S1121" s="55">
        <f>YEARFRAC(H1121,$R$3,0)</f>
        <v>41.633333333333333</v>
      </c>
    </row>
    <row r="1122" spans="1:19" ht="33" customHeight="1">
      <c r="A1122" s="8">
        <v>1118</v>
      </c>
      <c r="B1122" s="8" t="s">
        <v>4346</v>
      </c>
      <c r="C1122" s="8" t="s">
        <v>2248</v>
      </c>
      <c r="D1122" s="12" t="s">
        <v>2249</v>
      </c>
      <c r="E1122" s="8" t="s">
        <v>6015</v>
      </c>
      <c r="F1122" s="8" t="s">
        <v>7640</v>
      </c>
      <c r="G1122" s="8" t="s">
        <v>193</v>
      </c>
      <c r="H1122" s="10">
        <v>38273</v>
      </c>
      <c r="I1122" s="11" t="s">
        <v>11</v>
      </c>
      <c r="J1122" s="10">
        <v>45420</v>
      </c>
      <c r="K1122" s="8" t="s">
        <v>259</v>
      </c>
      <c r="L1122" s="8" t="s">
        <v>9</v>
      </c>
      <c r="M1122" s="9">
        <v>277.88</v>
      </c>
      <c r="N1122" s="8">
        <v>4062</v>
      </c>
      <c r="O1122" s="13">
        <f>M1122*N1122</f>
        <v>1128748.56</v>
      </c>
      <c r="P1122" s="25">
        <f t="shared" si="51"/>
        <v>9029.98848</v>
      </c>
      <c r="Q1122" s="25">
        <f t="shared" si="52"/>
        <v>29347.462560000004</v>
      </c>
      <c r="R1122" s="25">
        <f t="shared" si="53"/>
        <v>45149.9424</v>
      </c>
      <c r="S1122" s="55">
        <f>YEARFRAC(H1122,$R$3,0)</f>
        <v>19.963888888888889</v>
      </c>
    </row>
    <row r="1123" spans="1:19" ht="33" customHeight="1">
      <c r="A1123" s="8">
        <v>1119</v>
      </c>
      <c r="B1123" s="8" t="s">
        <v>4347</v>
      </c>
      <c r="C1123" s="8" t="s">
        <v>2250</v>
      </c>
      <c r="D1123" s="12" t="s">
        <v>2251</v>
      </c>
      <c r="E1123" s="8" t="s">
        <v>6016</v>
      </c>
      <c r="F1123" s="8" t="s">
        <v>7641</v>
      </c>
      <c r="G1123" s="8" t="s">
        <v>15</v>
      </c>
      <c r="H1123" s="10">
        <v>35522</v>
      </c>
      <c r="I1123" s="11" t="s">
        <v>11</v>
      </c>
      <c r="J1123" s="10">
        <v>45420</v>
      </c>
      <c r="K1123" s="8" t="s">
        <v>259</v>
      </c>
      <c r="L1123" s="8" t="s">
        <v>9</v>
      </c>
      <c r="M1123" s="9">
        <v>438.15</v>
      </c>
      <c r="N1123" s="8">
        <v>4062</v>
      </c>
      <c r="O1123" s="13">
        <f>M1123*N1123</f>
        <v>1779765.2999999998</v>
      </c>
      <c r="P1123" s="25">
        <f t="shared" si="51"/>
        <v>9600</v>
      </c>
      <c r="Q1123" s="25">
        <f t="shared" si="52"/>
        <v>31200.000000000004</v>
      </c>
      <c r="R1123" s="25">
        <f t="shared" si="53"/>
        <v>48000</v>
      </c>
      <c r="S1123" s="55">
        <f>YEARFRAC(H1123,$R$3,0)</f>
        <v>27.494444444444444</v>
      </c>
    </row>
    <row r="1124" spans="1:19" ht="33" customHeight="1">
      <c r="A1124" s="8">
        <v>1120</v>
      </c>
      <c r="B1124" s="8" t="s">
        <v>4348</v>
      </c>
      <c r="C1124" s="8" t="s">
        <v>2252</v>
      </c>
      <c r="D1124" s="12" t="s">
        <v>2253</v>
      </c>
      <c r="E1124" s="8" t="s">
        <v>6017</v>
      </c>
      <c r="F1124" s="8" t="s">
        <v>7642</v>
      </c>
      <c r="G1124" s="8" t="s">
        <v>15</v>
      </c>
      <c r="H1124" s="10">
        <v>36710</v>
      </c>
      <c r="I1124" s="11" t="s">
        <v>11</v>
      </c>
      <c r="J1124" s="10">
        <v>45420</v>
      </c>
      <c r="K1124" s="8" t="s">
        <v>259</v>
      </c>
      <c r="L1124" s="8" t="s">
        <v>9</v>
      </c>
      <c r="M1124" s="9">
        <v>320.12</v>
      </c>
      <c r="N1124" s="8">
        <v>4062</v>
      </c>
      <c r="O1124" s="13">
        <f>M1124*N1124</f>
        <v>1300327.44</v>
      </c>
      <c r="P1124" s="25">
        <f t="shared" si="51"/>
        <v>9600</v>
      </c>
      <c r="Q1124" s="25">
        <f t="shared" si="52"/>
        <v>31200.000000000004</v>
      </c>
      <c r="R1124" s="25">
        <f t="shared" si="53"/>
        <v>48000</v>
      </c>
      <c r="S1124" s="55">
        <f>YEARFRAC(H1124,$R$3,0)</f>
        <v>24.241666666666667</v>
      </c>
    </row>
    <row r="1125" spans="1:19" ht="33" customHeight="1">
      <c r="A1125" s="8">
        <v>1121</v>
      </c>
      <c r="B1125" s="8" t="s">
        <v>4870</v>
      </c>
      <c r="C1125" s="8" t="s">
        <v>2065</v>
      </c>
      <c r="D1125" s="12" t="s">
        <v>2066</v>
      </c>
      <c r="E1125" s="8" t="s">
        <v>6018</v>
      </c>
      <c r="F1125" s="8" t="s">
        <v>7643</v>
      </c>
      <c r="G1125" s="8" t="s">
        <v>10</v>
      </c>
      <c r="H1125" s="10">
        <v>32282</v>
      </c>
      <c r="I1125" s="11" t="s">
        <v>11</v>
      </c>
      <c r="J1125" s="10">
        <v>41563</v>
      </c>
      <c r="K1125" s="8" t="s">
        <v>260</v>
      </c>
      <c r="L1125" s="8" t="s">
        <v>9</v>
      </c>
      <c r="M1125" s="9">
        <v>344.7</v>
      </c>
      <c r="N1125" s="8">
        <v>4062</v>
      </c>
      <c r="O1125" s="13">
        <f>M1125*N1125</f>
        <v>1400171.4</v>
      </c>
      <c r="P1125" s="25">
        <f t="shared" ref="P1125:P1188" si="54">IF(O1125&lt;400000,400000*0.8%,IF(O1125&gt;1200000,1200000*0.8%,O1125*0.8%))</f>
        <v>9600</v>
      </c>
      <c r="Q1125" s="25">
        <f t="shared" ref="Q1125:Q1188" si="55">IF(O1125&lt;400000,400000*2.6%,IF(O1125&gt;1200000,1200000*2.6%,O1125*2.6%))</f>
        <v>31200.000000000004</v>
      </c>
      <c r="R1125" s="25">
        <f t="shared" si="53"/>
        <v>48000</v>
      </c>
      <c r="S1125" s="55">
        <f>YEARFRAC(H1125,$R$3,0)</f>
        <v>36.363888888888887</v>
      </c>
    </row>
    <row r="1126" spans="1:19" ht="33" customHeight="1">
      <c r="A1126" s="8">
        <v>1122</v>
      </c>
      <c r="B1126" s="8" t="s">
        <v>4869</v>
      </c>
      <c r="C1126" s="8" t="s">
        <v>2069</v>
      </c>
      <c r="D1126" s="12" t="s">
        <v>2070</v>
      </c>
      <c r="E1126" s="8" t="s">
        <v>6019</v>
      </c>
      <c r="F1126" s="8" t="s">
        <v>7644</v>
      </c>
      <c r="G1126" s="8" t="s">
        <v>10</v>
      </c>
      <c r="H1126" s="10">
        <v>31598</v>
      </c>
      <c r="I1126" s="11" t="s">
        <v>11</v>
      </c>
      <c r="J1126" s="10">
        <v>42142</v>
      </c>
      <c r="K1126" s="8" t="s">
        <v>260</v>
      </c>
      <c r="L1126" s="8" t="s">
        <v>9</v>
      </c>
      <c r="M1126" s="9">
        <v>365.51</v>
      </c>
      <c r="N1126" s="8">
        <v>4062</v>
      </c>
      <c r="O1126" s="13">
        <f>M1126*N1126</f>
        <v>1484701.6199999999</v>
      </c>
      <c r="P1126" s="25">
        <f t="shared" si="54"/>
        <v>9600</v>
      </c>
      <c r="Q1126" s="25">
        <f t="shared" si="55"/>
        <v>31200.000000000004</v>
      </c>
      <c r="R1126" s="25">
        <f t="shared" si="53"/>
        <v>48000</v>
      </c>
      <c r="S1126" s="55">
        <f>YEARFRAC(H1126,$R$3,0)</f>
        <v>38.236111111111114</v>
      </c>
    </row>
    <row r="1127" spans="1:19" ht="33" customHeight="1">
      <c r="A1127" s="8">
        <v>1123</v>
      </c>
      <c r="B1127" s="8" t="s">
        <v>4349</v>
      </c>
      <c r="C1127" s="8" t="s">
        <v>2254</v>
      </c>
      <c r="D1127" s="12">
        <v>90676562</v>
      </c>
      <c r="E1127" s="8" t="s">
        <v>6020</v>
      </c>
      <c r="F1127" s="8" t="s">
        <v>7645</v>
      </c>
      <c r="G1127" s="8" t="s">
        <v>10</v>
      </c>
      <c r="H1127" s="10">
        <v>27885</v>
      </c>
      <c r="I1127" s="11" t="s">
        <v>11</v>
      </c>
      <c r="J1127" s="10">
        <v>41414</v>
      </c>
      <c r="K1127" s="8" t="s">
        <v>260</v>
      </c>
      <c r="L1127" s="8" t="s">
        <v>9</v>
      </c>
      <c r="M1127" s="9">
        <v>340.63</v>
      </c>
      <c r="N1127" s="8">
        <v>4062</v>
      </c>
      <c r="O1127" s="13">
        <f>M1127*N1127</f>
        <v>1383639.06</v>
      </c>
      <c r="P1127" s="25">
        <f t="shared" si="54"/>
        <v>9600</v>
      </c>
      <c r="Q1127" s="25">
        <f t="shared" si="55"/>
        <v>31200.000000000004</v>
      </c>
      <c r="R1127" s="25">
        <f t="shared" si="53"/>
        <v>48000</v>
      </c>
      <c r="S1127" s="55">
        <f>YEARFRAC(H1127,$R$3,0)</f>
        <v>48.402777777777779</v>
      </c>
    </row>
    <row r="1128" spans="1:19" ht="33" customHeight="1">
      <c r="A1128" s="8">
        <v>1124</v>
      </c>
      <c r="B1128" s="8" t="s">
        <v>4350</v>
      </c>
      <c r="C1128" s="8" t="s">
        <v>3119</v>
      </c>
      <c r="D1128" s="12" t="s">
        <v>3120</v>
      </c>
      <c r="E1128" s="8" t="s">
        <v>6021</v>
      </c>
      <c r="F1128" s="8" t="s">
        <v>7646</v>
      </c>
      <c r="G1128" s="8" t="s">
        <v>10</v>
      </c>
      <c r="H1128" s="10">
        <v>32264</v>
      </c>
      <c r="I1128" s="11" t="s">
        <v>11</v>
      </c>
      <c r="J1128" s="10">
        <v>42597</v>
      </c>
      <c r="K1128" s="8" t="s">
        <v>278</v>
      </c>
      <c r="L1128" s="8" t="s">
        <v>9</v>
      </c>
      <c r="M1128" s="9">
        <v>350.34</v>
      </c>
      <c r="N1128" s="8">
        <v>4062</v>
      </c>
      <c r="O1128" s="13">
        <f>M1128*N1128</f>
        <v>1423081.0799999998</v>
      </c>
      <c r="P1128" s="25">
        <f t="shared" si="54"/>
        <v>9600</v>
      </c>
      <c r="Q1128" s="25">
        <f t="shared" si="55"/>
        <v>31200.000000000004</v>
      </c>
      <c r="R1128" s="25">
        <f t="shared" si="53"/>
        <v>48000</v>
      </c>
      <c r="S1128" s="55">
        <f>YEARFRAC(H1128,$R$3,0)</f>
        <v>36.413888888888891</v>
      </c>
    </row>
    <row r="1129" spans="1:19" ht="33" customHeight="1">
      <c r="A1129" s="8">
        <v>1125</v>
      </c>
      <c r="B1129" s="8" t="s">
        <v>4351</v>
      </c>
      <c r="C1129" s="8" t="s">
        <v>2255</v>
      </c>
      <c r="D1129" s="12" t="s">
        <v>2256</v>
      </c>
      <c r="E1129" s="8" t="s">
        <v>6022</v>
      </c>
      <c r="F1129" s="8" t="s">
        <v>7647</v>
      </c>
      <c r="G1129" s="8" t="s">
        <v>10</v>
      </c>
      <c r="H1129" s="10">
        <v>32694</v>
      </c>
      <c r="I1129" s="11" t="s">
        <v>11</v>
      </c>
      <c r="J1129" s="10">
        <v>44762</v>
      </c>
      <c r="K1129" s="8" t="s">
        <v>260</v>
      </c>
      <c r="L1129" s="8" t="s">
        <v>9</v>
      </c>
      <c r="M1129" s="9">
        <v>344.98</v>
      </c>
      <c r="N1129" s="8">
        <v>4062</v>
      </c>
      <c r="O1129" s="13">
        <f>M1129*N1129</f>
        <v>1401308.76</v>
      </c>
      <c r="P1129" s="25">
        <f t="shared" si="54"/>
        <v>9600</v>
      </c>
      <c r="Q1129" s="25">
        <f t="shared" si="55"/>
        <v>31200.000000000004</v>
      </c>
      <c r="R1129" s="25">
        <f t="shared" si="53"/>
        <v>48000</v>
      </c>
      <c r="S1129" s="55">
        <f>YEARFRAC(H1129,$R$3,0)</f>
        <v>35.236111111111114</v>
      </c>
    </row>
    <row r="1130" spans="1:19" ht="33" customHeight="1">
      <c r="A1130" s="8">
        <v>1126</v>
      </c>
      <c r="B1130" s="8" t="s">
        <v>4352</v>
      </c>
      <c r="C1130" s="8" t="s">
        <v>3106</v>
      </c>
      <c r="D1130" s="12" t="s">
        <v>3107</v>
      </c>
      <c r="E1130" s="8" t="s">
        <v>6023</v>
      </c>
      <c r="F1130" s="8" t="s">
        <v>7648</v>
      </c>
      <c r="G1130" s="8" t="s">
        <v>10</v>
      </c>
      <c r="H1130" s="10">
        <v>32973</v>
      </c>
      <c r="I1130" s="11" t="s">
        <v>11</v>
      </c>
      <c r="J1130" s="10">
        <v>45061</v>
      </c>
      <c r="K1130" s="8" t="s">
        <v>260</v>
      </c>
      <c r="L1130" s="8" t="s">
        <v>9</v>
      </c>
      <c r="M1130" s="9">
        <v>356.84</v>
      </c>
      <c r="N1130" s="8">
        <v>4062</v>
      </c>
      <c r="O1130" s="13">
        <f>M1130*N1130</f>
        <v>1449484.0799999998</v>
      </c>
      <c r="P1130" s="25">
        <f t="shared" si="54"/>
        <v>9600</v>
      </c>
      <c r="Q1130" s="25">
        <f t="shared" si="55"/>
        <v>31200.000000000004</v>
      </c>
      <c r="R1130" s="25">
        <f t="shared" si="53"/>
        <v>48000</v>
      </c>
      <c r="S1130" s="55">
        <f>YEARFRAC(H1130,$R$3,0)</f>
        <v>34.472222222222221</v>
      </c>
    </row>
    <row r="1131" spans="1:19" ht="33" customHeight="1">
      <c r="A1131" s="8">
        <v>1127</v>
      </c>
      <c r="B1131" s="8" t="s">
        <v>4353</v>
      </c>
      <c r="C1131" s="8" t="s">
        <v>2257</v>
      </c>
      <c r="D1131" s="12" t="s">
        <v>2258</v>
      </c>
      <c r="E1131" s="8" t="s">
        <v>6024</v>
      </c>
      <c r="F1131" s="8" t="s">
        <v>7649</v>
      </c>
      <c r="G1131" s="8" t="s">
        <v>10</v>
      </c>
      <c r="H1131" s="10">
        <v>31082</v>
      </c>
      <c r="I1131" s="11" t="s">
        <v>11</v>
      </c>
      <c r="J1131" s="10">
        <v>42383</v>
      </c>
      <c r="K1131" s="8" t="s">
        <v>260</v>
      </c>
      <c r="L1131" s="8" t="s">
        <v>9</v>
      </c>
      <c r="M1131" s="9">
        <v>355.04</v>
      </c>
      <c r="N1131" s="8">
        <v>4062</v>
      </c>
      <c r="O1131" s="13">
        <f>M1131*N1131</f>
        <v>1442172.48</v>
      </c>
      <c r="P1131" s="25">
        <f t="shared" si="54"/>
        <v>9600</v>
      </c>
      <c r="Q1131" s="25">
        <f t="shared" si="55"/>
        <v>31200.000000000004</v>
      </c>
      <c r="R1131" s="25">
        <f t="shared" si="53"/>
        <v>48000</v>
      </c>
      <c r="S1131" s="55">
        <f>YEARFRAC(H1131,$R$3,0)</f>
        <v>39.655555555555559</v>
      </c>
    </row>
    <row r="1132" spans="1:19" ht="33" customHeight="1">
      <c r="A1132" s="8">
        <v>1128</v>
      </c>
      <c r="B1132" s="8" t="s">
        <v>4354</v>
      </c>
      <c r="C1132" s="8" t="s">
        <v>2259</v>
      </c>
      <c r="D1132" s="12">
        <v>51098033</v>
      </c>
      <c r="E1132" s="8" t="s">
        <v>6025</v>
      </c>
      <c r="F1132" s="8" t="s">
        <v>7650</v>
      </c>
      <c r="G1132" s="8" t="s">
        <v>10</v>
      </c>
      <c r="H1132" s="10">
        <v>30745</v>
      </c>
      <c r="I1132" s="11" t="s">
        <v>19</v>
      </c>
      <c r="J1132" s="10">
        <v>45061</v>
      </c>
      <c r="K1132" s="8" t="s">
        <v>260</v>
      </c>
      <c r="L1132" s="8" t="s">
        <v>9</v>
      </c>
      <c r="M1132" s="9">
        <v>347.25</v>
      </c>
      <c r="N1132" s="8">
        <v>4062</v>
      </c>
      <c r="O1132" s="13">
        <f>M1132*N1132</f>
        <v>1410529.5</v>
      </c>
      <c r="P1132" s="25">
        <f t="shared" si="54"/>
        <v>9600</v>
      </c>
      <c r="Q1132" s="25">
        <f t="shared" si="55"/>
        <v>31200.000000000004</v>
      </c>
      <c r="R1132" s="25">
        <f t="shared" si="53"/>
        <v>48000</v>
      </c>
      <c r="S1132" s="55">
        <f>YEARFRAC(H1132,$R$3,0)</f>
        <v>40.572222222222223</v>
      </c>
    </row>
    <row r="1133" spans="1:19" ht="33" customHeight="1">
      <c r="A1133" s="8">
        <v>1129</v>
      </c>
      <c r="B1133" s="8" t="s">
        <v>4355</v>
      </c>
      <c r="C1133" s="8" t="s">
        <v>2260</v>
      </c>
      <c r="D1133" s="12" t="s">
        <v>2261</v>
      </c>
      <c r="E1133" s="8" t="s">
        <v>6026</v>
      </c>
      <c r="F1133" s="8" t="s">
        <v>7651</v>
      </c>
      <c r="G1133" s="8" t="s">
        <v>10</v>
      </c>
      <c r="H1133" s="10">
        <v>34463</v>
      </c>
      <c r="I1133" s="11" t="s">
        <v>11</v>
      </c>
      <c r="J1133" s="10">
        <v>42479</v>
      </c>
      <c r="K1133" s="8" t="s">
        <v>260</v>
      </c>
      <c r="L1133" s="8" t="s">
        <v>9</v>
      </c>
      <c r="M1133" s="9">
        <v>320.27999999999997</v>
      </c>
      <c r="N1133" s="8">
        <v>4062</v>
      </c>
      <c r="O1133" s="13">
        <f>M1133*N1133</f>
        <v>1300977.3599999999</v>
      </c>
      <c r="P1133" s="25">
        <f t="shared" si="54"/>
        <v>9600</v>
      </c>
      <c r="Q1133" s="25">
        <f t="shared" si="55"/>
        <v>31200.000000000004</v>
      </c>
      <c r="R1133" s="25">
        <f t="shared" si="53"/>
        <v>48000</v>
      </c>
      <c r="S1133" s="55">
        <f>YEARFRAC(H1133,$R$3,0)</f>
        <v>30.391666666666666</v>
      </c>
    </row>
    <row r="1134" spans="1:19" ht="33" customHeight="1">
      <c r="A1134" s="8">
        <v>1130</v>
      </c>
      <c r="B1134" s="8" t="s">
        <v>4356</v>
      </c>
      <c r="C1134" s="8" t="s">
        <v>2262</v>
      </c>
      <c r="D1134" s="12">
        <v>51205170</v>
      </c>
      <c r="E1134" s="8" t="s">
        <v>6027</v>
      </c>
      <c r="F1134" s="8" t="s">
        <v>7652</v>
      </c>
      <c r="G1134" s="8" t="s">
        <v>10</v>
      </c>
      <c r="H1134" s="10">
        <v>33727</v>
      </c>
      <c r="I1134" s="11" t="s">
        <v>26</v>
      </c>
      <c r="J1134" s="10">
        <v>45061</v>
      </c>
      <c r="K1134" s="8" t="s">
        <v>260</v>
      </c>
      <c r="L1134" s="8" t="s">
        <v>9</v>
      </c>
      <c r="M1134" s="9">
        <v>394.43</v>
      </c>
      <c r="N1134" s="8">
        <v>4062</v>
      </c>
      <c r="O1134" s="13">
        <f>M1134*N1134</f>
        <v>1602174.66</v>
      </c>
      <c r="P1134" s="25">
        <f t="shared" si="54"/>
        <v>9600</v>
      </c>
      <c r="Q1134" s="25">
        <f t="shared" si="55"/>
        <v>31200.000000000004</v>
      </c>
      <c r="R1134" s="25">
        <f t="shared" si="53"/>
        <v>48000</v>
      </c>
      <c r="S1134" s="55">
        <f>YEARFRAC(H1134,$R$3,0)</f>
        <v>32.408333333333331</v>
      </c>
    </row>
    <row r="1135" spans="1:19" ht="33" customHeight="1">
      <c r="A1135" s="8">
        <v>1131</v>
      </c>
      <c r="B1135" s="8" t="s">
        <v>4357</v>
      </c>
      <c r="C1135" s="8" t="s">
        <v>2263</v>
      </c>
      <c r="D1135" s="12">
        <v>90778209</v>
      </c>
      <c r="E1135" s="8" t="s">
        <v>6028</v>
      </c>
      <c r="F1135" s="8" t="s">
        <v>7653</v>
      </c>
      <c r="G1135" s="8" t="s">
        <v>10</v>
      </c>
      <c r="H1135" s="10">
        <v>32183</v>
      </c>
      <c r="I1135" s="11" t="s">
        <v>19</v>
      </c>
      <c r="J1135" s="10">
        <v>45061</v>
      </c>
      <c r="K1135" s="8" t="s">
        <v>260</v>
      </c>
      <c r="L1135" s="8" t="s">
        <v>9</v>
      </c>
      <c r="M1135" s="9">
        <v>371.91</v>
      </c>
      <c r="N1135" s="8">
        <v>4062</v>
      </c>
      <c r="O1135" s="13">
        <f>M1135*N1135</f>
        <v>1510698.4200000002</v>
      </c>
      <c r="P1135" s="25">
        <f t="shared" si="54"/>
        <v>9600</v>
      </c>
      <c r="Q1135" s="25">
        <f t="shared" si="55"/>
        <v>31200.000000000004</v>
      </c>
      <c r="R1135" s="25">
        <f t="shared" si="53"/>
        <v>48000</v>
      </c>
      <c r="S1135" s="55">
        <f>YEARFRAC(H1135,$R$3,0)</f>
        <v>36.638888888888886</v>
      </c>
    </row>
    <row r="1136" spans="1:19" ht="33" customHeight="1">
      <c r="A1136" s="8">
        <v>1132</v>
      </c>
      <c r="B1136" s="8" t="s">
        <v>4836</v>
      </c>
      <c r="C1136" s="8" t="s">
        <v>2264</v>
      </c>
      <c r="D1136" s="12">
        <v>51065202</v>
      </c>
      <c r="E1136" s="8" t="s">
        <v>6029</v>
      </c>
      <c r="F1136" s="8" t="s">
        <v>7654</v>
      </c>
      <c r="G1136" s="8" t="s">
        <v>10</v>
      </c>
      <c r="H1136" s="10">
        <v>32874</v>
      </c>
      <c r="I1136" s="11" t="s">
        <v>19</v>
      </c>
      <c r="J1136" s="10">
        <v>45061</v>
      </c>
      <c r="K1136" s="8" t="s">
        <v>260</v>
      </c>
      <c r="L1136" s="8" t="s">
        <v>9</v>
      </c>
      <c r="M1136" s="9">
        <v>361.73</v>
      </c>
      <c r="N1136" s="8">
        <v>4062</v>
      </c>
      <c r="O1136" s="13">
        <f>M1136*N1136</f>
        <v>1469347.26</v>
      </c>
      <c r="P1136" s="25">
        <f t="shared" si="54"/>
        <v>9600</v>
      </c>
      <c r="Q1136" s="25">
        <f t="shared" si="55"/>
        <v>31200.000000000004</v>
      </c>
      <c r="R1136" s="25">
        <f t="shared" si="53"/>
        <v>48000</v>
      </c>
      <c r="S1136" s="55">
        <f>YEARFRAC(H1136,$R$3,0)</f>
        <v>34.74722222222222</v>
      </c>
    </row>
    <row r="1137" spans="1:19" ht="33" customHeight="1">
      <c r="A1137" s="8">
        <v>1133</v>
      </c>
      <c r="B1137" s="8" t="s">
        <v>4358</v>
      </c>
      <c r="C1137" s="8" t="s">
        <v>3108</v>
      </c>
      <c r="D1137" s="12">
        <v>51215999</v>
      </c>
      <c r="E1137" s="8" t="s">
        <v>6030</v>
      </c>
      <c r="F1137" s="8" t="s">
        <v>7655</v>
      </c>
      <c r="G1137" s="8" t="s">
        <v>10</v>
      </c>
      <c r="H1137" s="10">
        <v>31235</v>
      </c>
      <c r="I1137" s="11" t="s">
        <v>26</v>
      </c>
      <c r="J1137" s="10">
        <v>45061</v>
      </c>
      <c r="K1137" s="8" t="s">
        <v>260</v>
      </c>
      <c r="L1137" s="8" t="s">
        <v>9</v>
      </c>
      <c r="M1137" s="9">
        <v>340.58</v>
      </c>
      <c r="N1137" s="8">
        <v>4062</v>
      </c>
      <c r="O1137" s="13">
        <f>M1137*N1137</f>
        <v>1383435.96</v>
      </c>
      <c r="P1137" s="25">
        <f t="shared" si="54"/>
        <v>9600</v>
      </c>
      <c r="Q1137" s="25">
        <f t="shared" si="55"/>
        <v>31200.000000000004</v>
      </c>
      <c r="R1137" s="25">
        <f t="shared" si="53"/>
        <v>48000</v>
      </c>
      <c r="S1137" s="55">
        <f>YEARFRAC(H1137,$R$3,0)</f>
        <v>39.230555555555554</v>
      </c>
    </row>
    <row r="1138" spans="1:19" ht="33" customHeight="1">
      <c r="A1138" s="8">
        <v>1134</v>
      </c>
      <c r="B1138" s="8" t="s">
        <v>4359</v>
      </c>
      <c r="C1138" s="8" t="s">
        <v>2265</v>
      </c>
      <c r="D1138" s="12" t="s">
        <v>2266</v>
      </c>
      <c r="E1138" s="8" t="s">
        <v>6031</v>
      </c>
      <c r="F1138" s="8" t="s">
        <v>7656</v>
      </c>
      <c r="G1138" s="8" t="s">
        <v>10</v>
      </c>
      <c r="H1138" s="10">
        <v>32162</v>
      </c>
      <c r="I1138" s="11" t="s">
        <v>11</v>
      </c>
      <c r="J1138" s="10">
        <v>42387</v>
      </c>
      <c r="K1138" s="8" t="s">
        <v>260</v>
      </c>
      <c r="L1138" s="8" t="s">
        <v>9</v>
      </c>
      <c r="M1138" s="9">
        <v>358.7</v>
      </c>
      <c r="N1138" s="8">
        <v>4062</v>
      </c>
      <c r="O1138" s="13">
        <f>M1138*N1138</f>
        <v>1457039.4</v>
      </c>
      <c r="P1138" s="25">
        <f t="shared" si="54"/>
        <v>9600</v>
      </c>
      <c r="Q1138" s="25">
        <f t="shared" si="55"/>
        <v>31200.000000000004</v>
      </c>
      <c r="R1138" s="25">
        <f t="shared" si="53"/>
        <v>48000</v>
      </c>
      <c r="S1138" s="55">
        <f>YEARFRAC(H1138,$R$3,0)</f>
        <v>36.694444444444443</v>
      </c>
    </row>
    <row r="1139" spans="1:19" ht="33" customHeight="1">
      <c r="A1139" s="8">
        <v>1135</v>
      </c>
      <c r="B1139" s="8" t="s">
        <v>4360</v>
      </c>
      <c r="C1139" s="8" t="s">
        <v>2270</v>
      </c>
      <c r="D1139" s="12" t="s">
        <v>2271</v>
      </c>
      <c r="E1139" s="8" t="s">
        <v>6032</v>
      </c>
      <c r="F1139" s="8" t="s">
        <v>7657</v>
      </c>
      <c r="G1139" s="8" t="s">
        <v>24</v>
      </c>
      <c r="H1139" s="10">
        <v>33253</v>
      </c>
      <c r="I1139" s="11" t="s">
        <v>25</v>
      </c>
      <c r="J1139" s="10">
        <v>45061</v>
      </c>
      <c r="K1139" s="8" t="s">
        <v>260</v>
      </c>
      <c r="L1139" s="8" t="s">
        <v>9</v>
      </c>
      <c r="M1139" s="9">
        <v>351.48</v>
      </c>
      <c r="N1139" s="8">
        <v>4062</v>
      </c>
      <c r="O1139" s="13">
        <f>M1139*N1139</f>
        <v>1427711.76</v>
      </c>
      <c r="P1139" s="25">
        <f t="shared" si="54"/>
        <v>9600</v>
      </c>
      <c r="Q1139" s="25">
        <f t="shared" si="55"/>
        <v>31200.000000000004</v>
      </c>
      <c r="R1139" s="25">
        <f t="shared" si="53"/>
        <v>48000</v>
      </c>
      <c r="S1139" s="55">
        <f>YEARFRAC(H1139,$R$3,0)</f>
        <v>33.708333333333336</v>
      </c>
    </row>
    <row r="1140" spans="1:19" ht="33" customHeight="1">
      <c r="A1140" s="8">
        <v>1136</v>
      </c>
      <c r="B1140" s="8" t="s">
        <v>4361</v>
      </c>
      <c r="C1140" s="8" t="s">
        <v>2272</v>
      </c>
      <c r="D1140" s="12" t="s">
        <v>2273</v>
      </c>
      <c r="E1140" s="8" t="s">
        <v>6033</v>
      </c>
      <c r="F1140" s="8" t="s">
        <v>7658</v>
      </c>
      <c r="G1140" s="8" t="s">
        <v>10</v>
      </c>
      <c r="H1140" s="10">
        <v>32031</v>
      </c>
      <c r="I1140" s="11" t="s">
        <v>11</v>
      </c>
      <c r="J1140" s="10">
        <v>41723</v>
      </c>
      <c r="K1140" s="8" t="s">
        <v>260</v>
      </c>
      <c r="L1140" s="8" t="s">
        <v>9</v>
      </c>
      <c r="M1140" s="9">
        <v>349.42</v>
      </c>
      <c r="N1140" s="8">
        <v>4062</v>
      </c>
      <c r="O1140" s="13">
        <f>M1140*N1140</f>
        <v>1419344.04</v>
      </c>
      <c r="P1140" s="25">
        <f t="shared" si="54"/>
        <v>9600</v>
      </c>
      <c r="Q1140" s="25">
        <f t="shared" si="55"/>
        <v>31200.000000000004</v>
      </c>
      <c r="R1140" s="25">
        <f t="shared" si="53"/>
        <v>48000</v>
      </c>
      <c r="S1140" s="55">
        <f>YEARFRAC(H1140,$R$3,0)</f>
        <v>37.052777777777777</v>
      </c>
    </row>
    <row r="1141" spans="1:19" ht="33" customHeight="1">
      <c r="A1141" s="8">
        <v>1137</v>
      </c>
      <c r="B1141" s="8" t="s">
        <v>4362</v>
      </c>
      <c r="C1141" s="8" t="s">
        <v>3109</v>
      </c>
      <c r="D1141" s="12" t="s">
        <v>3110</v>
      </c>
      <c r="E1141" s="8" t="s">
        <v>6034</v>
      </c>
      <c r="F1141" s="8" t="s">
        <v>7659</v>
      </c>
      <c r="G1141" s="8" t="s">
        <v>10</v>
      </c>
      <c r="H1141" s="10">
        <v>36600</v>
      </c>
      <c r="I1141" s="11" t="s">
        <v>11</v>
      </c>
      <c r="J1141" s="10">
        <v>45061</v>
      </c>
      <c r="K1141" s="8" t="s">
        <v>260</v>
      </c>
      <c r="L1141" s="8" t="s">
        <v>9</v>
      </c>
      <c r="M1141" s="9">
        <v>362.14</v>
      </c>
      <c r="N1141" s="8">
        <v>4062</v>
      </c>
      <c r="O1141" s="13">
        <f>M1141*N1141</f>
        <v>1471012.68</v>
      </c>
      <c r="P1141" s="25">
        <f t="shared" si="54"/>
        <v>9600</v>
      </c>
      <c r="Q1141" s="25">
        <f t="shared" si="55"/>
        <v>31200.000000000004</v>
      </c>
      <c r="R1141" s="25">
        <f t="shared" si="53"/>
        <v>48000</v>
      </c>
      <c r="S1141" s="55">
        <f>YEARFRAC(H1141,$R$3,0)</f>
        <v>24.541666666666668</v>
      </c>
    </row>
    <row r="1142" spans="1:19" ht="33" customHeight="1">
      <c r="A1142" s="8">
        <v>1138</v>
      </c>
      <c r="B1142" s="8" t="s">
        <v>4363</v>
      </c>
      <c r="C1142" s="8" t="s">
        <v>2274</v>
      </c>
      <c r="D1142" s="12">
        <v>51235683</v>
      </c>
      <c r="E1142" s="8" t="s">
        <v>6035</v>
      </c>
      <c r="F1142" s="8" t="s">
        <v>7660</v>
      </c>
      <c r="G1142" s="8" t="s">
        <v>10</v>
      </c>
      <c r="H1142" s="10">
        <v>31787</v>
      </c>
      <c r="I1142" s="11" t="s">
        <v>11</v>
      </c>
      <c r="J1142" s="10">
        <v>41750</v>
      </c>
      <c r="K1142" s="8" t="s">
        <v>260</v>
      </c>
      <c r="L1142" s="8" t="s">
        <v>9</v>
      </c>
      <c r="M1142" s="9">
        <v>290.02999999999997</v>
      </c>
      <c r="N1142" s="8">
        <v>4062</v>
      </c>
      <c r="O1142" s="13">
        <f>M1142*N1142</f>
        <v>1178101.8599999999</v>
      </c>
      <c r="P1142" s="25">
        <f t="shared" si="54"/>
        <v>9424.8148799999999</v>
      </c>
      <c r="Q1142" s="25">
        <f t="shared" si="55"/>
        <v>30630.648359999999</v>
      </c>
      <c r="R1142" s="25">
        <f t="shared" si="53"/>
        <v>47124.074399999998</v>
      </c>
      <c r="S1142" s="55">
        <f>YEARFRAC(H1142,$R$3,0)</f>
        <v>37.722222222222221</v>
      </c>
    </row>
    <row r="1143" spans="1:19" ht="33" customHeight="1">
      <c r="A1143" s="8">
        <v>1139</v>
      </c>
      <c r="B1143" s="8" t="s">
        <v>4364</v>
      </c>
      <c r="C1143" s="8" t="s">
        <v>2275</v>
      </c>
      <c r="D1143" s="12">
        <v>50949708</v>
      </c>
      <c r="E1143" s="8" t="s">
        <v>6036</v>
      </c>
      <c r="F1143" s="8" t="s">
        <v>7661</v>
      </c>
      <c r="G1143" s="8" t="s">
        <v>10</v>
      </c>
      <c r="H1143" s="10">
        <v>29957</v>
      </c>
      <c r="I1143" s="11" t="s">
        <v>11</v>
      </c>
      <c r="J1143" s="10">
        <v>41674</v>
      </c>
      <c r="K1143" s="8" t="s">
        <v>260</v>
      </c>
      <c r="L1143" s="8" t="s">
        <v>9</v>
      </c>
      <c r="M1143" s="9">
        <v>361.34</v>
      </c>
      <c r="N1143" s="8">
        <v>4062</v>
      </c>
      <c r="O1143" s="13">
        <f>M1143*N1143</f>
        <v>1467763.0799999998</v>
      </c>
      <c r="P1143" s="25">
        <f t="shared" si="54"/>
        <v>9600</v>
      </c>
      <c r="Q1143" s="25">
        <f t="shared" si="55"/>
        <v>31200.000000000004</v>
      </c>
      <c r="R1143" s="25">
        <f t="shared" si="53"/>
        <v>48000</v>
      </c>
      <c r="S1143" s="55">
        <f>YEARFRAC(H1143,$R$3,0)</f>
        <v>42.733333333333334</v>
      </c>
    </row>
    <row r="1144" spans="1:19" ht="33" customHeight="1">
      <c r="A1144" s="8">
        <v>1140</v>
      </c>
      <c r="B1144" s="8" t="s">
        <v>4365</v>
      </c>
      <c r="C1144" s="8" t="s">
        <v>2276</v>
      </c>
      <c r="D1144" s="12">
        <v>90554519</v>
      </c>
      <c r="E1144" s="8" t="s">
        <v>6037</v>
      </c>
      <c r="F1144" s="8" t="s">
        <v>7662</v>
      </c>
      <c r="G1144" s="8" t="s">
        <v>10</v>
      </c>
      <c r="H1144" s="10">
        <v>29346</v>
      </c>
      <c r="I1144" s="11" t="s">
        <v>11</v>
      </c>
      <c r="J1144" s="10">
        <v>41612</v>
      </c>
      <c r="K1144" s="8" t="s">
        <v>260</v>
      </c>
      <c r="L1144" s="8" t="s">
        <v>9</v>
      </c>
      <c r="M1144" s="9">
        <v>344.58</v>
      </c>
      <c r="N1144" s="8">
        <v>4062</v>
      </c>
      <c r="O1144" s="13">
        <f>M1144*N1144</f>
        <v>1399683.96</v>
      </c>
      <c r="P1144" s="25">
        <f t="shared" si="54"/>
        <v>9600</v>
      </c>
      <c r="Q1144" s="25">
        <f t="shared" si="55"/>
        <v>31200.000000000004</v>
      </c>
      <c r="R1144" s="25">
        <f t="shared" si="53"/>
        <v>48000</v>
      </c>
      <c r="S1144" s="55">
        <f>YEARFRAC(H1144,$R$3,0)</f>
        <v>44.402777777777779</v>
      </c>
    </row>
    <row r="1145" spans="1:19" ht="33" customHeight="1">
      <c r="A1145" s="8">
        <v>1141</v>
      </c>
      <c r="B1145" s="8" t="s">
        <v>4366</v>
      </c>
      <c r="C1145" s="8" t="s">
        <v>2277</v>
      </c>
      <c r="D1145" s="12" t="s">
        <v>2278</v>
      </c>
      <c r="E1145" s="8" t="s">
        <v>6038</v>
      </c>
      <c r="F1145" s="8" t="s">
        <v>7663</v>
      </c>
      <c r="G1145" s="8" t="s">
        <v>10</v>
      </c>
      <c r="H1145" s="10">
        <v>34379</v>
      </c>
      <c r="I1145" s="11" t="s">
        <v>11</v>
      </c>
      <c r="J1145" s="10">
        <v>42480</v>
      </c>
      <c r="K1145" s="8" t="s">
        <v>260</v>
      </c>
      <c r="L1145" s="8" t="s">
        <v>9</v>
      </c>
      <c r="M1145" s="9">
        <v>349.94</v>
      </c>
      <c r="N1145" s="8">
        <v>4062</v>
      </c>
      <c r="O1145" s="13">
        <f>M1145*N1145</f>
        <v>1421456.28</v>
      </c>
      <c r="P1145" s="25">
        <f t="shared" si="54"/>
        <v>9600</v>
      </c>
      <c r="Q1145" s="25">
        <f t="shared" si="55"/>
        <v>31200.000000000004</v>
      </c>
      <c r="R1145" s="25">
        <f t="shared" si="53"/>
        <v>48000</v>
      </c>
      <c r="S1145" s="55">
        <f>YEARFRAC(H1145,$R$3,0)</f>
        <v>30.627777777777776</v>
      </c>
    </row>
    <row r="1146" spans="1:19" ht="33" customHeight="1">
      <c r="A1146" s="8">
        <v>1142</v>
      </c>
      <c r="B1146" s="8" t="s">
        <v>4367</v>
      </c>
      <c r="C1146" s="8" t="s">
        <v>2279</v>
      </c>
      <c r="D1146" s="12" t="s">
        <v>2280</v>
      </c>
      <c r="E1146" s="8" t="s">
        <v>6039</v>
      </c>
      <c r="F1146" s="8" t="s">
        <v>7664</v>
      </c>
      <c r="G1146" s="8" t="s">
        <v>10</v>
      </c>
      <c r="H1146" s="10">
        <v>31199</v>
      </c>
      <c r="I1146" s="11" t="s">
        <v>11</v>
      </c>
      <c r="J1146" s="10">
        <v>42480</v>
      </c>
      <c r="K1146" s="8" t="s">
        <v>260</v>
      </c>
      <c r="L1146" s="8" t="s">
        <v>9</v>
      </c>
      <c r="M1146" s="9">
        <v>144.81</v>
      </c>
      <c r="N1146" s="8">
        <v>4062</v>
      </c>
      <c r="O1146" s="13">
        <f>M1146*N1146</f>
        <v>588218.22</v>
      </c>
      <c r="P1146" s="25">
        <f t="shared" si="54"/>
        <v>4705.7457599999998</v>
      </c>
      <c r="Q1146" s="25">
        <f t="shared" si="55"/>
        <v>15293.673720000001</v>
      </c>
      <c r="R1146" s="25">
        <f t="shared" si="53"/>
        <v>23528.728799999997</v>
      </c>
      <c r="S1146" s="55">
        <f>YEARFRAC(H1146,$R$3,0)</f>
        <v>39.330555555555556</v>
      </c>
    </row>
    <row r="1147" spans="1:19" ht="33" customHeight="1">
      <c r="A1147" s="8">
        <v>1143</v>
      </c>
      <c r="B1147" s="8" t="s">
        <v>2281</v>
      </c>
      <c r="C1147" s="8" t="s">
        <v>2282</v>
      </c>
      <c r="D1147" s="12" t="s">
        <v>2283</v>
      </c>
      <c r="E1147" s="8" t="s">
        <v>6040</v>
      </c>
      <c r="F1147" s="8" t="s">
        <v>7665</v>
      </c>
      <c r="G1147" s="8" t="s">
        <v>10</v>
      </c>
      <c r="H1147" s="10">
        <v>31181</v>
      </c>
      <c r="I1147" s="11" t="s">
        <v>11</v>
      </c>
      <c r="J1147" s="10">
        <v>45061</v>
      </c>
      <c r="K1147" s="8" t="s">
        <v>260</v>
      </c>
      <c r="L1147" s="8" t="s">
        <v>9</v>
      </c>
      <c r="M1147" s="9">
        <v>316.26</v>
      </c>
      <c r="N1147" s="8">
        <v>4062</v>
      </c>
      <c r="O1147" s="13">
        <f>M1147*N1147</f>
        <v>1284648.1199999999</v>
      </c>
      <c r="P1147" s="25">
        <f t="shared" si="54"/>
        <v>9600</v>
      </c>
      <c r="Q1147" s="25">
        <f t="shared" si="55"/>
        <v>31200.000000000004</v>
      </c>
      <c r="R1147" s="25">
        <f t="shared" si="53"/>
        <v>48000</v>
      </c>
      <c r="S1147" s="55">
        <f>YEARFRAC(H1147,$R$3,0)</f>
        <v>39.37777777777778</v>
      </c>
    </row>
    <row r="1148" spans="1:19" ht="33" customHeight="1">
      <c r="A1148" s="8">
        <v>1144</v>
      </c>
      <c r="B1148" s="8" t="s">
        <v>4837</v>
      </c>
      <c r="C1148" s="8" t="s">
        <v>3111</v>
      </c>
      <c r="D1148" s="12">
        <v>51368419</v>
      </c>
      <c r="E1148" s="8" t="s">
        <v>6041</v>
      </c>
      <c r="F1148" s="8" t="s">
        <v>7666</v>
      </c>
      <c r="G1148" s="8" t="s">
        <v>10</v>
      </c>
      <c r="H1148" s="10">
        <v>31786</v>
      </c>
      <c r="I1148" s="11" t="s">
        <v>19</v>
      </c>
      <c r="J1148" s="10">
        <v>45061</v>
      </c>
      <c r="K1148" s="8" t="s">
        <v>260</v>
      </c>
      <c r="L1148" s="8" t="s">
        <v>9</v>
      </c>
      <c r="M1148" s="9">
        <v>377.43</v>
      </c>
      <c r="N1148" s="8">
        <v>4062</v>
      </c>
      <c r="O1148" s="13">
        <f>M1148*N1148</f>
        <v>1533120.66</v>
      </c>
      <c r="P1148" s="25">
        <f t="shared" si="54"/>
        <v>9600</v>
      </c>
      <c r="Q1148" s="25">
        <f t="shared" si="55"/>
        <v>31200.000000000004</v>
      </c>
      <c r="R1148" s="25">
        <f t="shared" si="53"/>
        <v>48000</v>
      </c>
      <c r="S1148" s="55">
        <f>YEARFRAC(H1148,$R$3,0)</f>
        <v>37.725000000000001</v>
      </c>
    </row>
    <row r="1149" spans="1:19" ht="33" customHeight="1">
      <c r="A1149" s="8">
        <v>1145</v>
      </c>
      <c r="B1149" s="8" t="s">
        <v>4368</v>
      </c>
      <c r="C1149" s="8" t="s">
        <v>3112</v>
      </c>
      <c r="D1149" s="12" t="s">
        <v>3113</v>
      </c>
      <c r="E1149" s="8" t="s">
        <v>6042</v>
      </c>
      <c r="F1149" s="8" t="s">
        <v>7667</v>
      </c>
      <c r="G1149" s="8" t="s">
        <v>10</v>
      </c>
      <c r="H1149" s="10">
        <v>31476</v>
      </c>
      <c r="I1149" s="11" t="s">
        <v>19</v>
      </c>
      <c r="J1149" s="10">
        <v>45061</v>
      </c>
      <c r="K1149" s="8" t="s">
        <v>260</v>
      </c>
      <c r="L1149" s="8" t="s">
        <v>9</v>
      </c>
      <c r="M1149" s="9">
        <v>387.32</v>
      </c>
      <c r="N1149" s="8">
        <v>4062</v>
      </c>
      <c r="O1149" s="13">
        <f>M1149*N1149</f>
        <v>1573293.84</v>
      </c>
      <c r="P1149" s="25">
        <f t="shared" si="54"/>
        <v>9600</v>
      </c>
      <c r="Q1149" s="25">
        <f t="shared" si="55"/>
        <v>31200.000000000004</v>
      </c>
      <c r="R1149" s="25">
        <f t="shared" si="53"/>
        <v>48000</v>
      </c>
      <c r="S1149" s="55">
        <f>YEARFRAC(H1149,$R$3,0)</f>
        <v>38.569444444444443</v>
      </c>
    </row>
    <row r="1150" spans="1:19" ht="33" customHeight="1">
      <c r="A1150" s="8">
        <v>1146</v>
      </c>
      <c r="B1150" s="8" t="s">
        <v>4369</v>
      </c>
      <c r="C1150" s="8" t="s">
        <v>2284</v>
      </c>
      <c r="D1150" s="12" t="s">
        <v>2285</v>
      </c>
      <c r="E1150" s="8" t="s">
        <v>6043</v>
      </c>
      <c r="F1150" s="8" t="s">
        <v>7668</v>
      </c>
      <c r="G1150" s="8" t="s">
        <v>10</v>
      </c>
      <c r="H1150" s="10">
        <v>33032</v>
      </c>
      <c r="I1150" s="11" t="s">
        <v>11</v>
      </c>
      <c r="J1150" s="10">
        <v>45070</v>
      </c>
      <c r="K1150" s="8" t="s">
        <v>260</v>
      </c>
      <c r="L1150" s="8" t="s">
        <v>9</v>
      </c>
      <c r="M1150" s="9">
        <v>394.96</v>
      </c>
      <c r="N1150" s="8">
        <v>4062</v>
      </c>
      <c r="O1150" s="13">
        <f>M1150*N1150</f>
        <v>1604327.52</v>
      </c>
      <c r="P1150" s="25">
        <f t="shared" si="54"/>
        <v>9600</v>
      </c>
      <c r="Q1150" s="25">
        <f t="shared" si="55"/>
        <v>31200.000000000004</v>
      </c>
      <c r="R1150" s="25">
        <f t="shared" si="53"/>
        <v>48000</v>
      </c>
      <c r="S1150" s="55">
        <f>YEARFRAC(H1150,$R$3,0)</f>
        <v>34.31111111111111</v>
      </c>
    </row>
    <row r="1151" spans="1:19" ht="33" customHeight="1">
      <c r="A1151" s="8">
        <v>1147</v>
      </c>
      <c r="B1151" s="8" t="s">
        <v>4370</v>
      </c>
      <c r="C1151" s="8" t="s">
        <v>2286</v>
      </c>
      <c r="D1151" s="12" t="s">
        <v>2287</v>
      </c>
      <c r="E1151" s="8" t="s">
        <v>6044</v>
      </c>
      <c r="F1151" s="8" t="s">
        <v>7669</v>
      </c>
      <c r="G1151" s="8" t="s">
        <v>15</v>
      </c>
      <c r="H1151" s="10">
        <v>31828</v>
      </c>
      <c r="I1151" s="11" t="s">
        <v>19</v>
      </c>
      <c r="J1151" s="10">
        <v>45082</v>
      </c>
      <c r="K1151" s="8" t="s">
        <v>260</v>
      </c>
      <c r="L1151" s="8" t="s">
        <v>9</v>
      </c>
      <c r="M1151" s="9">
        <v>353.76</v>
      </c>
      <c r="N1151" s="8">
        <v>4062</v>
      </c>
      <c r="O1151" s="13">
        <f>M1151*N1151</f>
        <v>1436973.1199999999</v>
      </c>
      <c r="P1151" s="25">
        <f t="shared" si="54"/>
        <v>9600</v>
      </c>
      <c r="Q1151" s="25">
        <f t="shared" si="55"/>
        <v>31200.000000000004</v>
      </c>
      <c r="R1151" s="25">
        <f t="shared" si="53"/>
        <v>48000</v>
      </c>
      <c r="S1151" s="55">
        <f>YEARFRAC(H1151,$R$3,0)</f>
        <v>37.611111111111114</v>
      </c>
    </row>
    <row r="1152" spans="1:19" ht="33" customHeight="1">
      <c r="A1152" s="8">
        <v>1148</v>
      </c>
      <c r="B1152" s="8" t="s">
        <v>2288</v>
      </c>
      <c r="C1152" s="8" t="s">
        <v>2289</v>
      </c>
      <c r="D1152" s="12" t="s">
        <v>2290</v>
      </c>
      <c r="E1152" s="8" t="s">
        <v>6045</v>
      </c>
      <c r="F1152" s="8" t="s">
        <v>7670</v>
      </c>
      <c r="G1152" s="8" t="s">
        <v>15</v>
      </c>
      <c r="H1152" s="10">
        <v>35961</v>
      </c>
      <c r="I1152" s="11" t="s">
        <v>19</v>
      </c>
      <c r="J1152" s="10">
        <v>45092</v>
      </c>
      <c r="K1152" s="8" t="s">
        <v>260</v>
      </c>
      <c r="L1152" s="8" t="s">
        <v>9</v>
      </c>
      <c r="M1152" s="9">
        <v>361.59</v>
      </c>
      <c r="N1152" s="8">
        <v>4062</v>
      </c>
      <c r="O1152" s="13">
        <f>M1152*N1152</f>
        <v>1468778.5799999998</v>
      </c>
      <c r="P1152" s="25">
        <f t="shared" si="54"/>
        <v>9600</v>
      </c>
      <c r="Q1152" s="25">
        <f t="shared" si="55"/>
        <v>31200.000000000004</v>
      </c>
      <c r="R1152" s="25">
        <f t="shared" si="53"/>
        <v>48000</v>
      </c>
      <c r="S1152" s="55">
        <f>YEARFRAC(H1152,$R$3,0)</f>
        <v>26.291666666666668</v>
      </c>
    </row>
    <row r="1153" spans="1:19" ht="33" customHeight="1">
      <c r="A1153" s="8">
        <v>1149</v>
      </c>
      <c r="B1153" s="8" t="s">
        <v>4371</v>
      </c>
      <c r="C1153" s="8" t="s">
        <v>2291</v>
      </c>
      <c r="D1153" s="12" t="s">
        <v>2292</v>
      </c>
      <c r="E1153" s="8" t="s">
        <v>6046</v>
      </c>
      <c r="F1153" s="8" t="s">
        <v>7671</v>
      </c>
      <c r="G1153" s="8" t="s">
        <v>10</v>
      </c>
      <c r="H1153" s="10">
        <v>32513</v>
      </c>
      <c r="I1153" s="11" t="s">
        <v>11</v>
      </c>
      <c r="J1153" s="10">
        <v>42494</v>
      </c>
      <c r="K1153" s="8" t="s">
        <v>260</v>
      </c>
      <c r="L1153" s="8" t="s">
        <v>9</v>
      </c>
      <c r="M1153" s="9">
        <v>350.46</v>
      </c>
      <c r="N1153" s="8">
        <v>4062</v>
      </c>
      <c r="O1153" s="13">
        <f>M1153*N1153</f>
        <v>1423568.52</v>
      </c>
      <c r="P1153" s="25">
        <f t="shared" si="54"/>
        <v>9600</v>
      </c>
      <c r="Q1153" s="25">
        <f t="shared" si="55"/>
        <v>31200.000000000004</v>
      </c>
      <c r="R1153" s="25">
        <f t="shared" si="53"/>
        <v>48000</v>
      </c>
      <c r="S1153" s="55">
        <f>YEARFRAC(H1153,$R$3,0)</f>
        <v>35.736111111111114</v>
      </c>
    </row>
    <row r="1154" spans="1:19" s="14" customFormat="1" ht="33" customHeight="1">
      <c r="A1154" s="8">
        <v>1150</v>
      </c>
      <c r="B1154" s="8" t="s">
        <v>4372</v>
      </c>
      <c r="C1154" s="8" t="s">
        <v>2293</v>
      </c>
      <c r="D1154" s="12" t="s">
        <v>2294</v>
      </c>
      <c r="E1154" s="8" t="s">
        <v>6047</v>
      </c>
      <c r="F1154" s="8" t="s">
        <v>7672</v>
      </c>
      <c r="G1154" s="8" t="s">
        <v>10</v>
      </c>
      <c r="H1154" s="10">
        <v>36548</v>
      </c>
      <c r="I1154" s="11" t="s">
        <v>11</v>
      </c>
      <c r="J1154" s="10">
        <v>45399</v>
      </c>
      <c r="K1154" s="8" t="s">
        <v>260</v>
      </c>
      <c r="L1154" s="8" t="s">
        <v>9</v>
      </c>
      <c r="M1154" s="9">
        <v>346.98</v>
      </c>
      <c r="N1154" s="8">
        <v>4062</v>
      </c>
      <c r="O1154" s="13">
        <f>M1154*N1154</f>
        <v>1409432.76</v>
      </c>
      <c r="P1154" s="25">
        <f t="shared" si="54"/>
        <v>9600</v>
      </c>
      <c r="Q1154" s="25">
        <f t="shared" si="55"/>
        <v>31200.000000000004</v>
      </c>
      <c r="R1154" s="25">
        <f t="shared" si="53"/>
        <v>48000</v>
      </c>
      <c r="S1154" s="55">
        <f>YEARFRAC(H1154,$R$3,0)</f>
        <v>24.68611111111111</v>
      </c>
    </row>
    <row r="1155" spans="1:19" ht="33" customHeight="1">
      <c r="A1155" s="8">
        <v>1151</v>
      </c>
      <c r="B1155" s="8" t="s">
        <v>4373</v>
      </c>
      <c r="C1155" s="8" t="s">
        <v>2295</v>
      </c>
      <c r="D1155" s="12" t="s">
        <v>2296</v>
      </c>
      <c r="E1155" s="8" t="s">
        <v>6048</v>
      </c>
      <c r="F1155" s="8" t="s">
        <v>7673</v>
      </c>
      <c r="G1155" s="8" t="s">
        <v>10</v>
      </c>
      <c r="H1155" s="10">
        <v>32027</v>
      </c>
      <c r="I1155" s="11" t="s">
        <v>70</v>
      </c>
      <c r="J1155" s="10">
        <v>45399</v>
      </c>
      <c r="K1155" s="8" t="s">
        <v>260</v>
      </c>
      <c r="L1155" s="8" t="s">
        <v>9</v>
      </c>
      <c r="M1155" s="9">
        <v>350.09</v>
      </c>
      <c r="N1155" s="8">
        <v>4062</v>
      </c>
      <c r="O1155" s="13">
        <f>M1155*N1155</f>
        <v>1422065.5799999998</v>
      </c>
      <c r="P1155" s="25">
        <f t="shared" si="54"/>
        <v>9600</v>
      </c>
      <c r="Q1155" s="25">
        <f t="shared" si="55"/>
        <v>31200.000000000004</v>
      </c>
      <c r="R1155" s="25">
        <f t="shared" si="53"/>
        <v>48000</v>
      </c>
      <c r="S1155" s="55">
        <f>YEARFRAC(H1155,$R$3,0)</f>
        <v>37.06388888888889</v>
      </c>
    </row>
    <row r="1156" spans="1:19" ht="33" customHeight="1">
      <c r="A1156" s="8">
        <v>1152</v>
      </c>
      <c r="B1156" s="8" t="s">
        <v>4374</v>
      </c>
      <c r="C1156" s="8" t="s">
        <v>2297</v>
      </c>
      <c r="D1156" s="12">
        <v>51354650</v>
      </c>
      <c r="E1156" s="8" t="s">
        <v>6049</v>
      </c>
      <c r="F1156" s="8" t="s">
        <v>7674</v>
      </c>
      <c r="G1156" s="8" t="s">
        <v>10</v>
      </c>
      <c r="H1156" s="10">
        <v>30474</v>
      </c>
      <c r="I1156" s="11" t="s">
        <v>70</v>
      </c>
      <c r="J1156" s="10">
        <v>45399</v>
      </c>
      <c r="K1156" s="8" t="s">
        <v>260</v>
      </c>
      <c r="L1156" s="8" t="s">
        <v>9</v>
      </c>
      <c r="M1156" s="9">
        <v>311.89999999999998</v>
      </c>
      <c r="N1156" s="8">
        <v>4062</v>
      </c>
      <c r="O1156" s="13">
        <f>M1156*N1156</f>
        <v>1266937.7999999998</v>
      </c>
      <c r="P1156" s="25">
        <f t="shared" si="54"/>
        <v>9600</v>
      </c>
      <c r="Q1156" s="25">
        <f t="shared" si="55"/>
        <v>31200.000000000004</v>
      </c>
      <c r="R1156" s="25">
        <f t="shared" si="53"/>
        <v>48000</v>
      </c>
      <c r="S1156" s="55">
        <f>YEARFRAC(H1156,$R$3,0)</f>
        <v>41.31388888888889</v>
      </c>
    </row>
    <row r="1157" spans="1:19" ht="33" customHeight="1">
      <c r="A1157" s="8">
        <v>1153</v>
      </c>
      <c r="B1157" s="8" t="s">
        <v>4375</v>
      </c>
      <c r="C1157" s="8" t="s">
        <v>2298</v>
      </c>
      <c r="D1157" s="12">
        <v>51137845</v>
      </c>
      <c r="E1157" s="8" t="s">
        <v>6050</v>
      </c>
      <c r="F1157" s="8" t="s">
        <v>7675</v>
      </c>
      <c r="G1157" s="8" t="s">
        <v>10</v>
      </c>
      <c r="H1157" s="10">
        <v>31413</v>
      </c>
      <c r="I1157" s="11" t="s">
        <v>77</v>
      </c>
      <c r="J1157" s="10">
        <v>45399</v>
      </c>
      <c r="K1157" s="8" t="s">
        <v>260</v>
      </c>
      <c r="L1157" s="8" t="s">
        <v>9</v>
      </c>
      <c r="M1157" s="9">
        <v>350.09</v>
      </c>
      <c r="N1157" s="8">
        <v>4062</v>
      </c>
      <c r="O1157" s="13">
        <f>M1157*N1157</f>
        <v>1422065.5799999998</v>
      </c>
      <c r="P1157" s="25">
        <f t="shared" si="54"/>
        <v>9600</v>
      </c>
      <c r="Q1157" s="25">
        <f t="shared" si="55"/>
        <v>31200.000000000004</v>
      </c>
      <c r="R1157" s="25">
        <f t="shared" ref="R1157:R1220" si="56">IF(S1157&gt;59.99,0,IF(O1157&lt;400000,400000*4/100,IF(O1157&gt;1200000,1200000*4/100,O1157*4/100)))</f>
        <v>48000</v>
      </c>
      <c r="S1157" s="55">
        <f>YEARFRAC(H1157,$R$3,0)</f>
        <v>38.74722222222222</v>
      </c>
    </row>
    <row r="1158" spans="1:19" ht="33" customHeight="1">
      <c r="A1158" s="8">
        <v>1154</v>
      </c>
      <c r="B1158" s="8" t="s">
        <v>4376</v>
      </c>
      <c r="C1158" s="8" t="s">
        <v>2299</v>
      </c>
      <c r="D1158" s="12" t="s">
        <v>2300</v>
      </c>
      <c r="E1158" s="8" t="s">
        <v>6051</v>
      </c>
      <c r="F1158" s="8" t="s">
        <v>7676</v>
      </c>
      <c r="G1158" s="8" t="s">
        <v>10</v>
      </c>
      <c r="H1158" s="10">
        <v>32364</v>
      </c>
      <c r="I1158" s="11" t="s">
        <v>11</v>
      </c>
      <c r="J1158" s="10">
        <v>41750</v>
      </c>
      <c r="K1158" s="8" t="s">
        <v>260</v>
      </c>
      <c r="L1158" s="8" t="s">
        <v>9</v>
      </c>
      <c r="M1158" s="9">
        <v>329.07</v>
      </c>
      <c r="N1158" s="8">
        <v>4062</v>
      </c>
      <c r="O1158" s="13">
        <f>M1158*N1158</f>
        <v>1336682.3400000001</v>
      </c>
      <c r="P1158" s="25">
        <f t="shared" si="54"/>
        <v>9600</v>
      </c>
      <c r="Q1158" s="25">
        <f t="shared" si="55"/>
        <v>31200.000000000004</v>
      </c>
      <c r="R1158" s="25">
        <f t="shared" si="56"/>
        <v>48000</v>
      </c>
      <c r="S1158" s="55">
        <f>YEARFRAC(H1158,$R$3,0)</f>
        <v>36.141666666666666</v>
      </c>
    </row>
    <row r="1159" spans="1:19" ht="33" customHeight="1">
      <c r="A1159" s="8">
        <v>1155</v>
      </c>
      <c r="B1159" s="8" t="s">
        <v>4377</v>
      </c>
      <c r="C1159" s="8" t="s">
        <v>2301</v>
      </c>
      <c r="D1159" s="12" t="s">
        <v>2302</v>
      </c>
      <c r="E1159" s="8" t="s">
        <v>6052</v>
      </c>
      <c r="F1159" s="8" t="s">
        <v>7677</v>
      </c>
      <c r="G1159" s="8" t="s">
        <v>10</v>
      </c>
      <c r="H1159" s="10">
        <v>31916</v>
      </c>
      <c r="I1159" s="11" t="s">
        <v>11</v>
      </c>
      <c r="J1159" s="10">
        <v>45399</v>
      </c>
      <c r="K1159" s="8" t="s">
        <v>260</v>
      </c>
      <c r="L1159" s="8" t="s">
        <v>9</v>
      </c>
      <c r="M1159" s="9">
        <v>350.09</v>
      </c>
      <c r="N1159" s="8">
        <v>4062</v>
      </c>
      <c r="O1159" s="13">
        <f>M1159*N1159</f>
        <v>1422065.5799999998</v>
      </c>
      <c r="P1159" s="25">
        <f t="shared" si="54"/>
        <v>9600</v>
      </c>
      <c r="Q1159" s="25">
        <f t="shared" si="55"/>
        <v>31200.000000000004</v>
      </c>
      <c r="R1159" s="25">
        <f t="shared" si="56"/>
        <v>48000</v>
      </c>
      <c r="S1159" s="55">
        <f>YEARFRAC(H1159,$R$3,0)</f>
        <v>37.363888888888887</v>
      </c>
    </row>
    <row r="1160" spans="1:19" ht="33" customHeight="1">
      <c r="A1160" s="8">
        <v>1156</v>
      </c>
      <c r="B1160" s="8" t="s">
        <v>4378</v>
      </c>
      <c r="C1160" s="8" t="s">
        <v>2303</v>
      </c>
      <c r="D1160" s="12">
        <v>51403014</v>
      </c>
      <c r="E1160" s="8" t="s">
        <v>6053</v>
      </c>
      <c r="F1160" s="8" t="s">
        <v>7678</v>
      </c>
      <c r="G1160" s="8" t="s">
        <v>10</v>
      </c>
      <c r="H1160" s="10">
        <v>33233</v>
      </c>
      <c r="I1160" s="11" t="s">
        <v>70</v>
      </c>
      <c r="J1160" s="10">
        <v>45399</v>
      </c>
      <c r="K1160" s="8" t="s">
        <v>260</v>
      </c>
      <c r="L1160" s="8" t="s">
        <v>9</v>
      </c>
      <c r="M1160" s="9">
        <v>327.36</v>
      </c>
      <c r="N1160" s="8">
        <v>4062</v>
      </c>
      <c r="O1160" s="13">
        <f>M1160*N1160</f>
        <v>1329736.32</v>
      </c>
      <c r="P1160" s="25">
        <f t="shared" si="54"/>
        <v>9600</v>
      </c>
      <c r="Q1160" s="25">
        <f t="shared" si="55"/>
        <v>31200.000000000004</v>
      </c>
      <c r="R1160" s="25">
        <f t="shared" si="56"/>
        <v>48000</v>
      </c>
      <c r="S1160" s="55">
        <f>YEARFRAC(H1160,$R$3,0)</f>
        <v>33.761111111111113</v>
      </c>
    </row>
    <row r="1161" spans="1:19" ht="33" customHeight="1">
      <c r="A1161" s="8">
        <v>1157</v>
      </c>
      <c r="B1161" s="8" t="s">
        <v>4379</v>
      </c>
      <c r="C1161" s="8" t="s">
        <v>2304</v>
      </c>
      <c r="D1161" s="12">
        <v>50842469</v>
      </c>
      <c r="E1161" s="8" t="s">
        <v>6054</v>
      </c>
      <c r="F1161" s="8" t="s">
        <v>7679</v>
      </c>
      <c r="G1161" s="8" t="s">
        <v>10</v>
      </c>
      <c r="H1161" s="10">
        <v>34457</v>
      </c>
      <c r="I1161" s="11" t="s">
        <v>70</v>
      </c>
      <c r="J1161" s="10">
        <v>45399</v>
      </c>
      <c r="K1161" s="8" t="s">
        <v>260</v>
      </c>
      <c r="L1161" s="8" t="s">
        <v>9</v>
      </c>
      <c r="M1161" s="9">
        <v>350.09</v>
      </c>
      <c r="N1161" s="8">
        <v>4062</v>
      </c>
      <c r="O1161" s="13">
        <f>M1161*N1161</f>
        <v>1422065.5799999998</v>
      </c>
      <c r="P1161" s="25">
        <f t="shared" si="54"/>
        <v>9600</v>
      </c>
      <c r="Q1161" s="25">
        <f t="shared" si="55"/>
        <v>31200.000000000004</v>
      </c>
      <c r="R1161" s="25">
        <f t="shared" si="56"/>
        <v>48000</v>
      </c>
      <c r="S1161" s="55">
        <f>YEARFRAC(H1161,$R$3,0)</f>
        <v>30.408333333333335</v>
      </c>
    </row>
    <row r="1162" spans="1:19" ht="33" customHeight="1">
      <c r="A1162" s="8">
        <v>1158</v>
      </c>
      <c r="B1162" s="8" t="s">
        <v>4380</v>
      </c>
      <c r="C1162" s="8" t="s">
        <v>2305</v>
      </c>
      <c r="D1162" s="12" t="s">
        <v>2306</v>
      </c>
      <c r="E1162" s="8" t="s">
        <v>6055</v>
      </c>
      <c r="F1162" s="8" t="s">
        <v>7680</v>
      </c>
      <c r="G1162" s="8" t="s">
        <v>89</v>
      </c>
      <c r="H1162" s="10">
        <v>33285</v>
      </c>
      <c r="I1162" s="11" t="s">
        <v>90</v>
      </c>
      <c r="J1162" s="10">
        <v>45399</v>
      </c>
      <c r="K1162" s="8" t="s">
        <v>260</v>
      </c>
      <c r="L1162" s="8" t="s">
        <v>9</v>
      </c>
      <c r="M1162" s="9">
        <v>308.26</v>
      </c>
      <c r="N1162" s="8">
        <v>4062</v>
      </c>
      <c r="O1162" s="13">
        <f>M1162*N1162</f>
        <v>1252152.1199999999</v>
      </c>
      <c r="P1162" s="25">
        <f t="shared" si="54"/>
        <v>9600</v>
      </c>
      <c r="Q1162" s="25">
        <f t="shared" si="55"/>
        <v>31200.000000000004</v>
      </c>
      <c r="R1162" s="25">
        <f t="shared" si="56"/>
        <v>48000</v>
      </c>
      <c r="S1162" s="55">
        <f>YEARFRAC(H1162,$R$3,0)</f>
        <v>33.62222222222222</v>
      </c>
    </row>
    <row r="1163" spans="1:19" ht="33" customHeight="1">
      <c r="A1163" s="8">
        <v>1159</v>
      </c>
      <c r="B1163" s="8" t="s">
        <v>4381</v>
      </c>
      <c r="C1163" s="8" t="s">
        <v>2307</v>
      </c>
      <c r="D1163" s="12" t="s">
        <v>2308</v>
      </c>
      <c r="E1163" s="8" t="s">
        <v>6056</v>
      </c>
      <c r="F1163" s="8" t="s">
        <v>7681</v>
      </c>
      <c r="G1163" s="8" t="s">
        <v>27</v>
      </c>
      <c r="H1163" s="10">
        <v>36290</v>
      </c>
      <c r="I1163" s="11" t="s">
        <v>28</v>
      </c>
      <c r="J1163" s="10">
        <v>45399</v>
      </c>
      <c r="K1163" s="8" t="s">
        <v>260</v>
      </c>
      <c r="L1163" s="8" t="s">
        <v>9</v>
      </c>
      <c r="M1163" s="9">
        <v>337.74</v>
      </c>
      <c r="N1163" s="8">
        <v>4062</v>
      </c>
      <c r="O1163" s="13">
        <f>M1163*N1163</f>
        <v>1371899.8800000001</v>
      </c>
      <c r="P1163" s="25">
        <f t="shared" si="54"/>
        <v>9600</v>
      </c>
      <c r="Q1163" s="25">
        <f t="shared" si="55"/>
        <v>31200.000000000004</v>
      </c>
      <c r="R1163" s="25">
        <f t="shared" si="56"/>
        <v>48000</v>
      </c>
      <c r="S1163" s="55">
        <f>YEARFRAC(H1163,$R$3,0)</f>
        <v>25.388888888888889</v>
      </c>
    </row>
    <row r="1164" spans="1:19" ht="33" customHeight="1">
      <c r="A1164" s="8">
        <v>1160</v>
      </c>
      <c r="B1164" s="8" t="s">
        <v>4382</v>
      </c>
      <c r="C1164" s="8" t="s">
        <v>2309</v>
      </c>
      <c r="D1164" s="12">
        <v>51524650</v>
      </c>
      <c r="E1164" s="8" t="s">
        <v>6057</v>
      </c>
      <c r="F1164" s="8" t="s">
        <v>7682</v>
      </c>
      <c r="G1164" s="8" t="s">
        <v>10</v>
      </c>
      <c r="H1164" s="10">
        <v>33330</v>
      </c>
      <c r="I1164" s="11" t="s">
        <v>95</v>
      </c>
      <c r="J1164" s="10">
        <v>45399</v>
      </c>
      <c r="K1164" s="8" t="s">
        <v>260</v>
      </c>
      <c r="L1164" s="8" t="s">
        <v>9</v>
      </c>
      <c r="M1164" s="9">
        <v>350.09</v>
      </c>
      <c r="N1164" s="8">
        <v>4062</v>
      </c>
      <c r="O1164" s="13">
        <f>M1164*N1164</f>
        <v>1422065.5799999998</v>
      </c>
      <c r="P1164" s="25">
        <f t="shared" si="54"/>
        <v>9600</v>
      </c>
      <c r="Q1164" s="25">
        <f t="shared" si="55"/>
        <v>31200.000000000004</v>
      </c>
      <c r="R1164" s="25">
        <f t="shared" si="56"/>
        <v>48000</v>
      </c>
      <c r="S1164" s="55">
        <f>YEARFRAC(H1164,$R$3,0)</f>
        <v>33.494444444444447</v>
      </c>
    </row>
    <row r="1165" spans="1:19" ht="33" customHeight="1">
      <c r="A1165" s="8">
        <v>1161</v>
      </c>
      <c r="B1165" s="8" t="s">
        <v>4383</v>
      </c>
      <c r="C1165" s="8" t="s">
        <v>2310</v>
      </c>
      <c r="D1165" s="12" t="s">
        <v>2311</v>
      </c>
      <c r="E1165" s="8" t="s">
        <v>6058</v>
      </c>
      <c r="F1165" s="8" t="s">
        <v>7683</v>
      </c>
      <c r="G1165" s="8" t="s">
        <v>10</v>
      </c>
      <c r="H1165" s="10">
        <v>34521</v>
      </c>
      <c r="I1165" s="11" t="s">
        <v>11</v>
      </c>
      <c r="J1165" s="10">
        <v>45399</v>
      </c>
      <c r="K1165" s="8" t="s">
        <v>260</v>
      </c>
      <c r="L1165" s="8" t="s">
        <v>9</v>
      </c>
      <c r="M1165" s="9">
        <v>346.98</v>
      </c>
      <c r="N1165" s="8">
        <v>4062</v>
      </c>
      <c r="O1165" s="13">
        <f>M1165*N1165</f>
        <v>1409432.76</v>
      </c>
      <c r="P1165" s="25">
        <f t="shared" si="54"/>
        <v>9600</v>
      </c>
      <c r="Q1165" s="25">
        <f t="shared" si="55"/>
        <v>31200.000000000004</v>
      </c>
      <c r="R1165" s="25">
        <f t="shared" si="56"/>
        <v>48000</v>
      </c>
      <c r="S1165" s="55">
        <f>YEARFRAC(H1165,$R$3,0)</f>
        <v>30.233333333333334</v>
      </c>
    </row>
    <row r="1166" spans="1:19" ht="33" customHeight="1">
      <c r="A1166" s="8">
        <v>1162</v>
      </c>
      <c r="B1166" s="8" t="s">
        <v>4384</v>
      </c>
      <c r="C1166" s="8" t="s">
        <v>2312</v>
      </c>
      <c r="D1166" s="12">
        <v>51425205</v>
      </c>
      <c r="E1166" s="8" t="s">
        <v>6059</v>
      </c>
      <c r="F1166" s="8" t="s">
        <v>7684</v>
      </c>
      <c r="G1166" s="8" t="s">
        <v>10</v>
      </c>
      <c r="H1166" s="10">
        <v>31175</v>
      </c>
      <c r="I1166" s="11" t="s">
        <v>28</v>
      </c>
      <c r="J1166" s="10">
        <v>45399</v>
      </c>
      <c r="K1166" s="8" t="s">
        <v>260</v>
      </c>
      <c r="L1166" s="8" t="s">
        <v>9</v>
      </c>
      <c r="M1166" s="9">
        <v>338.27</v>
      </c>
      <c r="N1166" s="8">
        <v>4062</v>
      </c>
      <c r="O1166" s="13">
        <f>M1166*N1166</f>
        <v>1374052.74</v>
      </c>
      <c r="P1166" s="25">
        <f t="shared" si="54"/>
        <v>9600</v>
      </c>
      <c r="Q1166" s="25">
        <f t="shared" si="55"/>
        <v>31200.000000000004</v>
      </c>
      <c r="R1166" s="25">
        <f t="shared" si="56"/>
        <v>48000</v>
      </c>
      <c r="S1166" s="55">
        <f>YEARFRAC(H1166,$R$3,0)</f>
        <v>39.394444444444446</v>
      </c>
    </row>
    <row r="1167" spans="1:19" ht="33" customHeight="1">
      <c r="A1167" s="8">
        <v>1163</v>
      </c>
      <c r="B1167" s="8" t="s">
        <v>4385</v>
      </c>
      <c r="C1167" s="8" t="s">
        <v>2313</v>
      </c>
      <c r="D1167" s="12" t="s">
        <v>2314</v>
      </c>
      <c r="E1167" s="8" t="s">
        <v>6060</v>
      </c>
      <c r="F1167" s="8" t="s">
        <v>7685</v>
      </c>
      <c r="G1167" s="8" t="s">
        <v>10</v>
      </c>
      <c r="H1167" s="10">
        <v>35892</v>
      </c>
      <c r="I1167" s="11" t="s">
        <v>11</v>
      </c>
      <c r="J1167" s="10">
        <v>45399</v>
      </c>
      <c r="K1167" s="8" t="s">
        <v>260</v>
      </c>
      <c r="L1167" s="8" t="s">
        <v>9</v>
      </c>
      <c r="M1167" s="9">
        <v>302.39999999999998</v>
      </c>
      <c r="N1167" s="8">
        <v>4062</v>
      </c>
      <c r="O1167" s="13">
        <f>M1167*N1167</f>
        <v>1228348.7999999998</v>
      </c>
      <c r="P1167" s="25">
        <f t="shared" si="54"/>
        <v>9600</v>
      </c>
      <c r="Q1167" s="25">
        <f t="shared" si="55"/>
        <v>31200.000000000004</v>
      </c>
      <c r="R1167" s="25">
        <f t="shared" si="56"/>
        <v>48000</v>
      </c>
      <c r="S1167" s="55">
        <f>YEARFRAC(H1167,$R$3,0)</f>
        <v>26.480555555555554</v>
      </c>
    </row>
    <row r="1168" spans="1:19" ht="33" customHeight="1">
      <c r="A1168" s="8">
        <v>1164</v>
      </c>
      <c r="B1168" s="8" t="s">
        <v>4386</v>
      </c>
      <c r="C1168" s="8" t="s">
        <v>2315</v>
      </c>
      <c r="D1168" s="12" t="s">
        <v>2316</v>
      </c>
      <c r="E1168" s="8" t="s">
        <v>6061</v>
      </c>
      <c r="F1168" s="8" t="s">
        <v>7686</v>
      </c>
      <c r="G1168" s="8" t="s">
        <v>10</v>
      </c>
      <c r="H1168" s="10">
        <v>32216</v>
      </c>
      <c r="I1168" s="11" t="s">
        <v>11</v>
      </c>
      <c r="J1168" s="10">
        <v>45399</v>
      </c>
      <c r="K1168" s="8" t="s">
        <v>260</v>
      </c>
      <c r="L1168" s="8" t="s">
        <v>9</v>
      </c>
      <c r="M1168" s="9">
        <v>350.09</v>
      </c>
      <c r="N1168" s="8">
        <v>4062</v>
      </c>
      <c r="O1168" s="13">
        <f>M1168*N1168</f>
        <v>1422065.5799999998</v>
      </c>
      <c r="P1168" s="25">
        <f t="shared" si="54"/>
        <v>9600</v>
      </c>
      <c r="Q1168" s="25">
        <f t="shared" si="55"/>
        <v>31200.000000000004</v>
      </c>
      <c r="R1168" s="25">
        <f t="shared" si="56"/>
        <v>48000</v>
      </c>
      <c r="S1168" s="55">
        <f>YEARFRAC(H1168,$R$3,0)</f>
        <v>36.544444444444444</v>
      </c>
    </row>
    <row r="1169" spans="1:19" ht="33" customHeight="1">
      <c r="A1169" s="8">
        <v>1165</v>
      </c>
      <c r="B1169" s="8" t="s">
        <v>4387</v>
      </c>
      <c r="C1169" s="8" t="s">
        <v>2317</v>
      </c>
      <c r="D1169" s="12" t="s">
        <v>2318</v>
      </c>
      <c r="E1169" s="8" t="s">
        <v>6062</v>
      </c>
      <c r="F1169" s="8" t="s">
        <v>7687</v>
      </c>
      <c r="G1169" s="8" t="s">
        <v>94</v>
      </c>
      <c r="H1169" s="10">
        <v>34516</v>
      </c>
      <c r="I1169" s="11" t="s">
        <v>85</v>
      </c>
      <c r="J1169" s="10">
        <v>45399</v>
      </c>
      <c r="K1169" s="8" t="s">
        <v>260</v>
      </c>
      <c r="L1169" s="8" t="s">
        <v>9</v>
      </c>
      <c r="M1169" s="9">
        <v>330.45</v>
      </c>
      <c r="N1169" s="8">
        <v>4062</v>
      </c>
      <c r="O1169" s="13">
        <f>M1169*N1169</f>
        <v>1342287.9</v>
      </c>
      <c r="P1169" s="25">
        <f t="shared" si="54"/>
        <v>9600</v>
      </c>
      <c r="Q1169" s="25">
        <f t="shared" si="55"/>
        <v>31200.000000000004</v>
      </c>
      <c r="R1169" s="25">
        <f t="shared" si="56"/>
        <v>48000</v>
      </c>
      <c r="S1169" s="55">
        <f>YEARFRAC(H1169,$R$3,0)</f>
        <v>30.247222222222224</v>
      </c>
    </row>
    <row r="1170" spans="1:19" ht="33" customHeight="1">
      <c r="A1170" s="8">
        <v>1166</v>
      </c>
      <c r="B1170" s="8" t="s">
        <v>4388</v>
      </c>
      <c r="C1170" s="8" t="s">
        <v>2319</v>
      </c>
      <c r="D1170" s="12" t="s">
        <v>2320</v>
      </c>
      <c r="E1170" s="8" t="s">
        <v>6063</v>
      </c>
      <c r="F1170" s="8" t="s">
        <v>7688</v>
      </c>
      <c r="G1170" s="8" t="s">
        <v>27</v>
      </c>
      <c r="H1170" s="10">
        <v>31543</v>
      </c>
      <c r="I1170" s="11" t="s">
        <v>28</v>
      </c>
      <c r="J1170" s="10">
        <v>45399</v>
      </c>
      <c r="K1170" s="8" t="s">
        <v>260</v>
      </c>
      <c r="L1170" s="8" t="s">
        <v>9</v>
      </c>
      <c r="M1170" s="9">
        <v>346.98</v>
      </c>
      <c r="N1170" s="8">
        <v>4062</v>
      </c>
      <c r="O1170" s="13">
        <f>M1170*N1170</f>
        <v>1409432.76</v>
      </c>
      <c r="P1170" s="25">
        <f t="shared" si="54"/>
        <v>9600</v>
      </c>
      <c r="Q1170" s="25">
        <f t="shared" si="55"/>
        <v>31200.000000000004</v>
      </c>
      <c r="R1170" s="25">
        <f t="shared" si="56"/>
        <v>48000</v>
      </c>
      <c r="S1170" s="55">
        <f>YEARFRAC(H1170,$R$3,0)</f>
        <v>38.386111111111113</v>
      </c>
    </row>
    <row r="1171" spans="1:19" ht="33" customHeight="1">
      <c r="A1171" s="8">
        <v>1167</v>
      </c>
      <c r="B1171" s="8" t="s">
        <v>4389</v>
      </c>
      <c r="C1171" s="8" t="s">
        <v>2321</v>
      </c>
      <c r="D1171" s="12" t="s">
        <v>2322</v>
      </c>
      <c r="E1171" s="8" t="s">
        <v>6064</v>
      </c>
      <c r="F1171" s="8" t="s">
        <v>7689</v>
      </c>
      <c r="G1171" s="8" t="s">
        <v>91</v>
      </c>
      <c r="H1171" s="10">
        <v>36695</v>
      </c>
      <c r="I1171" s="11" t="s">
        <v>92</v>
      </c>
      <c r="J1171" s="10">
        <v>45399</v>
      </c>
      <c r="K1171" s="8" t="s">
        <v>260</v>
      </c>
      <c r="L1171" s="8" t="s">
        <v>9</v>
      </c>
      <c r="M1171" s="9">
        <v>350.09</v>
      </c>
      <c r="N1171" s="8">
        <v>4062</v>
      </c>
      <c r="O1171" s="13">
        <f>M1171*N1171</f>
        <v>1422065.5799999998</v>
      </c>
      <c r="P1171" s="25">
        <f t="shared" si="54"/>
        <v>9600</v>
      </c>
      <c r="Q1171" s="25">
        <f t="shared" si="55"/>
        <v>31200.000000000004</v>
      </c>
      <c r="R1171" s="25">
        <f t="shared" si="56"/>
        <v>48000</v>
      </c>
      <c r="S1171" s="55">
        <f>YEARFRAC(H1171,$R$3,0)</f>
        <v>24.283333333333335</v>
      </c>
    </row>
    <row r="1172" spans="1:19" ht="33" customHeight="1">
      <c r="A1172" s="8">
        <v>1168</v>
      </c>
      <c r="B1172" s="8" t="s">
        <v>4390</v>
      </c>
      <c r="C1172" s="8" t="s">
        <v>2323</v>
      </c>
      <c r="D1172" s="12" t="s">
        <v>2324</v>
      </c>
      <c r="E1172" s="8" t="s">
        <v>6065</v>
      </c>
      <c r="F1172" s="8" t="s">
        <v>7690</v>
      </c>
      <c r="G1172" s="8" t="s">
        <v>71</v>
      </c>
      <c r="H1172" s="10">
        <v>31931</v>
      </c>
      <c r="I1172" s="11" t="s">
        <v>70</v>
      </c>
      <c r="J1172" s="10">
        <v>45399</v>
      </c>
      <c r="K1172" s="8" t="s">
        <v>260</v>
      </c>
      <c r="L1172" s="8" t="s">
        <v>9</v>
      </c>
      <c r="M1172" s="9">
        <v>346.98</v>
      </c>
      <c r="N1172" s="8">
        <v>4062</v>
      </c>
      <c r="O1172" s="13">
        <f>M1172*N1172</f>
        <v>1409432.76</v>
      </c>
      <c r="P1172" s="25">
        <f t="shared" si="54"/>
        <v>9600</v>
      </c>
      <c r="Q1172" s="25">
        <f t="shared" si="55"/>
        <v>31200.000000000004</v>
      </c>
      <c r="R1172" s="25">
        <f t="shared" si="56"/>
        <v>48000</v>
      </c>
      <c r="S1172" s="55">
        <f>YEARFRAC(H1172,$R$3,0)</f>
        <v>37.325000000000003</v>
      </c>
    </row>
    <row r="1173" spans="1:19" ht="33" customHeight="1">
      <c r="A1173" s="8">
        <v>1169</v>
      </c>
      <c r="B1173" s="8" t="s">
        <v>4391</v>
      </c>
      <c r="C1173" s="8" t="s">
        <v>2325</v>
      </c>
      <c r="D1173" s="12" t="s">
        <v>2326</v>
      </c>
      <c r="E1173" s="8" t="s">
        <v>6066</v>
      </c>
      <c r="F1173" s="8" t="s">
        <v>7691</v>
      </c>
      <c r="G1173" s="8" t="s">
        <v>10</v>
      </c>
      <c r="H1173" s="10">
        <v>27974</v>
      </c>
      <c r="I1173" s="11" t="s">
        <v>11</v>
      </c>
      <c r="J1173" s="10">
        <v>41751</v>
      </c>
      <c r="K1173" s="8" t="s">
        <v>260</v>
      </c>
      <c r="L1173" s="8" t="s">
        <v>9</v>
      </c>
      <c r="M1173" s="9">
        <v>246.25</v>
      </c>
      <c r="N1173" s="8">
        <v>4062</v>
      </c>
      <c r="O1173" s="13">
        <f>M1173*N1173</f>
        <v>1000267.5</v>
      </c>
      <c r="P1173" s="25">
        <f t="shared" si="54"/>
        <v>8002.14</v>
      </c>
      <c r="Q1173" s="25">
        <f t="shared" si="55"/>
        <v>26006.955000000002</v>
      </c>
      <c r="R1173" s="25">
        <f t="shared" si="56"/>
        <v>40010.699999999997</v>
      </c>
      <c r="S1173" s="55">
        <f>YEARFRAC(H1173,$R$3,0)</f>
        <v>48.161111111111111</v>
      </c>
    </row>
    <row r="1174" spans="1:19" ht="33" customHeight="1">
      <c r="A1174" s="8">
        <v>1170</v>
      </c>
      <c r="B1174" s="8" t="s">
        <v>4392</v>
      </c>
      <c r="C1174" s="8" t="s">
        <v>2327</v>
      </c>
      <c r="D1174" s="12" t="s">
        <v>2328</v>
      </c>
      <c r="E1174" s="8" t="s">
        <v>6067</v>
      </c>
      <c r="F1174" s="8" t="s">
        <v>7692</v>
      </c>
      <c r="G1174" s="8" t="s">
        <v>71</v>
      </c>
      <c r="H1174" s="10">
        <v>31784</v>
      </c>
      <c r="I1174" s="11" t="s">
        <v>70</v>
      </c>
      <c r="J1174" s="10">
        <v>45399</v>
      </c>
      <c r="K1174" s="8" t="s">
        <v>260</v>
      </c>
      <c r="L1174" s="8" t="s">
        <v>9</v>
      </c>
      <c r="M1174" s="9">
        <v>320.61</v>
      </c>
      <c r="N1174" s="8">
        <v>4062</v>
      </c>
      <c r="O1174" s="13">
        <f>M1174*N1174</f>
        <v>1302317.82</v>
      </c>
      <c r="P1174" s="25">
        <f t="shared" si="54"/>
        <v>9600</v>
      </c>
      <c r="Q1174" s="25">
        <f t="shared" si="55"/>
        <v>31200.000000000004</v>
      </c>
      <c r="R1174" s="25">
        <f t="shared" si="56"/>
        <v>48000</v>
      </c>
      <c r="S1174" s="55">
        <f>YEARFRAC(H1174,$R$3,0)</f>
        <v>37.730555555555554</v>
      </c>
    </row>
    <row r="1175" spans="1:19" ht="33" customHeight="1">
      <c r="A1175" s="8">
        <v>1171</v>
      </c>
      <c r="B1175" s="8" t="s">
        <v>4393</v>
      </c>
      <c r="C1175" s="8" t="s">
        <v>2329</v>
      </c>
      <c r="D1175" s="12" t="s">
        <v>2330</v>
      </c>
      <c r="E1175" s="8" t="s">
        <v>6068</v>
      </c>
      <c r="F1175" s="8" t="s">
        <v>7693</v>
      </c>
      <c r="G1175" s="8" t="s">
        <v>71</v>
      </c>
      <c r="H1175" s="10">
        <v>32278</v>
      </c>
      <c r="I1175" s="11" t="s">
        <v>70</v>
      </c>
      <c r="J1175" s="10">
        <v>45399</v>
      </c>
      <c r="K1175" s="8" t="s">
        <v>260</v>
      </c>
      <c r="L1175" s="8" t="s">
        <v>9</v>
      </c>
      <c r="M1175" s="9">
        <v>346.98</v>
      </c>
      <c r="N1175" s="8">
        <v>4062</v>
      </c>
      <c r="O1175" s="13">
        <f>M1175*N1175</f>
        <v>1409432.76</v>
      </c>
      <c r="P1175" s="25">
        <f t="shared" si="54"/>
        <v>9600</v>
      </c>
      <c r="Q1175" s="25">
        <f t="shared" si="55"/>
        <v>31200.000000000004</v>
      </c>
      <c r="R1175" s="25">
        <f t="shared" si="56"/>
        <v>48000</v>
      </c>
      <c r="S1175" s="55">
        <f>YEARFRAC(H1175,$R$3,0)</f>
        <v>36.375</v>
      </c>
    </row>
    <row r="1176" spans="1:19" ht="33" customHeight="1">
      <c r="A1176" s="8">
        <v>1172</v>
      </c>
      <c r="B1176" s="8" t="s">
        <v>4395</v>
      </c>
      <c r="C1176" s="8" t="s">
        <v>2332</v>
      </c>
      <c r="D1176" s="12" t="s">
        <v>2333</v>
      </c>
      <c r="E1176" s="8" t="s">
        <v>6069</v>
      </c>
      <c r="F1176" s="8" t="s">
        <v>7694</v>
      </c>
      <c r="G1176" s="8" t="s">
        <v>10</v>
      </c>
      <c r="H1176" s="10">
        <v>32196</v>
      </c>
      <c r="I1176" s="11" t="s">
        <v>11</v>
      </c>
      <c r="J1176" s="10">
        <v>45399</v>
      </c>
      <c r="K1176" s="8" t="s">
        <v>260</v>
      </c>
      <c r="L1176" s="8" t="s">
        <v>9</v>
      </c>
      <c r="M1176" s="9">
        <v>350.09</v>
      </c>
      <c r="N1176" s="8">
        <v>4062</v>
      </c>
      <c r="O1176" s="13">
        <f>M1176*N1176</f>
        <v>1422065.5799999998</v>
      </c>
      <c r="P1176" s="25">
        <f t="shared" si="54"/>
        <v>9600</v>
      </c>
      <c r="Q1176" s="25">
        <f t="shared" si="55"/>
        <v>31200.000000000004</v>
      </c>
      <c r="R1176" s="25">
        <f t="shared" si="56"/>
        <v>48000</v>
      </c>
      <c r="S1176" s="55">
        <f>YEARFRAC(H1176,$R$3,0)</f>
        <v>36.602777777777774</v>
      </c>
    </row>
    <row r="1177" spans="1:19" ht="33" customHeight="1">
      <c r="A1177" s="8">
        <v>1173</v>
      </c>
      <c r="B1177" s="8" t="s">
        <v>4396</v>
      </c>
      <c r="C1177" s="8" t="s">
        <v>2334</v>
      </c>
      <c r="D1177" s="12">
        <v>90704037</v>
      </c>
      <c r="E1177" s="8" t="s">
        <v>6070</v>
      </c>
      <c r="F1177" s="8" t="s">
        <v>7695</v>
      </c>
      <c r="G1177" s="8" t="s">
        <v>15</v>
      </c>
      <c r="H1177" s="10">
        <v>33971</v>
      </c>
      <c r="I1177" s="11" t="s">
        <v>19</v>
      </c>
      <c r="J1177" s="10">
        <v>44942</v>
      </c>
      <c r="K1177" s="8" t="s">
        <v>260</v>
      </c>
      <c r="L1177" s="8" t="s">
        <v>9</v>
      </c>
      <c r="M1177" s="9">
        <v>363.44</v>
      </c>
      <c r="N1177" s="8">
        <v>4062</v>
      </c>
      <c r="O1177" s="13">
        <f>M1177*N1177</f>
        <v>1476293.28</v>
      </c>
      <c r="P1177" s="25">
        <f t="shared" si="54"/>
        <v>9600</v>
      </c>
      <c r="Q1177" s="25">
        <f t="shared" si="55"/>
        <v>31200.000000000004</v>
      </c>
      <c r="R1177" s="25">
        <f t="shared" si="56"/>
        <v>48000</v>
      </c>
      <c r="S1177" s="55">
        <f>YEARFRAC(H1177,$R$3,0)</f>
        <v>31.744444444444444</v>
      </c>
    </row>
    <row r="1178" spans="1:19" ht="33" customHeight="1">
      <c r="A1178" s="8">
        <v>1174</v>
      </c>
      <c r="B1178" s="8" t="s">
        <v>4400</v>
      </c>
      <c r="C1178" s="8" t="s">
        <v>2340</v>
      </c>
      <c r="D1178" s="12">
        <v>51624081</v>
      </c>
      <c r="E1178" s="8" t="s">
        <v>6071</v>
      </c>
      <c r="F1178" s="8" t="s">
        <v>7696</v>
      </c>
      <c r="G1178" s="8" t="s">
        <v>10</v>
      </c>
      <c r="H1178" s="10">
        <v>38034</v>
      </c>
      <c r="I1178" s="11" t="s">
        <v>118</v>
      </c>
      <c r="J1178" s="10">
        <v>45406</v>
      </c>
      <c r="K1178" s="8" t="s">
        <v>260</v>
      </c>
      <c r="L1178" s="8" t="s">
        <v>9</v>
      </c>
      <c r="M1178" s="9">
        <v>350.09</v>
      </c>
      <c r="N1178" s="8">
        <v>4062</v>
      </c>
      <c r="O1178" s="13">
        <f>M1178*N1178</f>
        <v>1422065.5799999998</v>
      </c>
      <c r="P1178" s="25">
        <f t="shared" si="54"/>
        <v>9600</v>
      </c>
      <c r="Q1178" s="25">
        <f t="shared" si="55"/>
        <v>31200.000000000004</v>
      </c>
      <c r="R1178" s="25">
        <f t="shared" si="56"/>
        <v>48000</v>
      </c>
      <c r="S1178" s="55">
        <f>YEARFRAC(H1178,$R$3,0)</f>
        <v>20.619444444444444</v>
      </c>
    </row>
    <row r="1179" spans="1:19" ht="33" customHeight="1">
      <c r="A1179" s="8">
        <v>1175</v>
      </c>
      <c r="B1179" s="8" t="s">
        <v>4401</v>
      </c>
      <c r="C1179" s="8" t="s">
        <v>2341</v>
      </c>
      <c r="D1179" s="12" t="s">
        <v>2342</v>
      </c>
      <c r="E1179" s="8" t="s">
        <v>6072</v>
      </c>
      <c r="F1179" s="8" t="s">
        <v>7697</v>
      </c>
      <c r="G1179" s="8" t="s">
        <v>10</v>
      </c>
      <c r="H1179" s="10">
        <v>33529</v>
      </c>
      <c r="I1179" s="11" t="s">
        <v>153</v>
      </c>
      <c r="J1179" s="10">
        <v>45413</v>
      </c>
      <c r="K1179" s="8" t="s">
        <v>260</v>
      </c>
      <c r="L1179" s="8" t="s">
        <v>9</v>
      </c>
      <c r="M1179" s="9">
        <v>267.27</v>
      </c>
      <c r="N1179" s="8">
        <v>4062</v>
      </c>
      <c r="O1179" s="13">
        <f>M1179*N1179</f>
        <v>1085650.74</v>
      </c>
      <c r="P1179" s="25">
        <f t="shared" si="54"/>
        <v>8685.2059200000003</v>
      </c>
      <c r="Q1179" s="25">
        <f t="shared" si="55"/>
        <v>28226.919240000003</v>
      </c>
      <c r="R1179" s="25">
        <f t="shared" si="56"/>
        <v>43426.029600000002</v>
      </c>
      <c r="S1179" s="55">
        <f>YEARFRAC(H1179,$R$3,0)</f>
        <v>32.950000000000003</v>
      </c>
    </row>
    <row r="1180" spans="1:19" ht="33" customHeight="1">
      <c r="A1180" s="8">
        <v>1176</v>
      </c>
      <c r="B1180" s="8" t="s">
        <v>4402</v>
      </c>
      <c r="C1180" s="8" t="s">
        <v>2343</v>
      </c>
      <c r="D1180" s="12" t="s">
        <v>2344</v>
      </c>
      <c r="E1180" s="8" t="s">
        <v>6073</v>
      </c>
      <c r="F1180" s="8" t="s">
        <v>7698</v>
      </c>
      <c r="G1180" s="8" t="s">
        <v>10</v>
      </c>
      <c r="H1180" s="10">
        <v>30378</v>
      </c>
      <c r="I1180" s="11" t="s">
        <v>11</v>
      </c>
      <c r="J1180" s="10">
        <v>45413</v>
      </c>
      <c r="K1180" s="8" t="s">
        <v>260</v>
      </c>
      <c r="L1180" s="8" t="s">
        <v>9</v>
      </c>
      <c r="M1180" s="9">
        <v>351.64</v>
      </c>
      <c r="N1180" s="8">
        <v>4062</v>
      </c>
      <c r="O1180" s="13">
        <f>M1180*N1180</f>
        <v>1428361.68</v>
      </c>
      <c r="P1180" s="25">
        <f t="shared" si="54"/>
        <v>9600</v>
      </c>
      <c r="Q1180" s="25">
        <f t="shared" si="55"/>
        <v>31200.000000000004</v>
      </c>
      <c r="R1180" s="25">
        <f t="shared" si="56"/>
        <v>48000</v>
      </c>
      <c r="S1180" s="55">
        <f>YEARFRAC(H1180,$R$3,0)</f>
        <v>41.575000000000003</v>
      </c>
    </row>
    <row r="1181" spans="1:19" ht="33" customHeight="1">
      <c r="A1181" s="8">
        <v>1177</v>
      </c>
      <c r="B1181" s="8" t="s">
        <v>4403</v>
      </c>
      <c r="C1181" s="8" t="s">
        <v>2345</v>
      </c>
      <c r="D1181" s="12" t="s">
        <v>2346</v>
      </c>
      <c r="E1181" s="8" t="s">
        <v>6074</v>
      </c>
      <c r="F1181" s="8" t="s">
        <v>7699</v>
      </c>
      <c r="G1181" s="8" t="s">
        <v>15</v>
      </c>
      <c r="H1181" s="10">
        <v>36252</v>
      </c>
      <c r="I1181" s="11" t="s">
        <v>19</v>
      </c>
      <c r="J1181" s="10">
        <v>45413</v>
      </c>
      <c r="K1181" s="8" t="s">
        <v>260</v>
      </c>
      <c r="L1181" s="8" t="s">
        <v>9</v>
      </c>
      <c r="M1181" s="9">
        <v>295.31</v>
      </c>
      <c r="N1181" s="8">
        <v>4062</v>
      </c>
      <c r="O1181" s="13">
        <f>M1181*N1181</f>
        <v>1199549.22</v>
      </c>
      <c r="P1181" s="25">
        <f t="shared" si="54"/>
        <v>9596.3937600000008</v>
      </c>
      <c r="Q1181" s="25">
        <f t="shared" si="55"/>
        <v>31188.279720000002</v>
      </c>
      <c r="R1181" s="25">
        <f t="shared" si="56"/>
        <v>47981.968800000002</v>
      </c>
      <c r="S1181" s="55">
        <f>YEARFRAC(H1181,$R$3,0)</f>
        <v>25.494444444444444</v>
      </c>
    </row>
    <row r="1182" spans="1:19" ht="33" customHeight="1">
      <c r="A1182" s="8">
        <v>1178</v>
      </c>
      <c r="B1182" s="8" t="s">
        <v>4404</v>
      </c>
      <c r="C1182" s="8" t="s">
        <v>2347</v>
      </c>
      <c r="D1182" s="12" t="s">
        <v>2348</v>
      </c>
      <c r="E1182" s="8" t="s">
        <v>6075</v>
      </c>
      <c r="F1182" s="8" t="s">
        <v>7700</v>
      </c>
      <c r="G1182" s="8" t="s">
        <v>10</v>
      </c>
      <c r="H1182" s="10">
        <v>28887</v>
      </c>
      <c r="I1182" s="11" t="s">
        <v>11</v>
      </c>
      <c r="J1182" s="10">
        <v>45413</v>
      </c>
      <c r="K1182" s="8" t="s">
        <v>260</v>
      </c>
      <c r="L1182" s="8" t="s">
        <v>9</v>
      </c>
      <c r="M1182" s="9">
        <v>301.52</v>
      </c>
      <c r="N1182" s="8">
        <v>4062</v>
      </c>
      <c r="O1182" s="13">
        <f>M1182*N1182</f>
        <v>1224774.24</v>
      </c>
      <c r="P1182" s="25">
        <f t="shared" si="54"/>
        <v>9600</v>
      </c>
      <c r="Q1182" s="25">
        <f t="shared" si="55"/>
        <v>31200.000000000004</v>
      </c>
      <c r="R1182" s="25">
        <f t="shared" si="56"/>
        <v>48000</v>
      </c>
      <c r="S1182" s="55">
        <f>YEARFRAC(H1182,$R$3,0)</f>
        <v>45.663888888888891</v>
      </c>
    </row>
    <row r="1183" spans="1:19" ht="33" customHeight="1">
      <c r="A1183" s="8">
        <v>1179</v>
      </c>
      <c r="B1183" s="8" t="s">
        <v>4405</v>
      </c>
      <c r="C1183" s="8" t="s">
        <v>2349</v>
      </c>
      <c r="D1183" s="12" t="s">
        <v>2350</v>
      </c>
      <c r="E1183" s="8" t="s">
        <v>6076</v>
      </c>
      <c r="F1183" s="8" t="s">
        <v>7701</v>
      </c>
      <c r="G1183" s="8" t="s">
        <v>10</v>
      </c>
      <c r="H1183" s="10">
        <v>32250</v>
      </c>
      <c r="I1183" s="11" t="s">
        <v>19</v>
      </c>
      <c r="J1183" s="10">
        <v>45413</v>
      </c>
      <c r="K1183" s="8" t="s">
        <v>260</v>
      </c>
      <c r="L1183" s="8" t="s">
        <v>9</v>
      </c>
      <c r="M1183" s="9">
        <v>331.1</v>
      </c>
      <c r="N1183" s="8">
        <v>4062</v>
      </c>
      <c r="O1183" s="13">
        <f>M1183*N1183</f>
        <v>1344928.2000000002</v>
      </c>
      <c r="P1183" s="25">
        <f t="shared" si="54"/>
        <v>9600</v>
      </c>
      <c r="Q1183" s="25">
        <f t="shared" si="55"/>
        <v>31200.000000000004</v>
      </c>
      <c r="R1183" s="25">
        <f t="shared" si="56"/>
        <v>48000</v>
      </c>
      <c r="S1183" s="55">
        <f>YEARFRAC(H1183,$R$3,0)</f>
        <v>36.452777777777776</v>
      </c>
    </row>
    <row r="1184" spans="1:19" ht="33" customHeight="1">
      <c r="A1184" s="8">
        <v>1180</v>
      </c>
      <c r="B1184" s="8" t="s">
        <v>4406</v>
      </c>
      <c r="C1184" s="8" t="s">
        <v>2351</v>
      </c>
      <c r="D1184" s="12" t="s">
        <v>2352</v>
      </c>
      <c r="E1184" s="8" t="s">
        <v>6077</v>
      </c>
      <c r="F1184" s="8" t="s">
        <v>7702</v>
      </c>
      <c r="G1184" s="8" t="s">
        <v>10</v>
      </c>
      <c r="H1184" s="10">
        <v>32091</v>
      </c>
      <c r="I1184" s="11" t="s">
        <v>152</v>
      </c>
      <c r="J1184" s="10">
        <v>45413</v>
      </c>
      <c r="K1184" s="8" t="s">
        <v>260</v>
      </c>
      <c r="L1184" s="8" t="s">
        <v>9</v>
      </c>
      <c r="M1184" s="9">
        <v>308.26</v>
      </c>
      <c r="N1184" s="8">
        <v>4062</v>
      </c>
      <c r="O1184" s="13">
        <f>M1184*N1184</f>
        <v>1252152.1199999999</v>
      </c>
      <c r="P1184" s="25">
        <f t="shared" si="54"/>
        <v>9600</v>
      </c>
      <c r="Q1184" s="25">
        <f t="shared" si="55"/>
        <v>31200.000000000004</v>
      </c>
      <c r="R1184" s="25">
        <f t="shared" si="56"/>
        <v>48000</v>
      </c>
      <c r="S1184" s="55">
        <f>YEARFRAC(H1184,$R$3,0)</f>
        <v>36.888888888888886</v>
      </c>
    </row>
    <row r="1185" spans="1:19" ht="33" customHeight="1">
      <c r="A1185" s="8">
        <v>1181</v>
      </c>
      <c r="B1185" s="8" t="s">
        <v>4407</v>
      </c>
      <c r="C1185" s="8" t="s">
        <v>2353</v>
      </c>
      <c r="D1185" s="12" t="s">
        <v>2354</v>
      </c>
      <c r="E1185" s="8" t="s">
        <v>6078</v>
      </c>
      <c r="F1185" s="8" t="s">
        <v>7703</v>
      </c>
      <c r="G1185" s="8" t="s">
        <v>10</v>
      </c>
      <c r="H1185" s="10">
        <v>35161</v>
      </c>
      <c r="I1185" s="11" t="s">
        <v>139</v>
      </c>
      <c r="J1185" s="10">
        <v>45413</v>
      </c>
      <c r="K1185" s="8" t="s">
        <v>260</v>
      </c>
      <c r="L1185" s="8" t="s">
        <v>9</v>
      </c>
      <c r="M1185" s="9">
        <v>288.77</v>
      </c>
      <c r="N1185" s="8">
        <v>4062</v>
      </c>
      <c r="O1185" s="13">
        <f>M1185*N1185</f>
        <v>1172983.74</v>
      </c>
      <c r="P1185" s="25">
        <f t="shared" si="54"/>
        <v>9383.869920000001</v>
      </c>
      <c r="Q1185" s="25">
        <f t="shared" si="55"/>
        <v>30497.577240000002</v>
      </c>
      <c r="R1185" s="25">
        <f t="shared" si="56"/>
        <v>46919.349600000001</v>
      </c>
      <c r="S1185" s="55">
        <f>YEARFRAC(H1185,$R$3,0)</f>
        <v>28.483333333333334</v>
      </c>
    </row>
    <row r="1186" spans="1:19" ht="33" customHeight="1">
      <c r="A1186" s="8">
        <v>1182</v>
      </c>
      <c r="B1186" s="8" t="s">
        <v>4408</v>
      </c>
      <c r="C1186" s="8" t="s">
        <v>2355</v>
      </c>
      <c r="D1186" s="12" t="s">
        <v>2356</v>
      </c>
      <c r="E1186" s="8" t="s">
        <v>6079</v>
      </c>
      <c r="F1186" s="8" t="s">
        <v>7704</v>
      </c>
      <c r="G1186" s="8" t="s">
        <v>10</v>
      </c>
      <c r="H1186" s="10">
        <v>32027</v>
      </c>
      <c r="I1186" s="11" t="s">
        <v>19</v>
      </c>
      <c r="J1186" s="10">
        <v>45413</v>
      </c>
      <c r="K1186" s="8" t="s">
        <v>260</v>
      </c>
      <c r="L1186" s="8" t="s">
        <v>9</v>
      </c>
      <c r="M1186" s="9">
        <v>257.13</v>
      </c>
      <c r="N1186" s="8">
        <v>4062</v>
      </c>
      <c r="O1186" s="13">
        <f>M1186*N1186</f>
        <v>1044462.0599999999</v>
      </c>
      <c r="P1186" s="25">
        <f t="shared" si="54"/>
        <v>8355.6964800000005</v>
      </c>
      <c r="Q1186" s="25">
        <f t="shared" si="55"/>
        <v>27156.013559999999</v>
      </c>
      <c r="R1186" s="25">
        <f t="shared" si="56"/>
        <v>41778.482400000001</v>
      </c>
      <c r="S1186" s="55">
        <f>YEARFRAC(H1186,$R$3,0)</f>
        <v>37.06388888888889</v>
      </c>
    </row>
    <row r="1187" spans="1:19" ht="33" customHeight="1">
      <c r="A1187" s="8">
        <v>1183</v>
      </c>
      <c r="B1187" s="8" t="s">
        <v>4409</v>
      </c>
      <c r="C1187" s="8" t="s">
        <v>2357</v>
      </c>
      <c r="D1187" s="12" t="s">
        <v>2358</v>
      </c>
      <c r="E1187" s="8" t="s">
        <v>6080</v>
      </c>
      <c r="F1187" s="8" t="s">
        <v>7705</v>
      </c>
      <c r="G1187" s="8" t="s">
        <v>15</v>
      </c>
      <c r="H1187" s="10">
        <v>34232</v>
      </c>
      <c r="I1187" s="11" t="s">
        <v>19</v>
      </c>
      <c r="J1187" s="10">
        <v>45413</v>
      </c>
      <c r="K1187" s="8" t="s">
        <v>260</v>
      </c>
      <c r="L1187" s="8" t="s">
        <v>9</v>
      </c>
      <c r="M1187" s="9">
        <v>299.95999999999998</v>
      </c>
      <c r="N1187" s="8">
        <v>4062</v>
      </c>
      <c r="O1187" s="13">
        <f>M1187*N1187</f>
        <v>1218437.52</v>
      </c>
      <c r="P1187" s="25">
        <f t="shared" si="54"/>
        <v>9600</v>
      </c>
      <c r="Q1187" s="25">
        <f t="shared" si="55"/>
        <v>31200.000000000004</v>
      </c>
      <c r="R1187" s="25">
        <f t="shared" si="56"/>
        <v>48000</v>
      </c>
      <c r="S1187" s="55">
        <f>YEARFRAC(H1187,$R$3,0)</f>
        <v>31.027777777777779</v>
      </c>
    </row>
    <row r="1188" spans="1:19" ht="33" customHeight="1">
      <c r="A1188" s="8">
        <v>1184</v>
      </c>
      <c r="B1188" s="8" t="s">
        <v>4410</v>
      </c>
      <c r="C1188" s="8" t="s">
        <v>2359</v>
      </c>
      <c r="D1188" s="12" t="s">
        <v>2360</v>
      </c>
      <c r="E1188" s="8" t="s">
        <v>6081</v>
      </c>
      <c r="F1188" s="8" t="s">
        <v>7706</v>
      </c>
      <c r="G1188" s="8" t="s">
        <v>15</v>
      </c>
      <c r="H1188" s="10">
        <v>36285</v>
      </c>
      <c r="I1188" s="11" t="s">
        <v>19</v>
      </c>
      <c r="J1188" s="10">
        <v>45413</v>
      </c>
      <c r="K1188" s="8" t="s">
        <v>260</v>
      </c>
      <c r="L1188" s="8" t="s">
        <v>9</v>
      </c>
      <c r="M1188" s="9">
        <v>338.14</v>
      </c>
      <c r="N1188" s="8">
        <v>4062</v>
      </c>
      <c r="O1188" s="13">
        <f>M1188*N1188</f>
        <v>1373524.68</v>
      </c>
      <c r="P1188" s="25">
        <f t="shared" si="54"/>
        <v>9600</v>
      </c>
      <c r="Q1188" s="25">
        <f t="shared" si="55"/>
        <v>31200.000000000004</v>
      </c>
      <c r="R1188" s="25">
        <f t="shared" si="56"/>
        <v>48000</v>
      </c>
      <c r="S1188" s="55">
        <f>YEARFRAC(H1188,$R$3,0)</f>
        <v>25.402777777777779</v>
      </c>
    </row>
    <row r="1189" spans="1:19" ht="33" customHeight="1">
      <c r="A1189" s="8">
        <v>1185</v>
      </c>
      <c r="B1189" s="8" t="s">
        <v>4411</v>
      </c>
      <c r="C1189" s="8" t="s">
        <v>2361</v>
      </c>
      <c r="D1189" s="12" t="s">
        <v>2362</v>
      </c>
      <c r="E1189" s="8" t="s">
        <v>6082</v>
      </c>
      <c r="F1189" s="8" t="s">
        <v>7707</v>
      </c>
      <c r="G1189" s="8" t="s">
        <v>10</v>
      </c>
      <c r="H1189" s="10">
        <v>34949</v>
      </c>
      <c r="I1189" s="11" t="s">
        <v>19</v>
      </c>
      <c r="J1189" s="10">
        <v>45413</v>
      </c>
      <c r="K1189" s="8" t="s">
        <v>260</v>
      </c>
      <c r="L1189" s="8" t="s">
        <v>9</v>
      </c>
      <c r="M1189" s="9">
        <v>330.87</v>
      </c>
      <c r="N1189" s="8">
        <v>4062</v>
      </c>
      <c r="O1189" s="13">
        <f>M1189*N1189</f>
        <v>1343993.94</v>
      </c>
      <c r="P1189" s="25">
        <f t="shared" ref="P1189:P1251" si="57">IF(O1189&lt;400000,400000*0.8%,IF(O1189&gt;1200000,1200000*0.8%,O1189*0.8%))</f>
        <v>9600</v>
      </c>
      <c r="Q1189" s="25">
        <f t="shared" ref="Q1189:Q1251" si="58">IF(O1189&lt;400000,400000*2.6%,IF(O1189&gt;1200000,1200000*2.6%,O1189*2.6%))</f>
        <v>31200.000000000004</v>
      </c>
      <c r="R1189" s="25">
        <f t="shared" si="56"/>
        <v>48000</v>
      </c>
      <c r="S1189" s="55">
        <f>YEARFRAC(H1189,$R$3,0)</f>
        <v>29.06388888888889</v>
      </c>
    </row>
    <row r="1190" spans="1:19" ht="33" customHeight="1">
      <c r="A1190" s="8">
        <v>1186</v>
      </c>
      <c r="B1190" s="8" t="s">
        <v>4412</v>
      </c>
      <c r="C1190" s="8" t="s">
        <v>2363</v>
      </c>
      <c r="D1190" s="12" t="s">
        <v>2364</v>
      </c>
      <c r="E1190" s="8" t="s">
        <v>6083</v>
      </c>
      <c r="F1190" s="8" t="s">
        <v>7708</v>
      </c>
      <c r="G1190" s="8" t="s">
        <v>10</v>
      </c>
      <c r="H1190" s="10">
        <v>31454</v>
      </c>
      <c r="I1190" s="11" t="s">
        <v>11</v>
      </c>
      <c r="J1190" s="10">
        <v>45413</v>
      </c>
      <c r="K1190" s="8" t="s">
        <v>260</v>
      </c>
      <c r="L1190" s="8" t="s">
        <v>9</v>
      </c>
      <c r="M1190" s="9">
        <v>351.64</v>
      </c>
      <c r="N1190" s="8">
        <v>4062</v>
      </c>
      <c r="O1190" s="13">
        <f>M1190*N1190</f>
        <v>1428361.68</v>
      </c>
      <c r="P1190" s="25">
        <f t="shared" si="57"/>
        <v>9600</v>
      </c>
      <c r="Q1190" s="25">
        <f t="shared" si="58"/>
        <v>31200.000000000004</v>
      </c>
      <c r="R1190" s="25">
        <f t="shared" si="56"/>
        <v>48000</v>
      </c>
      <c r="S1190" s="55">
        <f>YEARFRAC(H1190,$R$3,0)</f>
        <v>38.636111111111113</v>
      </c>
    </row>
    <row r="1191" spans="1:19" ht="33" customHeight="1">
      <c r="A1191" s="8">
        <v>1187</v>
      </c>
      <c r="B1191" s="8" t="s">
        <v>4413</v>
      </c>
      <c r="C1191" s="8" t="s">
        <v>2365</v>
      </c>
      <c r="D1191" s="12" t="s">
        <v>2366</v>
      </c>
      <c r="E1191" s="8" t="s">
        <v>6084</v>
      </c>
      <c r="F1191" s="8" t="s">
        <v>7709</v>
      </c>
      <c r="G1191" s="8" t="s">
        <v>15</v>
      </c>
      <c r="H1191" s="10">
        <v>33331</v>
      </c>
      <c r="I1191" s="11" t="s">
        <v>19</v>
      </c>
      <c r="J1191" s="10">
        <v>45413</v>
      </c>
      <c r="K1191" s="8" t="s">
        <v>260</v>
      </c>
      <c r="L1191" s="8" t="s">
        <v>9</v>
      </c>
      <c r="M1191" s="9">
        <v>348</v>
      </c>
      <c r="N1191" s="8">
        <v>4062</v>
      </c>
      <c r="O1191" s="13">
        <f>M1191*N1191</f>
        <v>1413576</v>
      </c>
      <c r="P1191" s="25">
        <f t="shared" si="57"/>
        <v>9600</v>
      </c>
      <c r="Q1191" s="25">
        <f t="shared" si="58"/>
        <v>31200.000000000004</v>
      </c>
      <c r="R1191" s="25">
        <f t="shared" si="56"/>
        <v>48000</v>
      </c>
      <c r="S1191" s="55">
        <f>YEARFRAC(H1191,$R$3,0)</f>
        <v>33.491666666666667</v>
      </c>
    </row>
    <row r="1192" spans="1:19" ht="33" customHeight="1">
      <c r="A1192" s="8">
        <v>1188</v>
      </c>
      <c r="B1192" s="8" t="s">
        <v>4414</v>
      </c>
      <c r="C1192" s="8" t="s">
        <v>2367</v>
      </c>
      <c r="D1192" s="12" t="s">
        <v>2368</v>
      </c>
      <c r="E1192" s="8" t="s">
        <v>6085</v>
      </c>
      <c r="F1192" s="8" t="s">
        <v>7710</v>
      </c>
      <c r="G1192" s="8" t="s">
        <v>150</v>
      </c>
      <c r="H1192" s="10">
        <v>32146</v>
      </c>
      <c r="I1192" s="11" t="s">
        <v>151</v>
      </c>
      <c r="J1192" s="10">
        <v>45413</v>
      </c>
      <c r="K1192" s="8" t="s">
        <v>260</v>
      </c>
      <c r="L1192" s="8" t="s">
        <v>9</v>
      </c>
      <c r="M1192" s="9">
        <v>339.7</v>
      </c>
      <c r="N1192" s="8">
        <v>4062</v>
      </c>
      <c r="O1192" s="13">
        <f>M1192*N1192</f>
        <v>1379861.4</v>
      </c>
      <c r="P1192" s="25">
        <f t="shared" si="57"/>
        <v>9600</v>
      </c>
      <c r="Q1192" s="25">
        <f t="shared" si="58"/>
        <v>31200.000000000004</v>
      </c>
      <c r="R1192" s="25">
        <f t="shared" si="56"/>
        <v>48000</v>
      </c>
      <c r="S1192" s="55">
        <f>YEARFRAC(H1192,$R$3,0)</f>
        <v>36.738888888888887</v>
      </c>
    </row>
    <row r="1193" spans="1:19" ht="33" customHeight="1">
      <c r="A1193" s="8">
        <v>1189</v>
      </c>
      <c r="B1193" s="8" t="s">
        <v>4415</v>
      </c>
      <c r="C1193" s="8" t="s">
        <v>2369</v>
      </c>
      <c r="D1193" s="12" t="s">
        <v>2370</v>
      </c>
      <c r="E1193" s="8" t="s">
        <v>6086</v>
      </c>
      <c r="F1193" s="8" t="s">
        <v>7711</v>
      </c>
      <c r="G1193" s="8" t="s">
        <v>10</v>
      </c>
      <c r="H1193" s="10">
        <v>31475</v>
      </c>
      <c r="I1193" s="11" t="s">
        <v>19</v>
      </c>
      <c r="J1193" s="10">
        <v>45413</v>
      </c>
      <c r="K1193" s="8" t="s">
        <v>260</v>
      </c>
      <c r="L1193" s="8" t="s">
        <v>9</v>
      </c>
      <c r="M1193" s="9">
        <v>277.88</v>
      </c>
      <c r="N1193" s="8">
        <v>4062</v>
      </c>
      <c r="O1193" s="13">
        <f>M1193*N1193</f>
        <v>1128748.56</v>
      </c>
      <c r="P1193" s="25">
        <f t="shared" si="57"/>
        <v>9029.98848</v>
      </c>
      <c r="Q1193" s="25">
        <f t="shared" si="58"/>
        <v>29347.462560000004</v>
      </c>
      <c r="R1193" s="25">
        <f t="shared" si="56"/>
        <v>45149.9424</v>
      </c>
      <c r="S1193" s="55">
        <f>YEARFRAC(H1193,$R$3,0)</f>
        <v>38.572222222222223</v>
      </c>
    </row>
    <row r="1194" spans="1:19" ht="33" customHeight="1">
      <c r="A1194" s="8">
        <v>1190</v>
      </c>
      <c r="B1194" s="8" t="s">
        <v>4416</v>
      </c>
      <c r="C1194" s="8" t="s">
        <v>2371</v>
      </c>
      <c r="D1194" s="12" t="s">
        <v>2372</v>
      </c>
      <c r="E1194" s="8" t="s">
        <v>6087</v>
      </c>
      <c r="F1194" s="8" t="s">
        <v>7712</v>
      </c>
      <c r="G1194" s="8" t="s">
        <v>10</v>
      </c>
      <c r="H1194" s="10">
        <v>32389</v>
      </c>
      <c r="I1194" s="11" t="s">
        <v>149</v>
      </c>
      <c r="J1194" s="10">
        <v>45413</v>
      </c>
      <c r="K1194" s="8" t="s">
        <v>260</v>
      </c>
      <c r="L1194" s="8" t="s">
        <v>9</v>
      </c>
      <c r="M1194" s="9">
        <v>343.34</v>
      </c>
      <c r="N1194" s="8">
        <v>4062</v>
      </c>
      <c r="O1194" s="13">
        <f>M1194*N1194</f>
        <v>1394647.0799999998</v>
      </c>
      <c r="P1194" s="25">
        <f t="shared" si="57"/>
        <v>9600</v>
      </c>
      <c r="Q1194" s="25">
        <f t="shared" si="58"/>
        <v>31200.000000000004</v>
      </c>
      <c r="R1194" s="25">
        <f t="shared" si="56"/>
        <v>48000</v>
      </c>
      <c r="S1194" s="55">
        <f>YEARFRAC(H1194,$R$3,0)</f>
        <v>36.075000000000003</v>
      </c>
    </row>
    <row r="1195" spans="1:19" ht="33" customHeight="1">
      <c r="A1195" s="8">
        <v>1191</v>
      </c>
      <c r="B1195" s="8" t="s">
        <v>4417</v>
      </c>
      <c r="C1195" s="8" t="s">
        <v>2375</v>
      </c>
      <c r="D1195" s="12" t="s">
        <v>2376</v>
      </c>
      <c r="E1195" s="8" t="s">
        <v>6088</v>
      </c>
      <c r="F1195" s="8" t="s">
        <v>7713</v>
      </c>
      <c r="G1195" s="8" t="s">
        <v>147</v>
      </c>
      <c r="H1195" s="10">
        <v>36563</v>
      </c>
      <c r="I1195" s="11" t="s">
        <v>148</v>
      </c>
      <c r="J1195" s="10">
        <v>45413</v>
      </c>
      <c r="K1195" s="8" t="s">
        <v>260</v>
      </c>
      <c r="L1195" s="8" t="s">
        <v>9</v>
      </c>
      <c r="M1195" s="9">
        <v>315.94</v>
      </c>
      <c r="N1195" s="8">
        <v>4062</v>
      </c>
      <c r="O1195" s="13">
        <f>M1195*N1195</f>
        <v>1283348.28</v>
      </c>
      <c r="P1195" s="25">
        <f t="shared" si="57"/>
        <v>9600</v>
      </c>
      <c r="Q1195" s="25">
        <f t="shared" si="58"/>
        <v>31200.000000000004</v>
      </c>
      <c r="R1195" s="25">
        <f t="shared" si="56"/>
        <v>48000</v>
      </c>
      <c r="S1195" s="55">
        <f>YEARFRAC(H1195,$R$3,0)</f>
        <v>24.647222222222222</v>
      </c>
    </row>
    <row r="1196" spans="1:19" ht="33" customHeight="1">
      <c r="A1196" s="8">
        <v>1192</v>
      </c>
      <c r="B1196" s="8" t="s">
        <v>4418</v>
      </c>
      <c r="C1196" s="8" t="s">
        <v>2377</v>
      </c>
      <c r="D1196" s="12" t="s">
        <v>2378</v>
      </c>
      <c r="E1196" s="8" t="s">
        <v>6089</v>
      </c>
      <c r="F1196" s="8" t="s">
        <v>7714</v>
      </c>
      <c r="G1196" s="8" t="s">
        <v>15</v>
      </c>
      <c r="H1196" s="10">
        <v>37007</v>
      </c>
      <c r="I1196" s="11" t="s">
        <v>19</v>
      </c>
      <c r="J1196" s="10">
        <v>45413</v>
      </c>
      <c r="K1196" s="8" t="s">
        <v>260</v>
      </c>
      <c r="L1196" s="8" t="s">
        <v>9</v>
      </c>
      <c r="M1196" s="9">
        <v>335.66</v>
      </c>
      <c r="N1196" s="8">
        <v>4062</v>
      </c>
      <c r="O1196" s="13">
        <f>M1196*N1196</f>
        <v>1363450.9200000002</v>
      </c>
      <c r="P1196" s="25">
        <f t="shared" si="57"/>
        <v>9600</v>
      </c>
      <c r="Q1196" s="25">
        <f t="shared" si="58"/>
        <v>31200.000000000004</v>
      </c>
      <c r="R1196" s="25">
        <f t="shared" si="56"/>
        <v>48000</v>
      </c>
      <c r="S1196" s="55">
        <f>YEARFRAC(H1196,$R$3,0)</f>
        <v>23.427777777777777</v>
      </c>
    </row>
    <row r="1197" spans="1:19" ht="33" customHeight="1">
      <c r="A1197" s="8">
        <v>1193</v>
      </c>
      <c r="B1197" s="8" t="s">
        <v>4419</v>
      </c>
      <c r="C1197" s="8" t="s">
        <v>2379</v>
      </c>
      <c r="D1197" s="12">
        <v>51237856</v>
      </c>
      <c r="E1197" s="8" t="s">
        <v>6090</v>
      </c>
      <c r="F1197" s="8" t="s">
        <v>7715</v>
      </c>
      <c r="G1197" s="8" t="s">
        <v>10</v>
      </c>
      <c r="H1197" s="10">
        <v>36172</v>
      </c>
      <c r="I1197" s="11" t="s">
        <v>19</v>
      </c>
      <c r="J1197" s="10">
        <v>45413</v>
      </c>
      <c r="K1197" s="8" t="s">
        <v>260</v>
      </c>
      <c r="L1197" s="8" t="s">
        <v>9</v>
      </c>
      <c r="M1197" s="9">
        <v>322.56</v>
      </c>
      <c r="N1197" s="8">
        <v>4062</v>
      </c>
      <c r="O1197" s="13">
        <f>M1197*N1197</f>
        <v>1310238.72</v>
      </c>
      <c r="P1197" s="25">
        <f t="shared" si="57"/>
        <v>9600</v>
      </c>
      <c r="Q1197" s="25">
        <f t="shared" si="58"/>
        <v>31200.000000000004</v>
      </c>
      <c r="R1197" s="25">
        <f t="shared" si="56"/>
        <v>48000</v>
      </c>
      <c r="S1197" s="55">
        <f>YEARFRAC(H1197,$R$3,0)</f>
        <v>25.716666666666665</v>
      </c>
    </row>
    <row r="1198" spans="1:19" ht="33" customHeight="1">
      <c r="A1198" s="8">
        <v>1194</v>
      </c>
      <c r="B1198" s="8" t="s">
        <v>4420</v>
      </c>
      <c r="C1198" s="8" t="s">
        <v>2380</v>
      </c>
      <c r="D1198" s="12">
        <v>90854017</v>
      </c>
      <c r="E1198" s="8" t="s">
        <v>6091</v>
      </c>
      <c r="F1198" s="8" t="s">
        <v>7716</v>
      </c>
      <c r="G1198" s="8" t="s">
        <v>10</v>
      </c>
      <c r="H1198" s="10">
        <v>33652</v>
      </c>
      <c r="I1198" s="11" t="s">
        <v>19</v>
      </c>
      <c r="J1198" s="10">
        <v>45413</v>
      </c>
      <c r="K1198" s="8" t="s">
        <v>260</v>
      </c>
      <c r="L1198" s="8" t="s">
        <v>9</v>
      </c>
      <c r="M1198" s="9">
        <v>316.83999999999997</v>
      </c>
      <c r="N1198" s="8">
        <v>4062</v>
      </c>
      <c r="O1198" s="13">
        <f>M1198*N1198</f>
        <v>1287004.0799999998</v>
      </c>
      <c r="P1198" s="25">
        <f t="shared" si="57"/>
        <v>9600</v>
      </c>
      <c r="Q1198" s="25">
        <f t="shared" si="58"/>
        <v>31200.000000000004</v>
      </c>
      <c r="R1198" s="25">
        <f t="shared" si="56"/>
        <v>48000</v>
      </c>
      <c r="S1198" s="55">
        <f>YEARFRAC(H1198,$R$3,0)</f>
        <v>32.616666666666667</v>
      </c>
    </row>
    <row r="1199" spans="1:19" ht="33" customHeight="1">
      <c r="A1199" s="8">
        <v>1195</v>
      </c>
      <c r="B1199" s="8" t="s">
        <v>4421</v>
      </c>
      <c r="C1199" s="8" t="s">
        <v>2381</v>
      </c>
      <c r="D1199" s="12" t="s">
        <v>2382</v>
      </c>
      <c r="E1199" s="8" t="s">
        <v>6092</v>
      </c>
      <c r="F1199" s="8" t="s">
        <v>7717</v>
      </c>
      <c r="G1199" s="8" t="s">
        <v>10</v>
      </c>
      <c r="H1199" s="10">
        <v>34344</v>
      </c>
      <c r="I1199" s="11" t="s">
        <v>11</v>
      </c>
      <c r="J1199" s="10">
        <v>45413</v>
      </c>
      <c r="K1199" s="8" t="s">
        <v>260</v>
      </c>
      <c r="L1199" s="8" t="s">
        <v>9</v>
      </c>
      <c r="M1199" s="9">
        <v>346.98</v>
      </c>
      <c r="N1199" s="8">
        <v>4062</v>
      </c>
      <c r="O1199" s="13">
        <f>M1199*N1199</f>
        <v>1409432.76</v>
      </c>
      <c r="P1199" s="25">
        <f t="shared" si="57"/>
        <v>9600</v>
      </c>
      <c r="Q1199" s="25">
        <f t="shared" si="58"/>
        <v>31200.000000000004</v>
      </c>
      <c r="R1199" s="25">
        <f t="shared" si="56"/>
        <v>48000</v>
      </c>
      <c r="S1199" s="55">
        <f>YEARFRAC(H1199,$R$3,0)</f>
        <v>30.722222222222221</v>
      </c>
    </row>
    <row r="1200" spans="1:19" ht="33" customHeight="1">
      <c r="A1200" s="8">
        <v>1196</v>
      </c>
      <c r="B1200" s="8" t="s">
        <v>4422</v>
      </c>
      <c r="C1200" s="8" t="s">
        <v>2383</v>
      </c>
      <c r="D1200" s="12" t="s">
        <v>2384</v>
      </c>
      <c r="E1200" s="8" t="s">
        <v>6093</v>
      </c>
      <c r="F1200" s="8" t="s">
        <v>7718</v>
      </c>
      <c r="G1200" s="8" t="s">
        <v>10</v>
      </c>
      <c r="H1200" s="10">
        <v>29227</v>
      </c>
      <c r="I1200" s="11" t="s">
        <v>11</v>
      </c>
      <c r="J1200" s="10">
        <v>45413</v>
      </c>
      <c r="K1200" s="8" t="s">
        <v>260</v>
      </c>
      <c r="L1200" s="8" t="s">
        <v>9</v>
      </c>
      <c r="M1200" s="9">
        <v>283.45</v>
      </c>
      <c r="N1200" s="8">
        <v>4062</v>
      </c>
      <c r="O1200" s="13">
        <f>M1200*N1200</f>
        <v>1151373.8999999999</v>
      </c>
      <c r="P1200" s="25">
        <f t="shared" si="57"/>
        <v>9210.9911999999986</v>
      </c>
      <c r="Q1200" s="25">
        <f t="shared" si="58"/>
        <v>29935.721399999999</v>
      </c>
      <c r="R1200" s="25">
        <f t="shared" si="56"/>
        <v>46054.955999999998</v>
      </c>
      <c r="S1200" s="55">
        <f>YEARFRAC(H1200,$R$3,0)</f>
        <v>44.730555555555554</v>
      </c>
    </row>
    <row r="1201" spans="1:19" ht="33" customHeight="1">
      <c r="A1201" s="8">
        <v>1197</v>
      </c>
      <c r="B1201" s="8" t="s">
        <v>4423</v>
      </c>
      <c r="C1201" s="8" t="s">
        <v>2385</v>
      </c>
      <c r="D1201" s="12" t="s">
        <v>2386</v>
      </c>
      <c r="E1201" s="8" t="s">
        <v>6094</v>
      </c>
      <c r="F1201" s="8" t="s">
        <v>7719</v>
      </c>
      <c r="G1201" s="8" t="s">
        <v>15</v>
      </c>
      <c r="H1201" s="10">
        <v>31324</v>
      </c>
      <c r="I1201" s="11" t="s">
        <v>19</v>
      </c>
      <c r="J1201" s="10">
        <v>45413</v>
      </c>
      <c r="K1201" s="8" t="s">
        <v>260</v>
      </c>
      <c r="L1201" s="8" t="s">
        <v>9</v>
      </c>
      <c r="M1201" s="9">
        <v>346.98</v>
      </c>
      <c r="N1201" s="8">
        <v>4062</v>
      </c>
      <c r="O1201" s="13">
        <f>M1201*N1201</f>
        <v>1409432.76</v>
      </c>
      <c r="P1201" s="25">
        <f t="shared" si="57"/>
        <v>9600</v>
      </c>
      <c r="Q1201" s="25">
        <f t="shared" si="58"/>
        <v>31200.000000000004</v>
      </c>
      <c r="R1201" s="25">
        <f t="shared" si="56"/>
        <v>48000</v>
      </c>
      <c r="S1201" s="55">
        <f>YEARFRAC(H1201,$R$3,0)</f>
        <v>38.988888888888887</v>
      </c>
    </row>
    <row r="1202" spans="1:19" ht="33" customHeight="1">
      <c r="A1202" s="8">
        <v>1198</v>
      </c>
      <c r="B1202" s="8" t="s">
        <v>4424</v>
      </c>
      <c r="C1202" s="8" t="s">
        <v>2387</v>
      </c>
      <c r="D1202" s="12" t="s">
        <v>2388</v>
      </c>
      <c r="E1202" s="8" t="s">
        <v>6095</v>
      </c>
      <c r="F1202" s="8" t="s">
        <v>7720</v>
      </c>
      <c r="G1202" s="8" t="s">
        <v>10</v>
      </c>
      <c r="H1202" s="10">
        <v>32295</v>
      </c>
      <c r="I1202" s="11" t="s">
        <v>11</v>
      </c>
      <c r="J1202" s="10">
        <v>45413</v>
      </c>
      <c r="K1202" s="8" t="s">
        <v>260</v>
      </c>
      <c r="L1202" s="8" t="s">
        <v>9</v>
      </c>
      <c r="M1202" s="9">
        <v>346.98</v>
      </c>
      <c r="N1202" s="8">
        <v>4062</v>
      </c>
      <c r="O1202" s="13">
        <f>M1202*N1202</f>
        <v>1409432.76</v>
      </c>
      <c r="P1202" s="25">
        <f t="shared" si="57"/>
        <v>9600</v>
      </c>
      <c r="Q1202" s="25">
        <f t="shared" si="58"/>
        <v>31200.000000000004</v>
      </c>
      <c r="R1202" s="25">
        <f t="shared" si="56"/>
        <v>48000</v>
      </c>
      <c r="S1202" s="55">
        <f>YEARFRAC(H1202,$R$3,0)</f>
        <v>36.330555555555556</v>
      </c>
    </row>
    <row r="1203" spans="1:19" ht="33" customHeight="1">
      <c r="A1203" s="8">
        <v>1199</v>
      </c>
      <c r="B1203" s="8" t="s">
        <v>4425</v>
      </c>
      <c r="C1203" s="8" t="s">
        <v>2389</v>
      </c>
      <c r="D1203" s="12" t="s">
        <v>2390</v>
      </c>
      <c r="E1203" s="8" t="s">
        <v>6096</v>
      </c>
      <c r="F1203" s="8" t="s">
        <v>7721</v>
      </c>
      <c r="G1203" s="8" t="s">
        <v>10</v>
      </c>
      <c r="H1203" s="10">
        <v>35464</v>
      </c>
      <c r="I1203" s="11" t="s">
        <v>19</v>
      </c>
      <c r="J1203" s="10">
        <v>45413</v>
      </c>
      <c r="K1203" s="8" t="s">
        <v>260</v>
      </c>
      <c r="L1203" s="8" t="s">
        <v>9</v>
      </c>
      <c r="M1203" s="9">
        <v>326.33</v>
      </c>
      <c r="N1203" s="8">
        <v>4062</v>
      </c>
      <c r="O1203" s="13">
        <f>M1203*N1203</f>
        <v>1325552.46</v>
      </c>
      <c r="P1203" s="25">
        <f t="shared" si="57"/>
        <v>9600</v>
      </c>
      <c r="Q1203" s="25">
        <f t="shared" si="58"/>
        <v>31200.000000000004</v>
      </c>
      <c r="R1203" s="25">
        <f t="shared" si="56"/>
        <v>48000</v>
      </c>
      <c r="S1203" s="55">
        <f>YEARFRAC(H1203,$R$3,0)</f>
        <v>27.658333333333335</v>
      </c>
    </row>
    <row r="1204" spans="1:19" ht="33" customHeight="1">
      <c r="A1204" s="8">
        <v>1200</v>
      </c>
      <c r="B1204" s="8" t="s">
        <v>4426</v>
      </c>
      <c r="C1204" s="8" t="s">
        <v>2391</v>
      </c>
      <c r="D1204" s="12" t="s">
        <v>2392</v>
      </c>
      <c r="E1204" s="8" t="s">
        <v>6097</v>
      </c>
      <c r="F1204" s="8" t="s">
        <v>7722</v>
      </c>
      <c r="G1204" s="8" t="s">
        <v>10</v>
      </c>
      <c r="H1204" s="10">
        <v>30171</v>
      </c>
      <c r="I1204" s="11" t="s">
        <v>11</v>
      </c>
      <c r="J1204" s="10">
        <v>45413</v>
      </c>
      <c r="K1204" s="8" t="s">
        <v>260</v>
      </c>
      <c r="L1204" s="8" t="s">
        <v>9</v>
      </c>
      <c r="M1204" s="9">
        <v>346.98</v>
      </c>
      <c r="N1204" s="8">
        <v>4062</v>
      </c>
      <c r="O1204" s="13">
        <f>M1204*N1204</f>
        <v>1409432.76</v>
      </c>
      <c r="P1204" s="25">
        <f t="shared" si="57"/>
        <v>9600</v>
      </c>
      <c r="Q1204" s="25">
        <f t="shared" si="58"/>
        <v>31200.000000000004</v>
      </c>
      <c r="R1204" s="25">
        <f t="shared" si="56"/>
        <v>48000</v>
      </c>
      <c r="S1204" s="55">
        <f>YEARFRAC(H1204,$R$3,0)</f>
        <v>42.144444444444446</v>
      </c>
    </row>
    <row r="1205" spans="1:19" ht="33" customHeight="1">
      <c r="A1205" s="8">
        <v>1201</v>
      </c>
      <c r="B1205" s="8" t="s">
        <v>4427</v>
      </c>
      <c r="C1205" s="8" t="s">
        <v>2393</v>
      </c>
      <c r="D1205" s="12" t="s">
        <v>2394</v>
      </c>
      <c r="E1205" s="8" t="s">
        <v>6098</v>
      </c>
      <c r="F1205" s="8" t="s">
        <v>7723</v>
      </c>
      <c r="G1205" s="8" t="s">
        <v>10</v>
      </c>
      <c r="H1205" s="10">
        <v>33975</v>
      </c>
      <c r="I1205" s="11" t="s">
        <v>19</v>
      </c>
      <c r="J1205" s="10">
        <v>45413</v>
      </c>
      <c r="K1205" s="8" t="s">
        <v>260</v>
      </c>
      <c r="L1205" s="8" t="s">
        <v>9</v>
      </c>
      <c r="M1205" s="9">
        <v>308.89999999999998</v>
      </c>
      <c r="N1205" s="8">
        <v>4062</v>
      </c>
      <c r="O1205" s="13">
        <f>M1205*N1205</f>
        <v>1254751.7999999998</v>
      </c>
      <c r="P1205" s="25">
        <f t="shared" si="57"/>
        <v>9600</v>
      </c>
      <c r="Q1205" s="25">
        <f t="shared" si="58"/>
        <v>31200.000000000004</v>
      </c>
      <c r="R1205" s="25">
        <f t="shared" si="56"/>
        <v>48000</v>
      </c>
      <c r="S1205" s="55">
        <f>YEARFRAC(H1205,$R$3,0)</f>
        <v>31.733333333333334</v>
      </c>
    </row>
    <row r="1206" spans="1:19" ht="33" customHeight="1">
      <c r="A1206" s="8">
        <v>1202</v>
      </c>
      <c r="B1206" s="8" t="s">
        <v>4428</v>
      </c>
      <c r="C1206" s="8" t="s">
        <v>3225</v>
      </c>
      <c r="D1206" s="12" t="s">
        <v>2395</v>
      </c>
      <c r="E1206" s="8" t="s">
        <v>6099</v>
      </c>
      <c r="F1206" s="8" t="s">
        <v>7724</v>
      </c>
      <c r="G1206" s="8" t="s">
        <v>10</v>
      </c>
      <c r="H1206" s="10">
        <v>30109</v>
      </c>
      <c r="I1206" s="11" t="s">
        <v>11</v>
      </c>
      <c r="J1206" s="10">
        <v>45413</v>
      </c>
      <c r="K1206" s="8" t="s">
        <v>260</v>
      </c>
      <c r="L1206" s="8" t="s">
        <v>9</v>
      </c>
      <c r="M1206" s="9">
        <v>329.84</v>
      </c>
      <c r="N1206" s="8">
        <v>4062</v>
      </c>
      <c r="O1206" s="13">
        <f>M1206*N1206</f>
        <v>1339810.0799999998</v>
      </c>
      <c r="P1206" s="25">
        <f t="shared" si="57"/>
        <v>9600</v>
      </c>
      <c r="Q1206" s="25">
        <f t="shared" si="58"/>
        <v>31200.000000000004</v>
      </c>
      <c r="R1206" s="25">
        <f t="shared" si="56"/>
        <v>48000</v>
      </c>
      <c r="S1206" s="55">
        <f>YEARFRAC(H1206,$R$3,0)</f>
        <v>42.31388888888889</v>
      </c>
    </row>
    <row r="1207" spans="1:19" ht="33" customHeight="1">
      <c r="A1207" s="8">
        <v>1203</v>
      </c>
      <c r="B1207" s="8" t="s">
        <v>4429</v>
      </c>
      <c r="C1207" s="8" t="s">
        <v>2396</v>
      </c>
      <c r="D1207" s="12" t="s">
        <v>2397</v>
      </c>
      <c r="E1207" s="8" t="s">
        <v>6100</v>
      </c>
      <c r="F1207" s="8" t="s">
        <v>7725</v>
      </c>
      <c r="G1207" s="8" t="s">
        <v>10</v>
      </c>
      <c r="H1207" s="10">
        <v>31634</v>
      </c>
      <c r="I1207" s="11" t="s">
        <v>11</v>
      </c>
      <c r="J1207" s="10">
        <v>45413</v>
      </c>
      <c r="K1207" s="8" t="s">
        <v>260</v>
      </c>
      <c r="L1207" s="8" t="s">
        <v>9</v>
      </c>
      <c r="M1207" s="9">
        <v>334.63</v>
      </c>
      <c r="N1207" s="8">
        <v>4062</v>
      </c>
      <c r="O1207" s="13">
        <f>M1207*N1207</f>
        <v>1359267.06</v>
      </c>
      <c r="P1207" s="25">
        <f t="shared" si="57"/>
        <v>9600</v>
      </c>
      <c r="Q1207" s="25">
        <f t="shared" si="58"/>
        <v>31200.000000000004</v>
      </c>
      <c r="R1207" s="25">
        <f t="shared" si="56"/>
        <v>48000</v>
      </c>
      <c r="S1207" s="55">
        <f>YEARFRAC(H1207,$R$3,0)</f>
        <v>38.138888888888886</v>
      </c>
    </row>
    <row r="1208" spans="1:19" ht="33" customHeight="1">
      <c r="A1208" s="8">
        <v>1204</v>
      </c>
      <c r="B1208" s="8" t="s">
        <v>4430</v>
      </c>
      <c r="C1208" s="8" t="s">
        <v>2398</v>
      </c>
      <c r="D1208" s="12" t="s">
        <v>2399</v>
      </c>
      <c r="E1208" s="8" t="s">
        <v>6101</v>
      </c>
      <c r="F1208" s="8" t="s">
        <v>7726</v>
      </c>
      <c r="G1208" s="8" t="s">
        <v>10</v>
      </c>
      <c r="H1208" s="10">
        <v>34701</v>
      </c>
      <c r="I1208" s="11" t="s">
        <v>19</v>
      </c>
      <c r="J1208" s="10">
        <v>45413</v>
      </c>
      <c r="K1208" s="8" t="s">
        <v>260</v>
      </c>
      <c r="L1208" s="8" t="s">
        <v>9</v>
      </c>
      <c r="M1208" s="9">
        <v>313.85000000000002</v>
      </c>
      <c r="N1208" s="8">
        <v>4062</v>
      </c>
      <c r="O1208" s="13">
        <f>M1208*N1208</f>
        <v>1274858.7000000002</v>
      </c>
      <c r="P1208" s="25">
        <f t="shared" si="57"/>
        <v>9600</v>
      </c>
      <c r="Q1208" s="25">
        <f t="shared" si="58"/>
        <v>31200.000000000004</v>
      </c>
      <c r="R1208" s="25">
        <f t="shared" si="56"/>
        <v>48000</v>
      </c>
      <c r="S1208" s="55">
        <f>YEARFRAC(H1208,$R$3,0)</f>
        <v>29.744444444444444</v>
      </c>
    </row>
    <row r="1209" spans="1:19" ht="33" customHeight="1">
      <c r="A1209" s="8">
        <v>1205</v>
      </c>
      <c r="B1209" s="8" t="s">
        <v>4431</v>
      </c>
      <c r="C1209" s="8" t="s">
        <v>2400</v>
      </c>
      <c r="D1209" s="12" t="s">
        <v>2401</v>
      </c>
      <c r="E1209" s="8" t="s">
        <v>6102</v>
      </c>
      <c r="F1209" s="8" t="s">
        <v>7727</v>
      </c>
      <c r="G1209" s="8" t="s">
        <v>10</v>
      </c>
      <c r="H1209" s="10">
        <v>31970</v>
      </c>
      <c r="I1209" s="11" t="s">
        <v>19</v>
      </c>
      <c r="J1209" s="10">
        <v>45413</v>
      </c>
      <c r="K1209" s="8" t="s">
        <v>260</v>
      </c>
      <c r="L1209" s="8" t="s">
        <v>9</v>
      </c>
      <c r="M1209" s="9">
        <v>346.98</v>
      </c>
      <c r="N1209" s="8">
        <v>4062</v>
      </c>
      <c r="O1209" s="13">
        <f>M1209*N1209</f>
        <v>1409432.76</v>
      </c>
      <c r="P1209" s="25">
        <f t="shared" si="57"/>
        <v>9600</v>
      </c>
      <c r="Q1209" s="25">
        <f t="shared" si="58"/>
        <v>31200.000000000004</v>
      </c>
      <c r="R1209" s="25">
        <f t="shared" si="56"/>
        <v>48000</v>
      </c>
      <c r="S1209" s="55">
        <f>YEARFRAC(H1209,$R$3,0)</f>
        <v>37.216666666666669</v>
      </c>
    </row>
    <row r="1210" spans="1:19" ht="33" customHeight="1">
      <c r="A1210" s="8">
        <v>1206</v>
      </c>
      <c r="B1210" s="8" t="s">
        <v>4432</v>
      </c>
      <c r="C1210" s="8" t="s">
        <v>2402</v>
      </c>
      <c r="D1210" s="12" t="s">
        <v>2403</v>
      </c>
      <c r="E1210" s="8" t="s">
        <v>6103</v>
      </c>
      <c r="F1210" s="8" t="s">
        <v>7728</v>
      </c>
      <c r="G1210" s="8" t="s">
        <v>10</v>
      </c>
      <c r="H1210" s="10">
        <v>32431</v>
      </c>
      <c r="I1210" s="11" t="s">
        <v>19</v>
      </c>
      <c r="J1210" s="10">
        <v>45413</v>
      </c>
      <c r="K1210" s="8" t="s">
        <v>260</v>
      </c>
      <c r="L1210" s="8" t="s">
        <v>9</v>
      </c>
      <c r="M1210" s="9">
        <v>320.86</v>
      </c>
      <c r="N1210" s="8">
        <v>4062</v>
      </c>
      <c r="O1210" s="13">
        <f>M1210*N1210</f>
        <v>1303333.32</v>
      </c>
      <c r="P1210" s="25">
        <f t="shared" si="57"/>
        <v>9600</v>
      </c>
      <c r="Q1210" s="25">
        <f t="shared" si="58"/>
        <v>31200.000000000004</v>
      </c>
      <c r="R1210" s="25">
        <f t="shared" si="56"/>
        <v>48000</v>
      </c>
      <c r="S1210" s="55">
        <f>YEARFRAC(H1210,$R$3,0)</f>
        <v>35.958333333333336</v>
      </c>
    </row>
    <row r="1211" spans="1:19" ht="33" customHeight="1">
      <c r="A1211" s="8">
        <v>1207</v>
      </c>
      <c r="B1211" s="8" t="s">
        <v>4433</v>
      </c>
      <c r="C1211" s="8" t="s">
        <v>2404</v>
      </c>
      <c r="D1211" s="12" t="s">
        <v>2405</v>
      </c>
      <c r="E1211" s="8" t="s">
        <v>6104</v>
      </c>
      <c r="F1211" s="8" t="s">
        <v>7729</v>
      </c>
      <c r="G1211" s="8" t="s">
        <v>10</v>
      </c>
      <c r="H1211" s="10">
        <v>32882</v>
      </c>
      <c r="I1211" s="11" t="s">
        <v>11</v>
      </c>
      <c r="J1211" s="10">
        <v>45413</v>
      </c>
      <c r="K1211" s="8" t="s">
        <v>260</v>
      </c>
      <c r="L1211" s="8" t="s">
        <v>9</v>
      </c>
      <c r="M1211" s="9">
        <v>320.86</v>
      </c>
      <c r="N1211" s="8">
        <v>4062</v>
      </c>
      <c r="O1211" s="13">
        <f>M1211*N1211</f>
        <v>1303333.32</v>
      </c>
      <c r="P1211" s="25">
        <f t="shared" si="57"/>
        <v>9600</v>
      </c>
      <c r="Q1211" s="25">
        <f t="shared" si="58"/>
        <v>31200.000000000004</v>
      </c>
      <c r="R1211" s="25">
        <f t="shared" si="56"/>
        <v>48000</v>
      </c>
      <c r="S1211" s="55">
        <f>YEARFRAC(H1211,$R$3,0)</f>
        <v>34.725000000000001</v>
      </c>
    </row>
    <row r="1212" spans="1:19" ht="33" customHeight="1">
      <c r="A1212" s="8">
        <v>1208</v>
      </c>
      <c r="B1212" s="8" t="s">
        <v>4434</v>
      </c>
      <c r="C1212" s="8" t="s">
        <v>2406</v>
      </c>
      <c r="D1212" s="12" t="s">
        <v>2407</v>
      </c>
      <c r="E1212" s="8" t="s">
        <v>6105</v>
      </c>
      <c r="F1212" s="8" t="s">
        <v>7730</v>
      </c>
      <c r="G1212" s="8" t="s">
        <v>10</v>
      </c>
      <c r="H1212" s="10">
        <v>35469</v>
      </c>
      <c r="I1212" s="11" t="s">
        <v>11</v>
      </c>
      <c r="J1212" s="10">
        <v>45413</v>
      </c>
      <c r="K1212" s="8" t="s">
        <v>260</v>
      </c>
      <c r="L1212" s="8" t="s">
        <v>9</v>
      </c>
      <c r="M1212" s="9">
        <v>346.98</v>
      </c>
      <c r="N1212" s="8">
        <v>4062</v>
      </c>
      <c r="O1212" s="13">
        <f>M1212*N1212</f>
        <v>1409432.76</v>
      </c>
      <c r="P1212" s="25">
        <f t="shared" si="57"/>
        <v>9600</v>
      </c>
      <c r="Q1212" s="25">
        <f t="shared" si="58"/>
        <v>31200.000000000004</v>
      </c>
      <c r="R1212" s="25">
        <f t="shared" si="56"/>
        <v>48000</v>
      </c>
      <c r="S1212" s="55">
        <f>YEARFRAC(H1212,$R$3,0)</f>
        <v>27.644444444444446</v>
      </c>
    </row>
    <row r="1213" spans="1:19" ht="33" customHeight="1">
      <c r="A1213" s="8">
        <v>1209</v>
      </c>
      <c r="B1213" s="8" t="s">
        <v>4435</v>
      </c>
      <c r="C1213" s="8" t="s">
        <v>2408</v>
      </c>
      <c r="D1213" s="12" t="s">
        <v>2409</v>
      </c>
      <c r="E1213" s="8" t="s">
        <v>6106</v>
      </c>
      <c r="F1213" s="8" t="s">
        <v>7731</v>
      </c>
      <c r="G1213" s="8" t="s">
        <v>10</v>
      </c>
      <c r="H1213" s="10">
        <v>30536</v>
      </c>
      <c r="I1213" s="11" t="s">
        <v>19</v>
      </c>
      <c r="J1213" s="10">
        <v>45413</v>
      </c>
      <c r="K1213" s="8" t="s">
        <v>260</v>
      </c>
      <c r="L1213" s="8" t="s">
        <v>9</v>
      </c>
      <c r="M1213" s="9">
        <v>296.44</v>
      </c>
      <c r="N1213" s="8">
        <v>4062</v>
      </c>
      <c r="O1213" s="13">
        <f>M1213*N1213</f>
        <v>1204139.28</v>
      </c>
      <c r="P1213" s="25">
        <f t="shared" si="57"/>
        <v>9600</v>
      </c>
      <c r="Q1213" s="25">
        <f t="shared" si="58"/>
        <v>31200.000000000004</v>
      </c>
      <c r="R1213" s="25">
        <f t="shared" si="56"/>
        <v>48000</v>
      </c>
      <c r="S1213" s="55">
        <f>YEARFRAC(H1213,$R$3,0)</f>
        <v>41.144444444444446</v>
      </c>
    </row>
    <row r="1214" spans="1:19" ht="33" customHeight="1">
      <c r="A1214" s="8">
        <v>1210</v>
      </c>
      <c r="B1214" s="8" t="s">
        <v>4436</v>
      </c>
      <c r="C1214" s="8" t="s">
        <v>2410</v>
      </c>
      <c r="D1214" s="12" t="s">
        <v>2411</v>
      </c>
      <c r="E1214" s="8" t="s">
        <v>6107</v>
      </c>
      <c r="F1214" s="8" t="s">
        <v>7732</v>
      </c>
      <c r="G1214" s="8" t="s">
        <v>174</v>
      </c>
      <c r="H1214" s="10">
        <v>30324</v>
      </c>
      <c r="I1214" s="11" t="s">
        <v>170</v>
      </c>
      <c r="J1214" s="10">
        <v>45413</v>
      </c>
      <c r="K1214" s="8" t="s">
        <v>260</v>
      </c>
      <c r="L1214" s="8" t="s">
        <v>9</v>
      </c>
      <c r="M1214" s="9">
        <v>321.14</v>
      </c>
      <c r="N1214" s="8">
        <v>4062</v>
      </c>
      <c r="O1214" s="13">
        <f>M1214*N1214</f>
        <v>1304470.68</v>
      </c>
      <c r="P1214" s="25">
        <f t="shared" si="57"/>
        <v>9600</v>
      </c>
      <c r="Q1214" s="25">
        <f t="shared" si="58"/>
        <v>31200.000000000004</v>
      </c>
      <c r="R1214" s="25">
        <f t="shared" si="56"/>
        <v>48000</v>
      </c>
      <c r="S1214" s="55">
        <f>YEARFRAC(H1214,$R$3,0)</f>
        <v>41.727777777777774</v>
      </c>
    </row>
    <row r="1215" spans="1:19" ht="33" customHeight="1">
      <c r="A1215" s="8">
        <v>1211</v>
      </c>
      <c r="B1215" s="8" t="s">
        <v>4437</v>
      </c>
      <c r="C1215" s="8" t="s">
        <v>2412</v>
      </c>
      <c r="D1215" s="12" t="s">
        <v>2413</v>
      </c>
      <c r="E1215" s="8" t="s">
        <v>6108</v>
      </c>
      <c r="F1215" s="8" t="s">
        <v>7733</v>
      </c>
      <c r="G1215" s="8" t="s">
        <v>10</v>
      </c>
      <c r="H1215" s="10">
        <v>29679</v>
      </c>
      <c r="I1215" s="11" t="s">
        <v>11</v>
      </c>
      <c r="J1215" s="10">
        <v>45413</v>
      </c>
      <c r="K1215" s="8" t="s">
        <v>260</v>
      </c>
      <c r="L1215" s="8" t="s">
        <v>9</v>
      </c>
      <c r="M1215" s="9">
        <v>346.98</v>
      </c>
      <c r="N1215" s="8">
        <v>4062</v>
      </c>
      <c r="O1215" s="13">
        <f>M1215*N1215</f>
        <v>1409432.76</v>
      </c>
      <c r="P1215" s="25">
        <f t="shared" si="57"/>
        <v>9600</v>
      </c>
      <c r="Q1215" s="25">
        <f t="shared" si="58"/>
        <v>31200.000000000004</v>
      </c>
      <c r="R1215" s="25">
        <f t="shared" si="56"/>
        <v>48000</v>
      </c>
      <c r="S1215" s="55">
        <f>YEARFRAC(H1215,$R$3,0)</f>
        <v>43.491666666666667</v>
      </c>
    </row>
    <row r="1216" spans="1:19" ht="33" customHeight="1">
      <c r="A1216" s="8">
        <v>1212</v>
      </c>
      <c r="B1216" s="8" t="s">
        <v>4438</v>
      </c>
      <c r="C1216" s="8" t="s">
        <v>2414</v>
      </c>
      <c r="D1216" s="12" t="s">
        <v>2415</v>
      </c>
      <c r="E1216" s="8" t="s">
        <v>6109</v>
      </c>
      <c r="F1216" s="8" t="s">
        <v>7734</v>
      </c>
      <c r="G1216" s="8" t="s">
        <v>10</v>
      </c>
      <c r="H1216" s="10">
        <v>29345</v>
      </c>
      <c r="I1216" s="11" t="s">
        <v>11</v>
      </c>
      <c r="J1216" s="10">
        <v>45413</v>
      </c>
      <c r="K1216" s="8" t="s">
        <v>260</v>
      </c>
      <c r="L1216" s="8" t="s">
        <v>9</v>
      </c>
      <c r="M1216" s="9">
        <v>346.98</v>
      </c>
      <c r="N1216" s="8">
        <v>4062</v>
      </c>
      <c r="O1216" s="13">
        <f>M1216*N1216</f>
        <v>1409432.76</v>
      </c>
      <c r="P1216" s="25">
        <f t="shared" si="57"/>
        <v>9600</v>
      </c>
      <c r="Q1216" s="25">
        <f t="shared" si="58"/>
        <v>31200.000000000004</v>
      </c>
      <c r="R1216" s="25">
        <f t="shared" si="56"/>
        <v>48000</v>
      </c>
      <c r="S1216" s="55">
        <f>YEARFRAC(H1216,$R$3,0)</f>
        <v>44.405555555555559</v>
      </c>
    </row>
    <row r="1217" spans="1:19" ht="33" customHeight="1">
      <c r="A1217" s="8">
        <v>1213</v>
      </c>
      <c r="B1217" s="8" t="s">
        <v>4439</v>
      </c>
      <c r="C1217" s="8" t="s">
        <v>2416</v>
      </c>
      <c r="D1217" s="12" t="s">
        <v>2417</v>
      </c>
      <c r="E1217" s="8" t="s">
        <v>6110</v>
      </c>
      <c r="F1217" s="8" t="s">
        <v>7735</v>
      </c>
      <c r="G1217" s="8" t="s">
        <v>10</v>
      </c>
      <c r="H1217" s="10">
        <v>30729</v>
      </c>
      <c r="I1217" s="11" t="s">
        <v>170</v>
      </c>
      <c r="J1217" s="10">
        <v>45413</v>
      </c>
      <c r="K1217" s="8" t="s">
        <v>260</v>
      </c>
      <c r="L1217" s="8" t="s">
        <v>9</v>
      </c>
      <c r="M1217" s="9">
        <v>346.98</v>
      </c>
      <c r="N1217" s="8">
        <v>4062</v>
      </c>
      <c r="O1217" s="13">
        <f>M1217*N1217</f>
        <v>1409432.76</v>
      </c>
      <c r="P1217" s="25">
        <f t="shared" si="57"/>
        <v>9600</v>
      </c>
      <c r="Q1217" s="25">
        <f t="shared" si="58"/>
        <v>31200.000000000004</v>
      </c>
      <c r="R1217" s="25">
        <f t="shared" si="56"/>
        <v>48000</v>
      </c>
      <c r="S1217" s="55">
        <f>YEARFRAC(H1217,$R$3,0)</f>
        <v>40.619444444444447</v>
      </c>
    </row>
    <row r="1218" spans="1:19" ht="33" customHeight="1">
      <c r="A1218" s="8">
        <v>1214</v>
      </c>
      <c r="B1218" s="8" t="s">
        <v>4440</v>
      </c>
      <c r="C1218" s="8" t="s">
        <v>2418</v>
      </c>
      <c r="D1218" s="12" t="s">
        <v>2419</v>
      </c>
      <c r="E1218" s="8" t="s">
        <v>6111</v>
      </c>
      <c r="F1218" s="8" t="s">
        <v>7736</v>
      </c>
      <c r="G1218" s="8" t="s">
        <v>10</v>
      </c>
      <c r="H1218" s="10">
        <v>33348</v>
      </c>
      <c r="I1218" s="11" t="s">
        <v>11</v>
      </c>
      <c r="J1218" s="10">
        <v>45413</v>
      </c>
      <c r="K1218" s="8" t="s">
        <v>260</v>
      </c>
      <c r="L1218" s="8" t="s">
        <v>9</v>
      </c>
      <c r="M1218" s="9">
        <v>321.14</v>
      </c>
      <c r="N1218" s="8">
        <v>4062</v>
      </c>
      <c r="O1218" s="13">
        <f>M1218*N1218</f>
        <v>1304470.68</v>
      </c>
      <c r="P1218" s="25">
        <f t="shared" si="57"/>
        <v>9600</v>
      </c>
      <c r="Q1218" s="25">
        <f t="shared" si="58"/>
        <v>31200.000000000004</v>
      </c>
      <c r="R1218" s="25">
        <f t="shared" si="56"/>
        <v>48000</v>
      </c>
      <c r="S1218" s="55">
        <f>YEARFRAC(H1218,$R$3,0)</f>
        <v>33.444444444444443</v>
      </c>
    </row>
    <row r="1219" spans="1:19" ht="33" customHeight="1">
      <c r="A1219" s="8">
        <v>1215</v>
      </c>
      <c r="B1219" s="8" t="s">
        <v>4441</v>
      </c>
      <c r="C1219" s="8" t="s">
        <v>2420</v>
      </c>
      <c r="D1219" s="12" t="s">
        <v>2421</v>
      </c>
      <c r="E1219" s="8" t="s">
        <v>6112</v>
      </c>
      <c r="F1219" s="8" t="s">
        <v>7737</v>
      </c>
      <c r="G1219" s="8" t="s">
        <v>10</v>
      </c>
      <c r="H1219" s="10">
        <v>35738</v>
      </c>
      <c r="I1219" s="11" t="s">
        <v>11</v>
      </c>
      <c r="J1219" s="10">
        <v>45413</v>
      </c>
      <c r="K1219" s="8" t="s">
        <v>260</v>
      </c>
      <c r="L1219" s="8" t="s">
        <v>9</v>
      </c>
      <c r="M1219" s="9">
        <v>276.20999999999998</v>
      </c>
      <c r="N1219" s="8">
        <v>4062</v>
      </c>
      <c r="O1219" s="13">
        <f>M1219*N1219</f>
        <v>1121965.02</v>
      </c>
      <c r="P1219" s="25">
        <f t="shared" si="57"/>
        <v>8975.7201600000008</v>
      </c>
      <c r="Q1219" s="25">
        <f t="shared" si="58"/>
        <v>29171.090520000002</v>
      </c>
      <c r="R1219" s="25">
        <f t="shared" si="56"/>
        <v>44878.6008</v>
      </c>
      <c r="S1219" s="55">
        <f>YEARFRAC(H1219,$R$3,0)</f>
        <v>26.905555555555555</v>
      </c>
    </row>
    <row r="1220" spans="1:19" ht="33" customHeight="1">
      <c r="A1220" s="8">
        <v>1216</v>
      </c>
      <c r="B1220" s="8" t="s">
        <v>4442</v>
      </c>
      <c r="C1220" s="8" t="s">
        <v>2422</v>
      </c>
      <c r="D1220" s="12">
        <v>51098645</v>
      </c>
      <c r="E1220" s="8" t="s">
        <v>6113</v>
      </c>
      <c r="F1220" s="8" t="s">
        <v>7738</v>
      </c>
      <c r="G1220" s="8" t="s">
        <v>10</v>
      </c>
      <c r="H1220" s="10">
        <v>30727</v>
      </c>
      <c r="I1220" s="11" t="s">
        <v>19</v>
      </c>
      <c r="J1220" s="10">
        <v>45413</v>
      </c>
      <c r="K1220" s="8" t="s">
        <v>260</v>
      </c>
      <c r="L1220" s="8" t="s">
        <v>9</v>
      </c>
      <c r="M1220" s="9">
        <v>346.98</v>
      </c>
      <c r="N1220" s="8">
        <v>4062</v>
      </c>
      <c r="O1220" s="13">
        <f>M1220*N1220</f>
        <v>1409432.76</v>
      </c>
      <c r="P1220" s="25">
        <f t="shared" si="57"/>
        <v>9600</v>
      </c>
      <c r="Q1220" s="25">
        <f t="shared" si="58"/>
        <v>31200.000000000004</v>
      </c>
      <c r="R1220" s="25">
        <f t="shared" si="56"/>
        <v>48000</v>
      </c>
      <c r="S1220" s="55">
        <f>YEARFRAC(H1220,$R$3,0)</f>
        <v>40.625</v>
      </c>
    </row>
    <row r="1221" spans="1:19" ht="33" customHeight="1">
      <c r="A1221" s="8">
        <v>1217</v>
      </c>
      <c r="B1221" s="8" t="s">
        <v>4443</v>
      </c>
      <c r="C1221" s="8" t="s">
        <v>2423</v>
      </c>
      <c r="D1221" s="12" t="s">
        <v>2424</v>
      </c>
      <c r="E1221" s="8" t="s">
        <v>6114</v>
      </c>
      <c r="F1221" s="8" t="s">
        <v>7739</v>
      </c>
      <c r="G1221" s="8" t="s">
        <v>10</v>
      </c>
      <c r="H1221" s="10">
        <v>33665</v>
      </c>
      <c r="I1221" s="11" t="s">
        <v>11</v>
      </c>
      <c r="J1221" s="10">
        <v>45413</v>
      </c>
      <c r="K1221" s="8" t="s">
        <v>260</v>
      </c>
      <c r="L1221" s="8" t="s">
        <v>9</v>
      </c>
      <c r="M1221" s="9">
        <v>317.5</v>
      </c>
      <c r="N1221" s="8">
        <v>4062</v>
      </c>
      <c r="O1221" s="13">
        <f>M1221*N1221</f>
        <v>1289685</v>
      </c>
      <c r="P1221" s="25">
        <f t="shared" si="57"/>
        <v>9600</v>
      </c>
      <c r="Q1221" s="25">
        <f t="shared" si="58"/>
        <v>31200.000000000004</v>
      </c>
      <c r="R1221" s="25">
        <f t="shared" ref="R1221:R1284" si="59">IF(S1221&gt;59.99,0,IF(O1221&lt;400000,400000*4/100,IF(O1221&gt;1200000,1200000*4/100,O1221*4/100)))</f>
        <v>48000</v>
      </c>
      <c r="S1221" s="55">
        <f>YEARFRAC(H1221,$R$3,0)</f>
        <v>32.577777777777776</v>
      </c>
    </row>
    <row r="1222" spans="1:19" ht="33" customHeight="1">
      <c r="A1222" s="8">
        <v>1218</v>
      </c>
      <c r="B1222" s="8" t="s">
        <v>4444</v>
      </c>
      <c r="C1222" s="8" t="s">
        <v>2425</v>
      </c>
      <c r="D1222" s="12">
        <v>51524632</v>
      </c>
      <c r="E1222" s="8" t="s">
        <v>6115</v>
      </c>
      <c r="F1222" s="8" t="s">
        <v>7740</v>
      </c>
      <c r="G1222" s="8" t="s">
        <v>10</v>
      </c>
      <c r="H1222" s="10">
        <v>33120</v>
      </c>
      <c r="I1222" s="11" t="s">
        <v>170</v>
      </c>
      <c r="J1222" s="10">
        <v>45413</v>
      </c>
      <c r="K1222" s="8" t="s">
        <v>260</v>
      </c>
      <c r="L1222" s="8" t="s">
        <v>9</v>
      </c>
      <c r="M1222" s="9">
        <v>346.98</v>
      </c>
      <c r="N1222" s="8">
        <v>4062</v>
      </c>
      <c r="O1222" s="13">
        <f>M1222*N1222</f>
        <v>1409432.76</v>
      </c>
      <c r="P1222" s="25">
        <f t="shared" si="57"/>
        <v>9600</v>
      </c>
      <c r="Q1222" s="25">
        <f t="shared" si="58"/>
        <v>31200.000000000004</v>
      </c>
      <c r="R1222" s="25">
        <f t="shared" si="59"/>
        <v>48000</v>
      </c>
      <c r="S1222" s="55">
        <f>YEARFRAC(H1222,$R$3,0)</f>
        <v>34.072222222222223</v>
      </c>
    </row>
    <row r="1223" spans="1:19" ht="33" customHeight="1">
      <c r="A1223" s="8">
        <v>1219</v>
      </c>
      <c r="B1223" s="8" t="s">
        <v>4445</v>
      </c>
      <c r="C1223" s="8" t="s">
        <v>2426</v>
      </c>
      <c r="D1223" s="12" t="s">
        <v>2427</v>
      </c>
      <c r="E1223" s="8" t="s">
        <v>6116</v>
      </c>
      <c r="F1223" s="8" t="s">
        <v>7741</v>
      </c>
      <c r="G1223" s="8" t="s">
        <v>174</v>
      </c>
      <c r="H1223" s="10">
        <v>33027</v>
      </c>
      <c r="I1223" s="11" t="s">
        <v>170</v>
      </c>
      <c r="J1223" s="10">
        <v>45413</v>
      </c>
      <c r="K1223" s="8" t="s">
        <v>260</v>
      </c>
      <c r="L1223" s="8" t="s">
        <v>9</v>
      </c>
      <c r="M1223" s="9">
        <v>249.16</v>
      </c>
      <c r="N1223" s="8">
        <v>4062</v>
      </c>
      <c r="O1223" s="13">
        <f>M1223*N1223</f>
        <v>1012087.92</v>
      </c>
      <c r="P1223" s="25">
        <f t="shared" si="57"/>
        <v>8096.7033600000004</v>
      </c>
      <c r="Q1223" s="25">
        <f t="shared" si="58"/>
        <v>26314.285920000002</v>
      </c>
      <c r="R1223" s="25">
        <f t="shared" si="59"/>
        <v>40483.516800000005</v>
      </c>
      <c r="S1223" s="55">
        <f>YEARFRAC(H1223,$R$3,0)</f>
        <v>34.325000000000003</v>
      </c>
    </row>
    <row r="1224" spans="1:19" ht="33" customHeight="1">
      <c r="A1224" s="8">
        <v>1220</v>
      </c>
      <c r="B1224" s="8" t="s">
        <v>4446</v>
      </c>
      <c r="C1224" s="8" t="s">
        <v>2428</v>
      </c>
      <c r="D1224" s="12" t="s">
        <v>2429</v>
      </c>
      <c r="E1224" s="8" t="s">
        <v>6117</v>
      </c>
      <c r="F1224" s="8" t="s">
        <v>7742</v>
      </c>
      <c r="G1224" s="8" t="s">
        <v>174</v>
      </c>
      <c r="H1224" s="10">
        <v>31450</v>
      </c>
      <c r="I1224" s="11" t="s">
        <v>170</v>
      </c>
      <c r="J1224" s="10">
        <v>45413</v>
      </c>
      <c r="K1224" s="8" t="s">
        <v>260</v>
      </c>
      <c r="L1224" s="8" t="s">
        <v>9</v>
      </c>
      <c r="M1224" s="9">
        <v>346.98</v>
      </c>
      <c r="N1224" s="8">
        <v>4062</v>
      </c>
      <c r="O1224" s="13">
        <f>M1224*N1224</f>
        <v>1409432.76</v>
      </c>
      <c r="P1224" s="25">
        <f t="shared" si="57"/>
        <v>9600</v>
      </c>
      <c r="Q1224" s="25">
        <f t="shared" si="58"/>
        <v>31200.000000000004</v>
      </c>
      <c r="R1224" s="25">
        <f t="shared" si="59"/>
        <v>48000</v>
      </c>
      <c r="S1224" s="55">
        <f>YEARFRAC(H1224,$R$3,0)</f>
        <v>38.647222222222226</v>
      </c>
    </row>
    <row r="1225" spans="1:19" ht="33" customHeight="1">
      <c r="A1225" s="8">
        <v>1221</v>
      </c>
      <c r="B1225" s="8" t="s">
        <v>4447</v>
      </c>
      <c r="C1225" s="8" t="s">
        <v>2430</v>
      </c>
      <c r="D1225" s="12" t="s">
        <v>2431</v>
      </c>
      <c r="E1225" s="8" t="s">
        <v>6118</v>
      </c>
      <c r="F1225" s="8" t="s">
        <v>7743</v>
      </c>
      <c r="G1225" s="8" t="s">
        <v>10</v>
      </c>
      <c r="H1225" s="10">
        <v>34975</v>
      </c>
      <c r="I1225" s="11" t="s">
        <v>11</v>
      </c>
      <c r="J1225" s="10">
        <v>45413</v>
      </c>
      <c r="K1225" s="8" t="s">
        <v>260</v>
      </c>
      <c r="L1225" s="8" t="s">
        <v>9</v>
      </c>
      <c r="M1225" s="9">
        <v>346.98</v>
      </c>
      <c r="N1225" s="8">
        <v>4062</v>
      </c>
      <c r="O1225" s="13">
        <f>M1225*N1225</f>
        <v>1409432.76</v>
      </c>
      <c r="P1225" s="25">
        <f t="shared" si="57"/>
        <v>9600</v>
      </c>
      <c r="Q1225" s="25">
        <f t="shared" si="58"/>
        <v>31200.000000000004</v>
      </c>
      <c r="R1225" s="25">
        <f t="shared" si="59"/>
        <v>48000</v>
      </c>
      <c r="S1225" s="55">
        <f>YEARFRAC(H1225,$R$3,0)</f>
        <v>28.991666666666667</v>
      </c>
    </row>
    <row r="1226" spans="1:19" ht="33" customHeight="1">
      <c r="A1226" s="8">
        <v>1222</v>
      </c>
      <c r="B1226" s="8" t="s">
        <v>4448</v>
      </c>
      <c r="C1226" s="8" t="s">
        <v>2432</v>
      </c>
      <c r="D1226" s="12" t="s">
        <v>2433</v>
      </c>
      <c r="E1226" s="8" t="s">
        <v>6119</v>
      </c>
      <c r="F1226" s="8" t="s">
        <v>7744</v>
      </c>
      <c r="G1226" s="8" t="s">
        <v>10</v>
      </c>
      <c r="H1226" s="10">
        <v>36653</v>
      </c>
      <c r="I1226" s="11" t="s">
        <v>19</v>
      </c>
      <c r="J1226" s="10">
        <v>45413</v>
      </c>
      <c r="K1226" s="8" t="s">
        <v>260</v>
      </c>
      <c r="L1226" s="8" t="s">
        <v>9</v>
      </c>
      <c r="M1226" s="9">
        <v>306.7</v>
      </c>
      <c r="N1226" s="8">
        <v>4062</v>
      </c>
      <c r="O1226" s="13">
        <f>M1226*N1226</f>
        <v>1245815.3999999999</v>
      </c>
      <c r="P1226" s="25">
        <f t="shared" si="57"/>
        <v>9600</v>
      </c>
      <c r="Q1226" s="25">
        <f t="shared" si="58"/>
        <v>31200.000000000004</v>
      </c>
      <c r="R1226" s="25">
        <f t="shared" si="59"/>
        <v>48000</v>
      </c>
      <c r="S1226" s="55">
        <f>YEARFRAC(H1226,$R$3,0)</f>
        <v>24.397222222222222</v>
      </c>
    </row>
    <row r="1227" spans="1:19" ht="33" customHeight="1">
      <c r="A1227" s="8">
        <v>1223</v>
      </c>
      <c r="B1227" s="8" t="s">
        <v>4449</v>
      </c>
      <c r="C1227" s="8" t="s">
        <v>2434</v>
      </c>
      <c r="D1227" s="12" t="s">
        <v>2435</v>
      </c>
      <c r="E1227" s="8" t="s">
        <v>6120</v>
      </c>
      <c r="F1227" s="8" t="s">
        <v>7745</v>
      </c>
      <c r="G1227" s="8" t="s">
        <v>175</v>
      </c>
      <c r="H1227" s="10">
        <v>32302</v>
      </c>
      <c r="I1227" s="11" t="s">
        <v>176</v>
      </c>
      <c r="J1227" s="10">
        <v>45413</v>
      </c>
      <c r="K1227" s="8" t="s">
        <v>260</v>
      </c>
      <c r="L1227" s="8" t="s">
        <v>9</v>
      </c>
      <c r="M1227" s="9">
        <v>346.98</v>
      </c>
      <c r="N1227" s="8">
        <v>4062</v>
      </c>
      <c r="O1227" s="13">
        <f>M1227*N1227</f>
        <v>1409432.76</v>
      </c>
      <c r="P1227" s="25">
        <f t="shared" si="57"/>
        <v>9600</v>
      </c>
      <c r="Q1227" s="25">
        <f t="shared" si="58"/>
        <v>31200.000000000004</v>
      </c>
      <c r="R1227" s="25">
        <f t="shared" si="59"/>
        <v>48000</v>
      </c>
      <c r="S1227" s="55">
        <f>YEARFRAC(H1227,$R$3,0)</f>
        <v>36.31111111111111</v>
      </c>
    </row>
    <row r="1228" spans="1:19" ht="33" customHeight="1">
      <c r="A1228" s="8">
        <v>1224</v>
      </c>
      <c r="B1228" s="8" t="s">
        <v>4450</v>
      </c>
      <c r="C1228" s="8" t="s">
        <v>2436</v>
      </c>
      <c r="D1228" s="12" t="s">
        <v>2437</v>
      </c>
      <c r="E1228" s="8" t="s">
        <v>6121</v>
      </c>
      <c r="F1228" s="8" t="s">
        <v>7746</v>
      </c>
      <c r="G1228" s="8" t="s">
        <v>10</v>
      </c>
      <c r="H1228" s="10">
        <v>29347</v>
      </c>
      <c r="I1228" s="11" t="s">
        <v>11</v>
      </c>
      <c r="J1228" s="10">
        <v>45413</v>
      </c>
      <c r="K1228" s="8" t="s">
        <v>260</v>
      </c>
      <c r="L1228" s="8" t="s">
        <v>9</v>
      </c>
      <c r="M1228" s="9">
        <v>308.79000000000002</v>
      </c>
      <c r="N1228" s="8">
        <v>4062</v>
      </c>
      <c r="O1228" s="13">
        <f>M1228*N1228</f>
        <v>1254304.98</v>
      </c>
      <c r="P1228" s="25">
        <f t="shared" si="57"/>
        <v>9600</v>
      </c>
      <c r="Q1228" s="25">
        <f t="shared" si="58"/>
        <v>31200.000000000004</v>
      </c>
      <c r="R1228" s="25">
        <f t="shared" si="59"/>
        <v>48000</v>
      </c>
      <c r="S1228" s="55">
        <f>YEARFRAC(H1228,$R$3,0)</f>
        <v>44.4</v>
      </c>
    </row>
    <row r="1229" spans="1:19" ht="33" customHeight="1">
      <c r="A1229" s="8">
        <v>1225</v>
      </c>
      <c r="B1229" s="8" t="s">
        <v>4451</v>
      </c>
      <c r="C1229" s="8" t="s">
        <v>2438</v>
      </c>
      <c r="D1229" s="12" t="s">
        <v>2439</v>
      </c>
      <c r="E1229" s="8" t="s">
        <v>6122</v>
      </c>
      <c r="F1229" s="8" t="s">
        <v>7747</v>
      </c>
      <c r="G1229" s="8" t="s">
        <v>10</v>
      </c>
      <c r="H1229" s="10">
        <v>35829</v>
      </c>
      <c r="I1229" s="11" t="s">
        <v>11</v>
      </c>
      <c r="J1229" s="10">
        <v>45413</v>
      </c>
      <c r="K1229" s="8" t="s">
        <v>260</v>
      </c>
      <c r="L1229" s="8" t="s">
        <v>9</v>
      </c>
      <c r="M1229" s="9">
        <v>334.63</v>
      </c>
      <c r="N1229" s="8">
        <v>4062</v>
      </c>
      <c r="O1229" s="13">
        <f>M1229*N1229</f>
        <v>1359267.06</v>
      </c>
      <c r="P1229" s="25">
        <f t="shared" si="57"/>
        <v>9600</v>
      </c>
      <c r="Q1229" s="25">
        <f t="shared" si="58"/>
        <v>31200.000000000004</v>
      </c>
      <c r="R1229" s="25">
        <f t="shared" si="59"/>
        <v>48000</v>
      </c>
      <c r="S1229" s="55">
        <f>YEARFRAC(H1229,$R$3,0)</f>
        <v>26.658333333333335</v>
      </c>
    </row>
    <row r="1230" spans="1:19" ht="33" customHeight="1">
      <c r="A1230" s="8">
        <v>1226</v>
      </c>
      <c r="B1230" s="8" t="s">
        <v>4452</v>
      </c>
      <c r="C1230" s="8" t="s">
        <v>2440</v>
      </c>
      <c r="D1230" s="12" t="s">
        <v>2441</v>
      </c>
      <c r="E1230" s="8" t="s">
        <v>6123</v>
      </c>
      <c r="F1230" s="8" t="s">
        <v>7748</v>
      </c>
      <c r="G1230" s="8" t="s">
        <v>15</v>
      </c>
      <c r="H1230" s="10">
        <v>30777</v>
      </c>
      <c r="I1230" s="11" t="s">
        <v>19</v>
      </c>
      <c r="J1230" s="10">
        <v>45413</v>
      </c>
      <c r="K1230" s="8" t="s">
        <v>260</v>
      </c>
      <c r="L1230" s="8" t="s">
        <v>9</v>
      </c>
      <c r="M1230" s="9">
        <v>259.66000000000003</v>
      </c>
      <c r="N1230" s="8">
        <v>4062</v>
      </c>
      <c r="O1230" s="13">
        <f>M1230*N1230</f>
        <v>1054738.9200000002</v>
      </c>
      <c r="P1230" s="25">
        <f t="shared" si="57"/>
        <v>8437.9113600000019</v>
      </c>
      <c r="Q1230" s="25">
        <f t="shared" si="58"/>
        <v>27423.211920000005</v>
      </c>
      <c r="R1230" s="25">
        <f t="shared" si="59"/>
        <v>42189.556800000006</v>
      </c>
      <c r="S1230" s="55">
        <f>YEARFRAC(H1230,$R$3,0)</f>
        <v>40.486111111111114</v>
      </c>
    </row>
    <row r="1231" spans="1:19" ht="33" customHeight="1">
      <c r="A1231" s="8">
        <v>1227</v>
      </c>
      <c r="B1231" s="8" t="s">
        <v>4453</v>
      </c>
      <c r="C1231" s="8" t="s">
        <v>2442</v>
      </c>
      <c r="D1231" s="12" t="s">
        <v>2443</v>
      </c>
      <c r="E1231" s="8" t="s">
        <v>6124</v>
      </c>
      <c r="F1231" s="8" t="s">
        <v>7749</v>
      </c>
      <c r="G1231" s="8" t="s">
        <v>10</v>
      </c>
      <c r="H1231" s="10">
        <v>34822</v>
      </c>
      <c r="I1231" s="11" t="s">
        <v>19</v>
      </c>
      <c r="J1231" s="10">
        <v>45413</v>
      </c>
      <c r="K1231" s="8" t="s">
        <v>260</v>
      </c>
      <c r="L1231" s="8" t="s">
        <v>9</v>
      </c>
      <c r="M1231" s="9">
        <v>346.98</v>
      </c>
      <c r="N1231" s="8">
        <v>4062</v>
      </c>
      <c r="O1231" s="13">
        <f>M1231*N1231</f>
        <v>1409432.76</v>
      </c>
      <c r="P1231" s="25">
        <f t="shared" si="57"/>
        <v>9600</v>
      </c>
      <c r="Q1231" s="25">
        <f t="shared" si="58"/>
        <v>31200.000000000004</v>
      </c>
      <c r="R1231" s="25">
        <f t="shared" si="59"/>
        <v>48000</v>
      </c>
      <c r="S1231" s="55">
        <f>YEARFRAC(H1231,$R$3,0)</f>
        <v>29.408333333333335</v>
      </c>
    </row>
    <row r="1232" spans="1:19" ht="33" customHeight="1">
      <c r="A1232" s="8">
        <v>1228</v>
      </c>
      <c r="B1232" s="8" t="s">
        <v>4454</v>
      </c>
      <c r="C1232" s="8" t="s">
        <v>2444</v>
      </c>
      <c r="D1232" s="12" t="s">
        <v>2445</v>
      </c>
      <c r="E1232" s="8" t="s">
        <v>6125</v>
      </c>
      <c r="F1232" s="8" t="s">
        <v>7750</v>
      </c>
      <c r="G1232" s="8" t="s">
        <v>10</v>
      </c>
      <c r="H1232" s="10">
        <v>32913</v>
      </c>
      <c r="I1232" s="11" t="s">
        <v>11</v>
      </c>
      <c r="J1232" s="10">
        <v>45413</v>
      </c>
      <c r="K1232" s="8" t="s">
        <v>260</v>
      </c>
      <c r="L1232" s="8" t="s">
        <v>9</v>
      </c>
      <c r="M1232" s="9">
        <v>346.98</v>
      </c>
      <c r="N1232" s="8">
        <v>4062</v>
      </c>
      <c r="O1232" s="13">
        <f>M1232*N1232</f>
        <v>1409432.76</v>
      </c>
      <c r="P1232" s="25">
        <f t="shared" si="57"/>
        <v>9600</v>
      </c>
      <c r="Q1232" s="25">
        <f t="shared" si="58"/>
        <v>31200.000000000004</v>
      </c>
      <c r="R1232" s="25">
        <f t="shared" si="59"/>
        <v>48000</v>
      </c>
      <c r="S1232" s="55">
        <f>YEARFRAC(H1232,$R$3,0)</f>
        <v>34.641666666666666</v>
      </c>
    </row>
    <row r="1233" spans="1:19" ht="33" customHeight="1">
      <c r="A1233" s="8">
        <v>1229</v>
      </c>
      <c r="B1233" s="8" t="s">
        <v>4455</v>
      </c>
      <c r="C1233" s="8" t="s">
        <v>2446</v>
      </c>
      <c r="D1233" s="12" t="s">
        <v>2447</v>
      </c>
      <c r="E1233" s="8" t="s">
        <v>6126</v>
      </c>
      <c r="F1233" s="8" t="s">
        <v>7751</v>
      </c>
      <c r="G1233" s="8" t="s">
        <v>10</v>
      </c>
      <c r="H1233" s="10">
        <v>30119</v>
      </c>
      <c r="I1233" s="11" t="s">
        <v>170</v>
      </c>
      <c r="J1233" s="10">
        <v>45413</v>
      </c>
      <c r="K1233" s="8" t="s">
        <v>260</v>
      </c>
      <c r="L1233" s="8" t="s">
        <v>9</v>
      </c>
      <c r="M1233" s="9">
        <v>317.63</v>
      </c>
      <c r="N1233" s="8">
        <v>4062</v>
      </c>
      <c r="O1233" s="13">
        <f>M1233*N1233</f>
        <v>1290213.06</v>
      </c>
      <c r="P1233" s="25">
        <f t="shared" si="57"/>
        <v>9600</v>
      </c>
      <c r="Q1233" s="25">
        <f t="shared" si="58"/>
        <v>31200.000000000004</v>
      </c>
      <c r="R1233" s="25">
        <f t="shared" si="59"/>
        <v>48000</v>
      </c>
      <c r="S1233" s="55">
        <f>YEARFRAC(H1233,$R$3,0)</f>
        <v>42.286111111111111</v>
      </c>
    </row>
    <row r="1234" spans="1:19" ht="33" customHeight="1">
      <c r="A1234" s="8">
        <v>1230</v>
      </c>
      <c r="B1234" s="8" t="s">
        <v>4456</v>
      </c>
      <c r="C1234" s="8" t="s">
        <v>2448</v>
      </c>
      <c r="D1234" s="12" t="s">
        <v>2449</v>
      </c>
      <c r="E1234" s="8" t="s">
        <v>6127</v>
      </c>
      <c r="F1234" s="8" t="s">
        <v>7752</v>
      </c>
      <c r="G1234" s="8" t="s">
        <v>10</v>
      </c>
      <c r="H1234" s="10">
        <v>29708</v>
      </c>
      <c r="I1234" s="11" t="s">
        <v>170</v>
      </c>
      <c r="J1234" s="10">
        <v>45413</v>
      </c>
      <c r="K1234" s="8" t="s">
        <v>260</v>
      </c>
      <c r="L1234" s="8" t="s">
        <v>9</v>
      </c>
      <c r="M1234" s="9">
        <v>346.98</v>
      </c>
      <c r="N1234" s="8">
        <v>4062</v>
      </c>
      <c r="O1234" s="13">
        <f>M1234*N1234</f>
        <v>1409432.76</v>
      </c>
      <c r="P1234" s="25">
        <f t="shared" si="57"/>
        <v>9600</v>
      </c>
      <c r="Q1234" s="25">
        <f t="shared" si="58"/>
        <v>31200.000000000004</v>
      </c>
      <c r="R1234" s="25">
        <f t="shared" si="59"/>
        <v>48000</v>
      </c>
      <c r="S1234" s="55">
        <f>YEARFRAC(H1234,$R$3,0)</f>
        <v>43.411111111111111</v>
      </c>
    </row>
    <row r="1235" spans="1:19" ht="33" customHeight="1">
      <c r="A1235" s="8">
        <v>1231</v>
      </c>
      <c r="B1235" s="8" t="s">
        <v>4457</v>
      </c>
      <c r="C1235" s="8" t="s">
        <v>2450</v>
      </c>
      <c r="D1235" s="12">
        <v>170817871</v>
      </c>
      <c r="E1235" s="8" t="s">
        <v>6128</v>
      </c>
      <c r="F1235" s="8" t="s">
        <v>7753</v>
      </c>
      <c r="G1235" s="8" t="s">
        <v>10</v>
      </c>
      <c r="H1235" s="10">
        <v>35617</v>
      </c>
      <c r="I1235" s="11" t="s">
        <v>19</v>
      </c>
      <c r="J1235" s="10">
        <v>45413</v>
      </c>
      <c r="K1235" s="8" t="s">
        <v>260</v>
      </c>
      <c r="L1235" s="8" t="s">
        <v>9</v>
      </c>
      <c r="M1235" s="9">
        <v>268.51</v>
      </c>
      <c r="N1235" s="8">
        <v>4062</v>
      </c>
      <c r="O1235" s="13">
        <f>M1235*N1235</f>
        <v>1090687.6199999999</v>
      </c>
      <c r="P1235" s="25">
        <f t="shared" si="57"/>
        <v>8725.5009599999994</v>
      </c>
      <c r="Q1235" s="25">
        <f t="shared" si="58"/>
        <v>28357.878119999998</v>
      </c>
      <c r="R1235" s="25">
        <f t="shared" si="59"/>
        <v>43627.504799999995</v>
      </c>
      <c r="S1235" s="55">
        <f>YEARFRAC(H1235,$R$3,0)</f>
        <v>27.233333333333334</v>
      </c>
    </row>
    <row r="1236" spans="1:19" ht="33" customHeight="1">
      <c r="A1236" s="8">
        <v>1232</v>
      </c>
      <c r="B1236" s="8" t="s">
        <v>4458</v>
      </c>
      <c r="C1236" s="8" t="s">
        <v>2451</v>
      </c>
      <c r="D1236" s="12" t="s">
        <v>2452</v>
      </c>
      <c r="E1236" s="8" t="s">
        <v>6129</v>
      </c>
      <c r="F1236" s="8" t="s">
        <v>7754</v>
      </c>
      <c r="G1236" s="8" t="s">
        <v>10</v>
      </c>
      <c r="H1236" s="10">
        <v>34777</v>
      </c>
      <c r="I1236" s="11" t="s">
        <v>19</v>
      </c>
      <c r="J1236" s="10">
        <v>45413</v>
      </c>
      <c r="K1236" s="8" t="s">
        <v>260</v>
      </c>
      <c r="L1236" s="8" t="s">
        <v>9</v>
      </c>
      <c r="M1236" s="9">
        <v>346.98</v>
      </c>
      <c r="N1236" s="8">
        <v>4062</v>
      </c>
      <c r="O1236" s="13">
        <f>M1236*N1236</f>
        <v>1409432.76</v>
      </c>
      <c r="P1236" s="25">
        <f t="shared" si="57"/>
        <v>9600</v>
      </c>
      <c r="Q1236" s="25">
        <f t="shared" si="58"/>
        <v>31200.000000000004</v>
      </c>
      <c r="R1236" s="25">
        <f t="shared" si="59"/>
        <v>48000</v>
      </c>
      <c r="S1236" s="55">
        <f>YEARFRAC(H1236,$R$3,0)</f>
        <v>29.530555555555555</v>
      </c>
    </row>
    <row r="1237" spans="1:19" ht="33" customHeight="1">
      <c r="A1237" s="8">
        <v>1233</v>
      </c>
      <c r="B1237" s="8" t="s">
        <v>4459</v>
      </c>
      <c r="C1237" s="8" t="s">
        <v>2453</v>
      </c>
      <c r="D1237" s="12" t="s">
        <v>2454</v>
      </c>
      <c r="E1237" s="8" t="s">
        <v>6130</v>
      </c>
      <c r="F1237" s="8" t="s">
        <v>7755</v>
      </c>
      <c r="G1237" s="8" t="s">
        <v>10</v>
      </c>
      <c r="H1237" s="10">
        <v>30535</v>
      </c>
      <c r="I1237" s="11" t="s">
        <v>11</v>
      </c>
      <c r="J1237" s="10">
        <v>45413</v>
      </c>
      <c r="K1237" s="8" t="s">
        <v>260</v>
      </c>
      <c r="L1237" s="8" t="s">
        <v>9</v>
      </c>
      <c r="M1237" s="9">
        <v>316.57</v>
      </c>
      <c r="N1237" s="8">
        <v>4062</v>
      </c>
      <c r="O1237" s="13">
        <f>M1237*N1237</f>
        <v>1285907.3400000001</v>
      </c>
      <c r="P1237" s="25">
        <f t="shared" si="57"/>
        <v>9600</v>
      </c>
      <c r="Q1237" s="25">
        <f t="shared" si="58"/>
        <v>31200.000000000004</v>
      </c>
      <c r="R1237" s="25">
        <f t="shared" si="59"/>
        <v>48000</v>
      </c>
      <c r="S1237" s="55">
        <f>YEARFRAC(H1237,$R$3,0)</f>
        <v>41.147222222222226</v>
      </c>
    </row>
    <row r="1238" spans="1:19" ht="33" customHeight="1">
      <c r="A1238" s="8">
        <v>1234</v>
      </c>
      <c r="B1238" s="8" t="s">
        <v>4460</v>
      </c>
      <c r="C1238" s="8" t="s">
        <v>2455</v>
      </c>
      <c r="D1238" s="12" t="s">
        <v>2456</v>
      </c>
      <c r="E1238" s="8" t="s">
        <v>6131</v>
      </c>
      <c r="F1238" s="8" t="s">
        <v>7756</v>
      </c>
      <c r="G1238" s="8" t="s">
        <v>10</v>
      </c>
      <c r="H1238" s="10">
        <v>32633</v>
      </c>
      <c r="I1238" s="11" t="s">
        <v>11</v>
      </c>
      <c r="J1238" s="10">
        <v>45413</v>
      </c>
      <c r="K1238" s="8" t="s">
        <v>260</v>
      </c>
      <c r="L1238" s="8" t="s">
        <v>9</v>
      </c>
      <c r="M1238" s="9">
        <v>332.95</v>
      </c>
      <c r="N1238" s="8">
        <v>4062</v>
      </c>
      <c r="O1238" s="13">
        <f>M1238*N1238</f>
        <v>1352442.9</v>
      </c>
      <c r="P1238" s="25">
        <f t="shared" si="57"/>
        <v>9600</v>
      </c>
      <c r="Q1238" s="25">
        <f t="shared" si="58"/>
        <v>31200.000000000004</v>
      </c>
      <c r="R1238" s="25">
        <f t="shared" si="59"/>
        <v>48000</v>
      </c>
      <c r="S1238" s="55">
        <f>YEARFRAC(H1238,$R$3,0)</f>
        <v>35.402777777777779</v>
      </c>
    </row>
    <row r="1239" spans="1:19" ht="33" customHeight="1">
      <c r="A1239" s="8">
        <v>1235</v>
      </c>
      <c r="B1239" s="8" t="s">
        <v>4461</v>
      </c>
      <c r="C1239" s="8" t="s">
        <v>2457</v>
      </c>
      <c r="D1239" s="12">
        <v>51489629</v>
      </c>
      <c r="E1239" s="8" t="s">
        <v>6132</v>
      </c>
      <c r="F1239" s="8" t="s">
        <v>7757</v>
      </c>
      <c r="G1239" s="8" t="s">
        <v>10</v>
      </c>
      <c r="H1239" s="10">
        <v>31930</v>
      </c>
      <c r="I1239" s="11" t="s">
        <v>19</v>
      </c>
      <c r="J1239" s="10">
        <v>45413</v>
      </c>
      <c r="K1239" s="8" t="s">
        <v>260</v>
      </c>
      <c r="L1239" s="8" t="s">
        <v>9</v>
      </c>
      <c r="M1239" s="9">
        <v>346.98</v>
      </c>
      <c r="N1239" s="8">
        <v>4062</v>
      </c>
      <c r="O1239" s="13">
        <f>M1239*N1239</f>
        <v>1409432.76</v>
      </c>
      <c r="P1239" s="25">
        <f t="shared" si="57"/>
        <v>9600</v>
      </c>
      <c r="Q1239" s="25">
        <f t="shared" si="58"/>
        <v>31200.000000000004</v>
      </c>
      <c r="R1239" s="25">
        <f t="shared" si="59"/>
        <v>48000</v>
      </c>
      <c r="S1239" s="55">
        <f>YEARFRAC(H1239,$R$3,0)</f>
        <v>37.327777777777776</v>
      </c>
    </row>
    <row r="1240" spans="1:19" ht="33" customHeight="1">
      <c r="A1240" s="8">
        <v>1236</v>
      </c>
      <c r="B1240" s="8" t="s">
        <v>4462</v>
      </c>
      <c r="C1240" s="8" t="s">
        <v>2458</v>
      </c>
      <c r="D1240" s="12">
        <v>51624023</v>
      </c>
      <c r="E1240" s="8" t="s">
        <v>6133</v>
      </c>
      <c r="F1240" s="8" t="s">
        <v>7758</v>
      </c>
      <c r="G1240" s="8" t="s">
        <v>10</v>
      </c>
      <c r="H1240" s="10">
        <v>38046</v>
      </c>
      <c r="I1240" s="11" t="s">
        <v>19</v>
      </c>
      <c r="J1240" s="10">
        <v>45413</v>
      </c>
      <c r="K1240" s="8" t="s">
        <v>260</v>
      </c>
      <c r="L1240" s="8" t="s">
        <v>9</v>
      </c>
      <c r="M1240" s="9">
        <v>326.2</v>
      </c>
      <c r="N1240" s="8">
        <v>4062</v>
      </c>
      <c r="O1240" s="13">
        <f>M1240*N1240</f>
        <v>1325024.3999999999</v>
      </c>
      <c r="P1240" s="25">
        <f t="shared" si="57"/>
        <v>9600</v>
      </c>
      <c r="Q1240" s="25">
        <f t="shared" si="58"/>
        <v>31200.000000000004</v>
      </c>
      <c r="R1240" s="25">
        <f t="shared" si="59"/>
        <v>48000</v>
      </c>
      <c r="S1240" s="55">
        <f>YEARFRAC(H1240,$R$3,0)</f>
        <v>20.583333333333332</v>
      </c>
    </row>
    <row r="1241" spans="1:19" ht="33" customHeight="1">
      <c r="A1241" s="8">
        <v>1237</v>
      </c>
      <c r="B1241" s="8" t="s">
        <v>4463</v>
      </c>
      <c r="C1241" s="8" t="s">
        <v>2459</v>
      </c>
      <c r="D1241" s="12" t="s">
        <v>2460</v>
      </c>
      <c r="E1241" s="8" t="s">
        <v>6134</v>
      </c>
      <c r="F1241" s="8" t="s">
        <v>7759</v>
      </c>
      <c r="G1241" s="8" t="s">
        <v>10</v>
      </c>
      <c r="H1241" s="10">
        <v>30441</v>
      </c>
      <c r="I1241" s="11" t="s">
        <v>173</v>
      </c>
      <c r="J1241" s="10">
        <v>45413</v>
      </c>
      <c r="K1241" s="8" t="s">
        <v>260</v>
      </c>
      <c r="L1241" s="8" t="s">
        <v>9</v>
      </c>
      <c r="M1241" s="9">
        <v>303.06</v>
      </c>
      <c r="N1241" s="8">
        <v>4062</v>
      </c>
      <c r="O1241" s="13">
        <f>M1241*N1241</f>
        <v>1231029.72</v>
      </c>
      <c r="P1241" s="25">
        <f t="shared" si="57"/>
        <v>9600</v>
      </c>
      <c r="Q1241" s="25">
        <f t="shared" si="58"/>
        <v>31200.000000000004</v>
      </c>
      <c r="R1241" s="25">
        <f t="shared" si="59"/>
        <v>48000</v>
      </c>
      <c r="S1241" s="55">
        <f>YEARFRAC(H1241,$R$3,0)</f>
        <v>41.402777777777779</v>
      </c>
    </row>
    <row r="1242" spans="1:19" ht="33" customHeight="1">
      <c r="A1242" s="8">
        <v>1238</v>
      </c>
      <c r="B1242" s="8" t="s">
        <v>4464</v>
      </c>
      <c r="C1242" s="8" t="s">
        <v>2461</v>
      </c>
      <c r="D1242" s="12">
        <v>90819588</v>
      </c>
      <c r="E1242" s="8" t="s">
        <v>6135</v>
      </c>
      <c r="F1242" s="8" t="s">
        <v>7760</v>
      </c>
      <c r="G1242" s="8" t="s">
        <v>10</v>
      </c>
      <c r="H1242" s="10">
        <v>34416</v>
      </c>
      <c r="I1242" s="11" t="s">
        <v>19</v>
      </c>
      <c r="J1242" s="10">
        <v>45413</v>
      </c>
      <c r="K1242" s="8" t="s">
        <v>260</v>
      </c>
      <c r="L1242" s="8" t="s">
        <v>9</v>
      </c>
      <c r="M1242" s="9">
        <v>315.64</v>
      </c>
      <c r="N1242" s="8">
        <v>4062</v>
      </c>
      <c r="O1242" s="13">
        <f>M1242*N1242</f>
        <v>1282129.68</v>
      </c>
      <c r="P1242" s="25">
        <f t="shared" si="57"/>
        <v>9600</v>
      </c>
      <c r="Q1242" s="25">
        <f t="shared" si="58"/>
        <v>31200.000000000004</v>
      </c>
      <c r="R1242" s="25">
        <f t="shared" si="59"/>
        <v>48000</v>
      </c>
      <c r="S1242" s="55">
        <f>YEARFRAC(H1242,$R$3,0)</f>
        <v>30.519444444444446</v>
      </c>
    </row>
    <row r="1243" spans="1:19" ht="33" customHeight="1">
      <c r="A1243" s="8">
        <v>1239</v>
      </c>
      <c r="B1243" s="8" t="s">
        <v>4465</v>
      </c>
      <c r="C1243" s="8" t="s">
        <v>2462</v>
      </c>
      <c r="D1243" s="12">
        <v>51368930</v>
      </c>
      <c r="E1243" s="8" t="s">
        <v>6136</v>
      </c>
      <c r="F1243" s="8" t="s">
        <v>7761</v>
      </c>
      <c r="G1243" s="8" t="s">
        <v>10</v>
      </c>
      <c r="H1243" s="10">
        <v>31230</v>
      </c>
      <c r="I1243" s="11" t="s">
        <v>183</v>
      </c>
      <c r="J1243" s="10">
        <v>45413</v>
      </c>
      <c r="K1243" s="8" t="s">
        <v>260</v>
      </c>
      <c r="L1243" s="8" t="s">
        <v>9</v>
      </c>
      <c r="M1243" s="9">
        <v>300.49</v>
      </c>
      <c r="N1243" s="8">
        <v>4062</v>
      </c>
      <c r="O1243" s="13">
        <f>M1243*N1243</f>
        <v>1220590.3800000001</v>
      </c>
      <c r="P1243" s="25">
        <f t="shared" si="57"/>
        <v>9600</v>
      </c>
      <c r="Q1243" s="25">
        <f t="shared" si="58"/>
        <v>31200.000000000004</v>
      </c>
      <c r="R1243" s="25">
        <f t="shared" si="59"/>
        <v>48000</v>
      </c>
      <c r="S1243" s="55">
        <f>YEARFRAC(H1243,$R$3,0)</f>
        <v>39.244444444444447</v>
      </c>
    </row>
    <row r="1244" spans="1:19" ht="33" customHeight="1">
      <c r="A1244" s="8">
        <v>1240</v>
      </c>
      <c r="B1244" s="8" t="s">
        <v>4466</v>
      </c>
      <c r="C1244" s="8" t="s">
        <v>2463</v>
      </c>
      <c r="D1244" s="12" t="s">
        <v>2464</v>
      </c>
      <c r="E1244" s="8" t="s">
        <v>6137</v>
      </c>
      <c r="F1244" s="8" t="s">
        <v>7762</v>
      </c>
      <c r="G1244" s="8" t="s">
        <v>10</v>
      </c>
      <c r="H1244" s="10">
        <v>31514</v>
      </c>
      <c r="I1244" s="11" t="s">
        <v>11</v>
      </c>
      <c r="J1244" s="10">
        <v>45413</v>
      </c>
      <c r="K1244" s="8" t="s">
        <v>260</v>
      </c>
      <c r="L1244" s="8" t="s">
        <v>9</v>
      </c>
      <c r="M1244" s="9">
        <v>350.09</v>
      </c>
      <c r="N1244" s="8">
        <v>4062</v>
      </c>
      <c r="O1244" s="13">
        <f>M1244*N1244</f>
        <v>1422065.5799999998</v>
      </c>
      <c r="P1244" s="25">
        <f t="shared" si="57"/>
        <v>9600</v>
      </c>
      <c r="Q1244" s="25">
        <f t="shared" si="58"/>
        <v>31200.000000000004</v>
      </c>
      <c r="R1244" s="25">
        <f t="shared" si="59"/>
        <v>48000</v>
      </c>
      <c r="S1244" s="55">
        <f>YEARFRAC(H1244,$R$3,0)</f>
        <v>38.466666666666669</v>
      </c>
    </row>
    <row r="1245" spans="1:19" ht="33" customHeight="1">
      <c r="A1245" s="8">
        <v>1241</v>
      </c>
      <c r="B1245" s="8" t="s">
        <v>4467</v>
      </c>
      <c r="C1245" s="8" t="s">
        <v>2465</v>
      </c>
      <c r="D1245" s="12" t="s">
        <v>2466</v>
      </c>
      <c r="E1245" s="8" t="s">
        <v>6138</v>
      </c>
      <c r="F1245" s="8" t="s">
        <v>7763</v>
      </c>
      <c r="G1245" s="8" t="s">
        <v>10</v>
      </c>
      <c r="H1245" s="10">
        <v>32726</v>
      </c>
      <c r="I1245" s="11" t="s">
        <v>11</v>
      </c>
      <c r="J1245" s="10">
        <v>45413</v>
      </c>
      <c r="K1245" s="8" t="s">
        <v>260</v>
      </c>
      <c r="L1245" s="8" t="s">
        <v>9</v>
      </c>
      <c r="M1245" s="9">
        <v>350.09</v>
      </c>
      <c r="N1245" s="8">
        <v>4062</v>
      </c>
      <c r="O1245" s="13">
        <f>M1245*N1245</f>
        <v>1422065.5799999998</v>
      </c>
      <c r="P1245" s="25">
        <f t="shared" si="57"/>
        <v>9600</v>
      </c>
      <c r="Q1245" s="25">
        <f t="shared" si="58"/>
        <v>31200.000000000004</v>
      </c>
      <c r="R1245" s="25">
        <f t="shared" si="59"/>
        <v>48000</v>
      </c>
      <c r="S1245" s="55">
        <f>YEARFRAC(H1245,$R$3,0)</f>
        <v>35.15</v>
      </c>
    </row>
    <row r="1246" spans="1:19" ht="33" customHeight="1">
      <c r="A1246" s="8">
        <v>1242</v>
      </c>
      <c r="B1246" s="8" t="s">
        <v>4468</v>
      </c>
      <c r="C1246" s="8" t="s">
        <v>2467</v>
      </c>
      <c r="D1246" s="12">
        <v>50919172</v>
      </c>
      <c r="E1246" s="8" t="s">
        <v>6139</v>
      </c>
      <c r="F1246" s="8" t="s">
        <v>7764</v>
      </c>
      <c r="G1246" s="8" t="s">
        <v>10</v>
      </c>
      <c r="H1246" s="10">
        <v>34432</v>
      </c>
      <c r="I1246" s="11" t="s">
        <v>170</v>
      </c>
      <c r="J1246" s="10">
        <v>45413</v>
      </c>
      <c r="K1246" s="8" t="s">
        <v>260</v>
      </c>
      <c r="L1246" s="8" t="s">
        <v>9</v>
      </c>
      <c r="M1246" s="9">
        <v>341.78</v>
      </c>
      <c r="N1246" s="8">
        <v>4062</v>
      </c>
      <c r="O1246" s="13">
        <f>M1246*N1246</f>
        <v>1388310.3599999999</v>
      </c>
      <c r="P1246" s="25">
        <f t="shared" si="57"/>
        <v>9600</v>
      </c>
      <c r="Q1246" s="25">
        <f t="shared" si="58"/>
        <v>31200.000000000004</v>
      </c>
      <c r="R1246" s="25">
        <f t="shared" si="59"/>
        <v>48000</v>
      </c>
      <c r="S1246" s="55">
        <f>YEARFRAC(H1246,$R$3,0)</f>
        <v>30.477777777777778</v>
      </c>
    </row>
    <row r="1247" spans="1:19" ht="33" customHeight="1">
      <c r="A1247" s="8">
        <v>1243</v>
      </c>
      <c r="B1247" s="8" t="s">
        <v>4469</v>
      </c>
      <c r="C1247" s="8" t="s">
        <v>2468</v>
      </c>
      <c r="D1247" s="12">
        <v>51105053</v>
      </c>
      <c r="E1247" s="8" t="s">
        <v>6140</v>
      </c>
      <c r="F1247" s="8" t="s">
        <v>7765</v>
      </c>
      <c r="G1247" s="8" t="s">
        <v>10</v>
      </c>
      <c r="H1247" s="10">
        <v>35802</v>
      </c>
      <c r="I1247" s="11" t="s">
        <v>19</v>
      </c>
      <c r="J1247" s="10">
        <v>45413</v>
      </c>
      <c r="K1247" s="8" t="s">
        <v>260</v>
      </c>
      <c r="L1247" s="8" t="s">
        <v>9</v>
      </c>
      <c r="M1247" s="9">
        <v>311.89999999999998</v>
      </c>
      <c r="N1247" s="8">
        <v>4062</v>
      </c>
      <c r="O1247" s="13">
        <f>M1247*N1247</f>
        <v>1266937.7999999998</v>
      </c>
      <c r="P1247" s="25">
        <f t="shared" si="57"/>
        <v>9600</v>
      </c>
      <c r="Q1247" s="25">
        <f t="shared" si="58"/>
        <v>31200.000000000004</v>
      </c>
      <c r="R1247" s="25">
        <f t="shared" si="59"/>
        <v>48000</v>
      </c>
      <c r="S1247" s="55">
        <f>YEARFRAC(H1247,$R$3,0)</f>
        <v>26.730555555555554</v>
      </c>
    </row>
    <row r="1248" spans="1:19" ht="33" customHeight="1">
      <c r="A1248" s="8">
        <v>1244</v>
      </c>
      <c r="B1248" s="8" t="s">
        <v>4470</v>
      </c>
      <c r="C1248" s="8" t="s">
        <v>2469</v>
      </c>
      <c r="D1248" s="12" t="s">
        <v>2470</v>
      </c>
      <c r="E1248" s="8" t="s">
        <v>6141</v>
      </c>
      <c r="F1248" s="8" t="s">
        <v>7766</v>
      </c>
      <c r="G1248" s="8" t="s">
        <v>15</v>
      </c>
      <c r="H1248" s="10">
        <v>31168</v>
      </c>
      <c r="I1248" s="11" t="s">
        <v>19</v>
      </c>
      <c r="J1248" s="10">
        <v>45413</v>
      </c>
      <c r="K1248" s="8" t="s">
        <v>260</v>
      </c>
      <c r="L1248" s="8" t="s">
        <v>9</v>
      </c>
      <c r="M1248" s="9">
        <v>350.09</v>
      </c>
      <c r="N1248" s="8">
        <v>4062</v>
      </c>
      <c r="O1248" s="13">
        <f>M1248*N1248</f>
        <v>1422065.5799999998</v>
      </c>
      <c r="P1248" s="25">
        <f t="shared" si="57"/>
        <v>9600</v>
      </c>
      <c r="Q1248" s="25">
        <f t="shared" si="58"/>
        <v>31200.000000000004</v>
      </c>
      <c r="R1248" s="25">
        <f t="shared" si="59"/>
        <v>48000</v>
      </c>
      <c r="S1248" s="55">
        <f>YEARFRAC(H1248,$R$3,0)</f>
        <v>39.413888888888891</v>
      </c>
    </row>
    <row r="1249" spans="1:19" ht="33" customHeight="1">
      <c r="A1249" s="8">
        <v>1245</v>
      </c>
      <c r="B1249" s="8" t="s">
        <v>4471</v>
      </c>
      <c r="C1249" s="8" t="s">
        <v>2471</v>
      </c>
      <c r="D1249" s="12" t="s">
        <v>2472</v>
      </c>
      <c r="E1249" s="8" t="s">
        <v>6142</v>
      </c>
      <c r="F1249" s="8" t="s">
        <v>7767</v>
      </c>
      <c r="G1249" s="8" t="s">
        <v>181</v>
      </c>
      <c r="H1249" s="10">
        <v>31792</v>
      </c>
      <c r="I1249" s="11" t="s">
        <v>182</v>
      </c>
      <c r="J1249" s="10">
        <v>45413</v>
      </c>
      <c r="K1249" s="8" t="s">
        <v>260</v>
      </c>
      <c r="L1249" s="8" t="s">
        <v>9</v>
      </c>
      <c r="M1249" s="9">
        <v>322.69</v>
      </c>
      <c r="N1249" s="8">
        <v>4062</v>
      </c>
      <c r="O1249" s="13">
        <f>M1249*N1249</f>
        <v>1310766.78</v>
      </c>
      <c r="P1249" s="25">
        <f t="shared" si="57"/>
        <v>9600</v>
      </c>
      <c r="Q1249" s="25">
        <f t="shared" si="58"/>
        <v>31200.000000000004</v>
      </c>
      <c r="R1249" s="25">
        <f t="shared" si="59"/>
        <v>48000</v>
      </c>
      <c r="S1249" s="55">
        <f>YEARFRAC(H1249,$R$3,0)</f>
        <v>37.708333333333336</v>
      </c>
    </row>
    <row r="1250" spans="1:19" ht="33" customHeight="1">
      <c r="A1250" s="8">
        <v>1246</v>
      </c>
      <c r="B1250" s="8" t="s">
        <v>4472</v>
      </c>
      <c r="C1250" s="8" t="s">
        <v>2473</v>
      </c>
      <c r="D1250" s="12" t="s">
        <v>2474</v>
      </c>
      <c r="E1250" s="8" t="s">
        <v>6143</v>
      </c>
      <c r="F1250" s="8" t="s">
        <v>7768</v>
      </c>
      <c r="G1250" s="8" t="s">
        <v>174</v>
      </c>
      <c r="H1250" s="10">
        <v>34763</v>
      </c>
      <c r="I1250" s="11" t="s">
        <v>170</v>
      </c>
      <c r="J1250" s="10">
        <v>45413</v>
      </c>
      <c r="K1250" s="8" t="s">
        <v>260</v>
      </c>
      <c r="L1250" s="8" t="s">
        <v>9</v>
      </c>
      <c r="M1250" s="9">
        <v>266.81</v>
      </c>
      <c r="N1250" s="8">
        <v>4062</v>
      </c>
      <c r="O1250" s="13">
        <f>M1250*N1250</f>
        <v>1083782.22</v>
      </c>
      <c r="P1250" s="25">
        <f t="shared" si="57"/>
        <v>8670.2577600000004</v>
      </c>
      <c r="Q1250" s="25">
        <f t="shared" si="58"/>
        <v>28178.337720000003</v>
      </c>
      <c r="R1250" s="25">
        <f t="shared" si="59"/>
        <v>43351.288800000002</v>
      </c>
      <c r="S1250" s="55">
        <f>YEARFRAC(H1250,$R$3,0)</f>
        <v>29.569444444444443</v>
      </c>
    </row>
    <row r="1251" spans="1:19" ht="33" customHeight="1">
      <c r="A1251" s="8">
        <v>1247</v>
      </c>
      <c r="B1251" s="8" t="s">
        <v>4473</v>
      </c>
      <c r="C1251" s="8" t="s">
        <v>2475</v>
      </c>
      <c r="D1251" s="12" t="s">
        <v>2476</v>
      </c>
      <c r="E1251" s="8" t="s">
        <v>6144</v>
      </c>
      <c r="F1251" s="8" t="s">
        <v>7769</v>
      </c>
      <c r="G1251" s="8" t="s">
        <v>10</v>
      </c>
      <c r="H1251" s="10">
        <v>34791</v>
      </c>
      <c r="I1251" s="11" t="s">
        <v>19</v>
      </c>
      <c r="J1251" s="10">
        <v>45413</v>
      </c>
      <c r="K1251" s="8" t="s">
        <v>260</v>
      </c>
      <c r="L1251" s="8" t="s">
        <v>9</v>
      </c>
      <c r="M1251" s="9">
        <v>345.42</v>
      </c>
      <c r="N1251" s="8">
        <v>4062</v>
      </c>
      <c r="O1251" s="13">
        <f>M1251*N1251</f>
        <v>1403096.04</v>
      </c>
      <c r="P1251" s="25">
        <f t="shared" si="57"/>
        <v>9600</v>
      </c>
      <c r="Q1251" s="25">
        <f t="shared" si="58"/>
        <v>31200.000000000004</v>
      </c>
      <c r="R1251" s="25">
        <f t="shared" si="59"/>
        <v>48000</v>
      </c>
      <c r="S1251" s="55">
        <f>YEARFRAC(H1251,$R$3,0)</f>
        <v>29.494444444444444</v>
      </c>
    </row>
    <row r="1252" spans="1:19" ht="33" customHeight="1">
      <c r="A1252" s="8">
        <v>1248</v>
      </c>
      <c r="B1252" s="8" t="s">
        <v>4474</v>
      </c>
      <c r="C1252" s="8" t="s">
        <v>2477</v>
      </c>
      <c r="D1252" s="12">
        <v>51401756</v>
      </c>
      <c r="E1252" s="8" t="s">
        <v>6145</v>
      </c>
      <c r="F1252" s="8" t="s">
        <v>7770</v>
      </c>
      <c r="G1252" s="8" t="s">
        <v>10</v>
      </c>
      <c r="H1252" s="10">
        <v>32042</v>
      </c>
      <c r="I1252" s="11" t="s">
        <v>19</v>
      </c>
      <c r="J1252" s="10">
        <v>45413</v>
      </c>
      <c r="K1252" s="8" t="s">
        <v>260</v>
      </c>
      <c r="L1252" s="8" t="s">
        <v>9</v>
      </c>
      <c r="M1252" s="9">
        <v>321.64999999999998</v>
      </c>
      <c r="N1252" s="8">
        <v>4062</v>
      </c>
      <c r="O1252" s="13">
        <f>M1252*N1252</f>
        <v>1306542.2999999998</v>
      </c>
      <c r="P1252" s="25">
        <f t="shared" ref="P1252:P1315" si="60">IF(O1252&lt;400000,400000*0.8%,IF(O1252&gt;1200000,1200000*0.8%,O1252*0.8%))</f>
        <v>9600</v>
      </c>
      <c r="Q1252" s="25">
        <f t="shared" ref="Q1252:Q1315" si="61">IF(O1252&lt;400000,400000*2.6%,IF(O1252&gt;1200000,1200000*2.6%,O1252*2.6%))</f>
        <v>31200.000000000004</v>
      </c>
      <c r="R1252" s="25">
        <f t="shared" si="59"/>
        <v>48000</v>
      </c>
      <c r="S1252" s="55">
        <f>YEARFRAC(H1252,$R$3,0)</f>
        <v>37.022222222222226</v>
      </c>
    </row>
    <row r="1253" spans="1:19" ht="33" customHeight="1">
      <c r="A1253" s="8">
        <v>1249</v>
      </c>
      <c r="B1253" s="8" t="s">
        <v>4475</v>
      </c>
      <c r="C1253" s="8" t="s">
        <v>2478</v>
      </c>
      <c r="D1253" s="12">
        <v>51627691</v>
      </c>
      <c r="E1253" s="8" t="s">
        <v>6146</v>
      </c>
      <c r="F1253" s="8" t="s">
        <v>7771</v>
      </c>
      <c r="G1253" s="8" t="s">
        <v>10</v>
      </c>
      <c r="H1253" s="10">
        <v>29999</v>
      </c>
      <c r="I1253" s="11" t="s">
        <v>180</v>
      </c>
      <c r="J1253" s="10">
        <v>45413</v>
      </c>
      <c r="K1253" s="8" t="s">
        <v>260</v>
      </c>
      <c r="L1253" s="8" t="s">
        <v>9</v>
      </c>
      <c r="M1253" s="9">
        <v>327.48</v>
      </c>
      <c r="N1253" s="8">
        <v>4062</v>
      </c>
      <c r="O1253" s="13">
        <f>M1253*N1253</f>
        <v>1330223.76</v>
      </c>
      <c r="P1253" s="25">
        <f t="shared" si="60"/>
        <v>9600</v>
      </c>
      <c r="Q1253" s="25">
        <f t="shared" si="61"/>
        <v>31200.000000000004</v>
      </c>
      <c r="R1253" s="25">
        <f t="shared" si="59"/>
        <v>48000</v>
      </c>
      <c r="S1253" s="55">
        <f>YEARFRAC(H1253,$R$3,0)</f>
        <v>42.619444444444447</v>
      </c>
    </row>
    <row r="1254" spans="1:19" ht="33" customHeight="1">
      <c r="A1254" s="8">
        <v>1250</v>
      </c>
      <c r="B1254" s="8" t="s">
        <v>4476</v>
      </c>
      <c r="C1254" s="8" t="s">
        <v>2479</v>
      </c>
      <c r="D1254" s="12" t="s">
        <v>2480</v>
      </c>
      <c r="E1254" s="8" t="s">
        <v>6147</v>
      </c>
      <c r="F1254" s="8" t="s">
        <v>7772</v>
      </c>
      <c r="G1254" s="8" t="s">
        <v>15</v>
      </c>
      <c r="H1254" s="10">
        <v>35431</v>
      </c>
      <c r="I1254" s="11" t="s">
        <v>19</v>
      </c>
      <c r="J1254" s="10">
        <v>45413</v>
      </c>
      <c r="K1254" s="8" t="s">
        <v>260</v>
      </c>
      <c r="L1254" s="8" t="s">
        <v>9</v>
      </c>
      <c r="M1254" s="9">
        <v>323.20999999999998</v>
      </c>
      <c r="N1254" s="8">
        <v>4062</v>
      </c>
      <c r="O1254" s="13">
        <f>M1254*N1254</f>
        <v>1312879.02</v>
      </c>
      <c r="P1254" s="25">
        <f t="shared" si="60"/>
        <v>9600</v>
      </c>
      <c r="Q1254" s="25">
        <f t="shared" si="61"/>
        <v>31200.000000000004</v>
      </c>
      <c r="R1254" s="25">
        <f t="shared" si="59"/>
        <v>48000</v>
      </c>
      <c r="S1254" s="55">
        <f>YEARFRAC(H1254,$R$3,0)</f>
        <v>27.747222222222224</v>
      </c>
    </row>
    <row r="1255" spans="1:19" ht="33" customHeight="1">
      <c r="A1255" s="8">
        <v>1251</v>
      </c>
      <c r="B1255" s="8" t="s">
        <v>4477</v>
      </c>
      <c r="C1255" s="8" t="s">
        <v>2481</v>
      </c>
      <c r="D1255" s="12">
        <v>51252508</v>
      </c>
      <c r="E1255" s="8" t="s">
        <v>6148</v>
      </c>
      <c r="F1255" s="8" t="s">
        <v>7773</v>
      </c>
      <c r="G1255" s="8" t="s">
        <v>10</v>
      </c>
      <c r="H1255" s="10">
        <v>32694</v>
      </c>
      <c r="I1255" s="11" t="s">
        <v>179</v>
      </c>
      <c r="J1255" s="10">
        <v>45413</v>
      </c>
      <c r="K1255" s="8" t="s">
        <v>260</v>
      </c>
      <c r="L1255" s="8" t="s">
        <v>9</v>
      </c>
      <c r="M1255" s="9">
        <v>346.98</v>
      </c>
      <c r="N1255" s="8">
        <v>4062</v>
      </c>
      <c r="O1255" s="13">
        <f>M1255*N1255</f>
        <v>1409432.76</v>
      </c>
      <c r="P1255" s="25">
        <f t="shared" si="60"/>
        <v>9600</v>
      </c>
      <c r="Q1255" s="25">
        <f t="shared" si="61"/>
        <v>31200.000000000004</v>
      </c>
      <c r="R1255" s="25">
        <f t="shared" si="59"/>
        <v>48000</v>
      </c>
      <c r="S1255" s="55">
        <f>YEARFRAC(H1255,$R$3,0)</f>
        <v>35.236111111111114</v>
      </c>
    </row>
    <row r="1256" spans="1:19" ht="33" customHeight="1">
      <c r="A1256" s="8">
        <v>1252</v>
      </c>
      <c r="B1256" s="8" t="s">
        <v>4478</v>
      </c>
      <c r="C1256" s="8" t="s">
        <v>2482</v>
      </c>
      <c r="D1256" s="12" t="s">
        <v>2483</v>
      </c>
      <c r="E1256" s="8" t="s">
        <v>6149</v>
      </c>
      <c r="F1256" s="8" t="s">
        <v>7774</v>
      </c>
      <c r="G1256" s="8" t="s">
        <v>15</v>
      </c>
      <c r="H1256" s="10">
        <v>30443</v>
      </c>
      <c r="I1256" s="11" t="s">
        <v>19</v>
      </c>
      <c r="J1256" s="10">
        <v>45413</v>
      </c>
      <c r="K1256" s="8" t="s">
        <v>260</v>
      </c>
      <c r="L1256" s="8" t="s">
        <v>9</v>
      </c>
      <c r="M1256" s="9">
        <v>338.67</v>
      </c>
      <c r="N1256" s="8">
        <v>4062</v>
      </c>
      <c r="O1256" s="13">
        <f>M1256*N1256</f>
        <v>1375677.54</v>
      </c>
      <c r="P1256" s="25">
        <f t="shared" si="60"/>
        <v>9600</v>
      </c>
      <c r="Q1256" s="25">
        <f t="shared" si="61"/>
        <v>31200.000000000004</v>
      </c>
      <c r="R1256" s="25">
        <f t="shared" si="59"/>
        <v>48000</v>
      </c>
      <c r="S1256" s="55">
        <f>YEARFRAC(H1256,$R$3,0)</f>
        <v>41.397222222222226</v>
      </c>
    </row>
    <row r="1257" spans="1:19" ht="33" customHeight="1">
      <c r="A1257" s="8">
        <v>1253</v>
      </c>
      <c r="B1257" s="8" t="s">
        <v>4479</v>
      </c>
      <c r="C1257" s="8" t="s">
        <v>2484</v>
      </c>
      <c r="D1257" s="12" t="s">
        <v>2485</v>
      </c>
      <c r="E1257" s="8" t="s">
        <v>6150</v>
      </c>
      <c r="F1257" s="8" t="s">
        <v>7775</v>
      </c>
      <c r="G1257" s="8" t="s">
        <v>15</v>
      </c>
      <c r="H1257" s="10">
        <v>32518</v>
      </c>
      <c r="I1257" s="11" t="s">
        <v>19</v>
      </c>
      <c r="J1257" s="10">
        <v>45413</v>
      </c>
      <c r="K1257" s="8" t="s">
        <v>260</v>
      </c>
      <c r="L1257" s="8" t="s">
        <v>9</v>
      </c>
      <c r="M1257" s="9">
        <v>324.26</v>
      </c>
      <c r="N1257" s="8">
        <v>4062</v>
      </c>
      <c r="O1257" s="13">
        <f>M1257*N1257</f>
        <v>1317144.1199999999</v>
      </c>
      <c r="P1257" s="25">
        <f t="shared" si="60"/>
        <v>9600</v>
      </c>
      <c r="Q1257" s="25">
        <f t="shared" si="61"/>
        <v>31200.000000000004</v>
      </c>
      <c r="R1257" s="25">
        <f t="shared" si="59"/>
        <v>48000</v>
      </c>
      <c r="S1257" s="55">
        <f>YEARFRAC(H1257,$R$3,0)</f>
        <v>35.722222222222221</v>
      </c>
    </row>
    <row r="1258" spans="1:19" ht="33" customHeight="1">
      <c r="A1258" s="8">
        <v>1254</v>
      </c>
      <c r="B1258" s="8" t="s">
        <v>4480</v>
      </c>
      <c r="C1258" s="8" t="s">
        <v>2486</v>
      </c>
      <c r="D1258" s="12" t="s">
        <v>2487</v>
      </c>
      <c r="E1258" s="8" t="s">
        <v>6151</v>
      </c>
      <c r="F1258" s="8" t="s">
        <v>7776</v>
      </c>
      <c r="G1258" s="8" t="s">
        <v>177</v>
      </c>
      <c r="H1258" s="10">
        <v>33149</v>
      </c>
      <c r="I1258" s="11" t="s">
        <v>178</v>
      </c>
      <c r="J1258" s="10">
        <v>45413</v>
      </c>
      <c r="K1258" s="8" t="s">
        <v>260</v>
      </c>
      <c r="L1258" s="8" t="s">
        <v>9</v>
      </c>
      <c r="M1258" s="9">
        <v>346.98</v>
      </c>
      <c r="N1258" s="8">
        <v>4062</v>
      </c>
      <c r="O1258" s="13">
        <f>M1258*N1258</f>
        <v>1409432.76</v>
      </c>
      <c r="P1258" s="25">
        <f t="shared" si="60"/>
        <v>9600</v>
      </c>
      <c r="Q1258" s="25">
        <f t="shared" si="61"/>
        <v>31200.000000000004</v>
      </c>
      <c r="R1258" s="25">
        <f t="shared" si="59"/>
        <v>48000</v>
      </c>
      <c r="S1258" s="55">
        <f>YEARFRAC(H1258,$R$3,0)</f>
        <v>33.991666666666667</v>
      </c>
    </row>
    <row r="1259" spans="1:19" ht="33" customHeight="1">
      <c r="A1259" s="8">
        <v>1255</v>
      </c>
      <c r="B1259" s="8" t="s">
        <v>4481</v>
      </c>
      <c r="C1259" s="8" t="s">
        <v>2488</v>
      </c>
      <c r="D1259" s="12" t="s">
        <v>2489</v>
      </c>
      <c r="E1259" s="8" t="s">
        <v>6152</v>
      </c>
      <c r="F1259" s="8" t="s">
        <v>7777</v>
      </c>
      <c r="G1259" s="8" t="s">
        <v>175</v>
      </c>
      <c r="H1259" s="10">
        <v>31321</v>
      </c>
      <c r="I1259" s="11" t="s">
        <v>176</v>
      </c>
      <c r="J1259" s="10">
        <v>45413</v>
      </c>
      <c r="K1259" s="8" t="s">
        <v>260</v>
      </c>
      <c r="L1259" s="8" t="s">
        <v>9</v>
      </c>
      <c r="M1259" s="9">
        <v>329.31</v>
      </c>
      <c r="N1259" s="8">
        <v>4062</v>
      </c>
      <c r="O1259" s="13">
        <f>M1259*N1259</f>
        <v>1337657.22</v>
      </c>
      <c r="P1259" s="25">
        <f t="shared" si="60"/>
        <v>9600</v>
      </c>
      <c r="Q1259" s="25">
        <f t="shared" si="61"/>
        <v>31200.000000000004</v>
      </c>
      <c r="R1259" s="25">
        <f t="shared" si="59"/>
        <v>48000</v>
      </c>
      <c r="S1259" s="55">
        <f>YEARFRAC(H1259,$R$3,0)</f>
        <v>38.99722222222222</v>
      </c>
    </row>
    <row r="1260" spans="1:19" ht="33" customHeight="1">
      <c r="A1260" s="8">
        <v>1256</v>
      </c>
      <c r="B1260" s="8" t="s">
        <v>4482</v>
      </c>
      <c r="C1260" s="8" t="s">
        <v>2490</v>
      </c>
      <c r="D1260" s="12" t="s">
        <v>2491</v>
      </c>
      <c r="E1260" s="8" t="s">
        <v>6153</v>
      </c>
      <c r="F1260" s="8" t="s">
        <v>7778</v>
      </c>
      <c r="G1260" s="8" t="s">
        <v>174</v>
      </c>
      <c r="H1260" s="10">
        <v>35494</v>
      </c>
      <c r="I1260" s="11" t="s">
        <v>170</v>
      </c>
      <c r="J1260" s="10">
        <v>45413</v>
      </c>
      <c r="K1260" s="8" t="s">
        <v>260</v>
      </c>
      <c r="L1260" s="8" t="s">
        <v>9</v>
      </c>
      <c r="M1260" s="9">
        <v>350.09</v>
      </c>
      <c r="N1260" s="8">
        <v>4062</v>
      </c>
      <c r="O1260" s="13">
        <f>M1260*N1260</f>
        <v>1422065.5799999998</v>
      </c>
      <c r="P1260" s="25">
        <f t="shared" si="60"/>
        <v>9600</v>
      </c>
      <c r="Q1260" s="25">
        <f t="shared" si="61"/>
        <v>31200.000000000004</v>
      </c>
      <c r="R1260" s="25">
        <f t="shared" si="59"/>
        <v>48000</v>
      </c>
      <c r="S1260" s="55">
        <f>YEARFRAC(H1260,$R$3,0)</f>
        <v>27.569444444444443</v>
      </c>
    </row>
    <row r="1261" spans="1:19" ht="33" customHeight="1">
      <c r="A1261" s="8">
        <v>1257</v>
      </c>
      <c r="B1261" s="8" t="s">
        <v>4483</v>
      </c>
      <c r="C1261" s="8" t="s">
        <v>2492</v>
      </c>
      <c r="D1261" s="12" t="s">
        <v>2493</v>
      </c>
      <c r="E1261" s="8" t="s">
        <v>6154</v>
      </c>
      <c r="F1261" s="8" t="s">
        <v>7779</v>
      </c>
      <c r="G1261" s="8" t="s">
        <v>172</v>
      </c>
      <c r="H1261" s="10">
        <v>31842</v>
      </c>
      <c r="I1261" s="11" t="s">
        <v>173</v>
      </c>
      <c r="J1261" s="10">
        <v>45413</v>
      </c>
      <c r="K1261" s="8" t="s">
        <v>260</v>
      </c>
      <c r="L1261" s="8" t="s">
        <v>9</v>
      </c>
      <c r="M1261" s="9">
        <v>342.83</v>
      </c>
      <c r="N1261" s="8">
        <v>4062</v>
      </c>
      <c r="O1261" s="13">
        <f>M1261*N1261</f>
        <v>1392575.46</v>
      </c>
      <c r="P1261" s="25">
        <f t="shared" si="60"/>
        <v>9600</v>
      </c>
      <c r="Q1261" s="25">
        <f t="shared" si="61"/>
        <v>31200.000000000004</v>
      </c>
      <c r="R1261" s="25">
        <f t="shared" si="59"/>
        <v>48000</v>
      </c>
      <c r="S1261" s="55">
        <f>YEARFRAC(H1261,$R$3,0)</f>
        <v>37.56666666666667</v>
      </c>
    </row>
    <row r="1262" spans="1:19" ht="33" customHeight="1">
      <c r="A1262" s="8">
        <v>1258</v>
      </c>
      <c r="B1262" s="8" t="s">
        <v>4484</v>
      </c>
      <c r="C1262" s="8" t="s">
        <v>2494</v>
      </c>
      <c r="D1262" s="12" t="s">
        <v>2495</v>
      </c>
      <c r="E1262" s="8" t="s">
        <v>6155</v>
      </c>
      <c r="F1262" s="8" t="s">
        <v>7780</v>
      </c>
      <c r="G1262" s="8" t="s">
        <v>15</v>
      </c>
      <c r="H1262" s="10">
        <v>33422</v>
      </c>
      <c r="I1262" s="11" t="s">
        <v>19</v>
      </c>
      <c r="J1262" s="10">
        <v>45413</v>
      </c>
      <c r="K1262" s="8" t="s">
        <v>260</v>
      </c>
      <c r="L1262" s="8" t="s">
        <v>9</v>
      </c>
      <c r="M1262" s="9">
        <v>318.64</v>
      </c>
      <c r="N1262" s="8">
        <v>4062</v>
      </c>
      <c r="O1262" s="13">
        <f>M1262*N1262</f>
        <v>1294315.68</v>
      </c>
      <c r="P1262" s="25">
        <f t="shared" si="60"/>
        <v>9600</v>
      </c>
      <c r="Q1262" s="25">
        <f t="shared" si="61"/>
        <v>31200.000000000004</v>
      </c>
      <c r="R1262" s="25">
        <f t="shared" si="59"/>
        <v>48000</v>
      </c>
      <c r="S1262" s="55">
        <f>YEARFRAC(H1262,$R$3,0)</f>
        <v>33.241666666666667</v>
      </c>
    </row>
    <row r="1263" spans="1:19" ht="33" customHeight="1">
      <c r="A1263" s="8">
        <v>1259</v>
      </c>
      <c r="B1263" s="8" t="s">
        <v>4485</v>
      </c>
      <c r="C1263" s="8" t="s">
        <v>2496</v>
      </c>
      <c r="D1263" s="12" t="s">
        <v>2497</v>
      </c>
      <c r="E1263" s="8" t="s">
        <v>6156</v>
      </c>
      <c r="F1263" s="8" t="s">
        <v>7781</v>
      </c>
      <c r="G1263" s="8" t="s">
        <v>15</v>
      </c>
      <c r="H1263" s="10">
        <v>38282</v>
      </c>
      <c r="I1263" s="11" t="s">
        <v>19</v>
      </c>
      <c r="J1263" s="10">
        <v>45413</v>
      </c>
      <c r="K1263" s="8" t="s">
        <v>260</v>
      </c>
      <c r="L1263" s="8" t="s">
        <v>9</v>
      </c>
      <c r="M1263" s="9">
        <v>297.13</v>
      </c>
      <c r="N1263" s="8">
        <v>4062</v>
      </c>
      <c r="O1263" s="13">
        <f>M1263*N1263</f>
        <v>1206942.06</v>
      </c>
      <c r="P1263" s="25">
        <f t="shared" si="60"/>
        <v>9600</v>
      </c>
      <c r="Q1263" s="25">
        <f t="shared" si="61"/>
        <v>31200.000000000004</v>
      </c>
      <c r="R1263" s="25">
        <f t="shared" si="59"/>
        <v>48000</v>
      </c>
      <c r="S1263" s="55">
        <f>YEARFRAC(H1263,$R$3,0)</f>
        <v>19.93888888888889</v>
      </c>
    </row>
    <row r="1264" spans="1:19" ht="33" customHeight="1">
      <c r="A1264" s="8">
        <v>1260</v>
      </c>
      <c r="B1264" s="8" t="s">
        <v>4486</v>
      </c>
      <c r="C1264" s="8" t="s">
        <v>2498</v>
      </c>
      <c r="D1264" s="12" t="s">
        <v>2499</v>
      </c>
      <c r="E1264" s="8" t="s">
        <v>6157</v>
      </c>
      <c r="F1264" s="8" t="s">
        <v>7782</v>
      </c>
      <c r="G1264" s="8" t="s">
        <v>15</v>
      </c>
      <c r="H1264" s="10">
        <v>37964</v>
      </c>
      <c r="I1264" s="11" t="s">
        <v>19</v>
      </c>
      <c r="J1264" s="10">
        <v>45413</v>
      </c>
      <c r="K1264" s="8" t="s">
        <v>260</v>
      </c>
      <c r="L1264" s="8" t="s">
        <v>9</v>
      </c>
      <c r="M1264" s="9">
        <v>325.29000000000002</v>
      </c>
      <c r="N1264" s="8">
        <v>4062</v>
      </c>
      <c r="O1264" s="13">
        <f>M1264*N1264</f>
        <v>1321327.98</v>
      </c>
      <c r="P1264" s="25">
        <f t="shared" si="60"/>
        <v>9600</v>
      </c>
      <c r="Q1264" s="25">
        <f t="shared" si="61"/>
        <v>31200.000000000004</v>
      </c>
      <c r="R1264" s="25">
        <f t="shared" si="59"/>
        <v>48000</v>
      </c>
      <c r="S1264" s="55">
        <f>YEARFRAC(H1264,$R$3,0)</f>
        <v>20.808333333333334</v>
      </c>
    </row>
    <row r="1265" spans="1:19" ht="33" customHeight="1">
      <c r="A1265" s="8">
        <v>1261</v>
      </c>
      <c r="B1265" s="8" t="s">
        <v>4487</v>
      </c>
      <c r="C1265" s="8" t="s">
        <v>2500</v>
      </c>
      <c r="D1265" s="12">
        <v>51173397</v>
      </c>
      <c r="E1265" s="8" t="s">
        <v>6158</v>
      </c>
      <c r="F1265" s="8" t="s">
        <v>7783</v>
      </c>
      <c r="G1265" s="8" t="s">
        <v>10</v>
      </c>
      <c r="H1265" s="10">
        <v>31312</v>
      </c>
      <c r="I1265" s="11" t="s">
        <v>19</v>
      </c>
      <c r="J1265" s="10">
        <v>45413</v>
      </c>
      <c r="K1265" s="8" t="s">
        <v>260</v>
      </c>
      <c r="L1265" s="8" t="s">
        <v>9</v>
      </c>
      <c r="M1265" s="9">
        <v>324.64999999999998</v>
      </c>
      <c r="N1265" s="8">
        <v>4062</v>
      </c>
      <c r="O1265" s="13">
        <f>M1265*N1265</f>
        <v>1318728.2999999998</v>
      </c>
      <c r="P1265" s="25">
        <f t="shared" si="60"/>
        <v>9600</v>
      </c>
      <c r="Q1265" s="25">
        <f t="shared" si="61"/>
        <v>31200.000000000004</v>
      </c>
      <c r="R1265" s="25">
        <f t="shared" si="59"/>
        <v>48000</v>
      </c>
      <c r="S1265" s="55">
        <f>YEARFRAC(H1265,$R$3,0)</f>
        <v>39.022222222222226</v>
      </c>
    </row>
    <row r="1266" spans="1:19" ht="33" customHeight="1">
      <c r="A1266" s="8">
        <v>1262</v>
      </c>
      <c r="B1266" s="8" t="s">
        <v>4488</v>
      </c>
      <c r="C1266" s="8" t="s">
        <v>2501</v>
      </c>
      <c r="D1266" s="12">
        <v>50847394</v>
      </c>
      <c r="E1266" s="8" t="s">
        <v>6159</v>
      </c>
      <c r="F1266" s="8" t="s">
        <v>7784</v>
      </c>
      <c r="G1266" s="8" t="s">
        <v>10</v>
      </c>
      <c r="H1266" s="10">
        <v>35532</v>
      </c>
      <c r="I1266" s="11" t="s">
        <v>19</v>
      </c>
      <c r="J1266" s="10">
        <v>45413</v>
      </c>
      <c r="K1266" s="8" t="s">
        <v>260</v>
      </c>
      <c r="L1266" s="8" t="s">
        <v>9</v>
      </c>
      <c r="M1266" s="9">
        <v>343.34</v>
      </c>
      <c r="N1266" s="8">
        <v>4062</v>
      </c>
      <c r="O1266" s="13">
        <f>M1266*N1266</f>
        <v>1394647.0799999998</v>
      </c>
      <c r="P1266" s="25">
        <f t="shared" si="60"/>
        <v>9600</v>
      </c>
      <c r="Q1266" s="25">
        <f t="shared" si="61"/>
        <v>31200.000000000004</v>
      </c>
      <c r="R1266" s="25">
        <f t="shared" si="59"/>
        <v>48000</v>
      </c>
      <c r="S1266" s="55">
        <f>YEARFRAC(H1266,$R$3,0)</f>
        <v>27.466666666666665</v>
      </c>
    </row>
    <row r="1267" spans="1:19" ht="33" customHeight="1">
      <c r="A1267" s="8">
        <v>1263</v>
      </c>
      <c r="B1267" s="8" t="s">
        <v>4489</v>
      </c>
      <c r="C1267" s="8" t="s">
        <v>2502</v>
      </c>
      <c r="D1267" s="12">
        <v>51586142</v>
      </c>
      <c r="E1267" s="8" t="s">
        <v>6160</v>
      </c>
      <c r="F1267" s="8" t="s">
        <v>7785</v>
      </c>
      <c r="G1267" s="8" t="s">
        <v>10</v>
      </c>
      <c r="H1267" s="10">
        <v>37387</v>
      </c>
      <c r="I1267" s="11" t="s">
        <v>19</v>
      </c>
      <c r="J1267" s="10">
        <v>45413</v>
      </c>
      <c r="K1267" s="8" t="s">
        <v>260</v>
      </c>
      <c r="L1267" s="8" t="s">
        <v>9</v>
      </c>
      <c r="M1267" s="9">
        <v>225.62</v>
      </c>
      <c r="N1267" s="8">
        <v>4062</v>
      </c>
      <c r="O1267" s="13">
        <f>M1267*N1267</f>
        <v>916468.44000000006</v>
      </c>
      <c r="P1267" s="25">
        <f t="shared" si="60"/>
        <v>7331.7475200000008</v>
      </c>
      <c r="Q1267" s="25">
        <f t="shared" si="61"/>
        <v>23828.179440000004</v>
      </c>
      <c r="R1267" s="25">
        <f t="shared" si="59"/>
        <v>36658.7376</v>
      </c>
      <c r="S1267" s="55">
        <f>YEARFRAC(H1267,$R$3,0)</f>
        <v>22.386111111111113</v>
      </c>
    </row>
    <row r="1268" spans="1:19" ht="33" customHeight="1">
      <c r="A1268" s="8">
        <v>1264</v>
      </c>
      <c r="B1268" s="8" t="s">
        <v>4490</v>
      </c>
      <c r="C1268" s="8" t="s">
        <v>2503</v>
      </c>
      <c r="D1268" s="12">
        <v>50828599</v>
      </c>
      <c r="E1268" s="8" t="s">
        <v>6161</v>
      </c>
      <c r="F1268" s="8" t="s">
        <v>7786</v>
      </c>
      <c r="G1268" s="8" t="s">
        <v>10</v>
      </c>
      <c r="H1268" s="10">
        <v>33790</v>
      </c>
      <c r="I1268" s="11" t="s">
        <v>170</v>
      </c>
      <c r="J1268" s="10">
        <v>45413</v>
      </c>
      <c r="K1268" s="8" t="s">
        <v>260</v>
      </c>
      <c r="L1268" s="8" t="s">
        <v>9</v>
      </c>
      <c r="M1268" s="9">
        <v>343.34</v>
      </c>
      <c r="N1268" s="8">
        <v>4062</v>
      </c>
      <c r="O1268" s="13">
        <f>M1268*N1268</f>
        <v>1394647.0799999998</v>
      </c>
      <c r="P1268" s="25">
        <f t="shared" si="60"/>
        <v>9600</v>
      </c>
      <c r="Q1268" s="25">
        <f t="shared" si="61"/>
        <v>31200.000000000004</v>
      </c>
      <c r="R1268" s="25">
        <f t="shared" si="59"/>
        <v>48000</v>
      </c>
      <c r="S1268" s="55">
        <f>YEARFRAC(H1268,$R$3,0)</f>
        <v>32.236111111111114</v>
      </c>
    </row>
    <row r="1269" spans="1:19" ht="33" customHeight="1">
      <c r="A1269" s="8">
        <v>1265</v>
      </c>
      <c r="B1269" s="8" t="s">
        <v>4491</v>
      </c>
      <c r="C1269" s="8" t="s">
        <v>2504</v>
      </c>
      <c r="D1269" s="12">
        <v>50842706</v>
      </c>
      <c r="E1269" s="8" t="s">
        <v>6162</v>
      </c>
      <c r="F1269" s="8" t="s">
        <v>7787</v>
      </c>
      <c r="G1269" s="8" t="s">
        <v>10</v>
      </c>
      <c r="H1269" s="10">
        <v>33013</v>
      </c>
      <c r="I1269" s="11" t="s">
        <v>19</v>
      </c>
      <c r="J1269" s="10">
        <v>45413</v>
      </c>
      <c r="K1269" s="8" t="s">
        <v>260</v>
      </c>
      <c r="L1269" s="8" t="s">
        <v>9</v>
      </c>
      <c r="M1269" s="9">
        <v>346.98</v>
      </c>
      <c r="N1269" s="8">
        <v>4062</v>
      </c>
      <c r="O1269" s="13">
        <f>M1269*N1269</f>
        <v>1409432.76</v>
      </c>
      <c r="P1269" s="25">
        <f t="shared" si="60"/>
        <v>9600</v>
      </c>
      <c r="Q1269" s="25">
        <f t="shared" si="61"/>
        <v>31200.000000000004</v>
      </c>
      <c r="R1269" s="25">
        <f t="shared" si="59"/>
        <v>48000</v>
      </c>
      <c r="S1269" s="55">
        <f>YEARFRAC(H1269,$R$3,0)</f>
        <v>34.361111111111114</v>
      </c>
    </row>
    <row r="1270" spans="1:19" ht="33" customHeight="1">
      <c r="A1270" s="8">
        <v>1266</v>
      </c>
      <c r="B1270" s="8" t="s">
        <v>4492</v>
      </c>
      <c r="C1270" s="8" t="s">
        <v>2505</v>
      </c>
      <c r="D1270" s="12">
        <v>51424782</v>
      </c>
      <c r="E1270" s="8" t="s">
        <v>6163</v>
      </c>
      <c r="F1270" s="8" t="s">
        <v>7788</v>
      </c>
      <c r="G1270" s="8" t="s">
        <v>10</v>
      </c>
      <c r="H1270" s="10">
        <v>30850</v>
      </c>
      <c r="I1270" s="11" t="s">
        <v>170</v>
      </c>
      <c r="J1270" s="10">
        <v>45413</v>
      </c>
      <c r="K1270" s="8" t="s">
        <v>260</v>
      </c>
      <c r="L1270" s="8" t="s">
        <v>9</v>
      </c>
      <c r="M1270" s="9">
        <v>335.03</v>
      </c>
      <c r="N1270" s="8">
        <v>4062</v>
      </c>
      <c r="O1270" s="13">
        <f>M1270*N1270</f>
        <v>1360891.8599999999</v>
      </c>
      <c r="P1270" s="25">
        <f t="shared" si="60"/>
        <v>9600</v>
      </c>
      <c r="Q1270" s="25">
        <f t="shared" si="61"/>
        <v>31200.000000000004</v>
      </c>
      <c r="R1270" s="25">
        <f t="shared" si="59"/>
        <v>48000</v>
      </c>
      <c r="S1270" s="55">
        <f>YEARFRAC(H1270,$R$3,0)</f>
        <v>40.286111111111111</v>
      </c>
    </row>
    <row r="1271" spans="1:19" ht="33" customHeight="1">
      <c r="A1271" s="8">
        <v>1267</v>
      </c>
      <c r="B1271" s="8" t="s">
        <v>4493</v>
      </c>
      <c r="C1271" s="8" t="s">
        <v>2506</v>
      </c>
      <c r="D1271" s="12">
        <v>51425027</v>
      </c>
      <c r="E1271" s="8" t="s">
        <v>6164</v>
      </c>
      <c r="F1271" s="8" t="s">
        <v>7789</v>
      </c>
      <c r="G1271" s="8" t="s">
        <v>10</v>
      </c>
      <c r="H1271" s="10">
        <v>31962</v>
      </c>
      <c r="I1271" s="11" t="s">
        <v>170</v>
      </c>
      <c r="J1271" s="10">
        <v>45413</v>
      </c>
      <c r="K1271" s="8" t="s">
        <v>260</v>
      </c>
      <c r="L1271" s="8" t="s">
        <v>9</v>
      </c>
      <c r="M1271" s="9">
        <v>315.14</v>
      </c>
      <c r="N1271" s="8">
        <v>4062</v>
      </c>
      <c r="O1271" s="13">
        <f>M1271*N1271</f>
        <v>1280098.68</v>
      </c>
      <c r="P1271" s="25">
        <f t="shared" si="60"/>
        <v>9600</v>
      </c>
      <c r="Q1271" s="25">
        <f t="shared" si="61"/>
        <v>31200.000000000004</v>
      </c>
      <c r="R1271" s="25">
        <f t="shared" si="59"/>
        <v>48000</v>
      </c>
      <c r="S1271" s="55">
        <f>YEARFRAC(H1271,$R$3,0)</f>
        <v>37.238888888888887</v>
      </c>
    </row>
    <row r="1272" spans="1:19" ht="33" customHeight="1">
      <c r="A1272" s="8">
        <v>1268</v>
      </c>
      <c r="B1272" s="8" t="s">
        <v>4494</v>
      </c>
      <c r="C1272" s="8" t="s">
        <v>2507</v>
      </c>
      <c r="D1272" s="12">
        <v>90636967</v>
      </c>
      <c r="E1272" s="8" t="s">
        <v>6165</v>
      </c>
      <c r="F1272" s="8" t="s">
        <v>7790</v>
      </c>
      <c r="G1272" s="8" t="s">
        <v>10</v>
      </c>
      <c r="H1272" s="10">
        <v>28887</v>
      </c>
      <c r="I1272" s="11" t="s">
        <v>19</v>
      </c>
      <c r="J1272" s="10">
        <v>45413</v>
      </c>
      <c r="K1272" s="8" t="s">
        <v>260</v>
      </c>
      <c r="L1272" s="8" t="s">
        <v>9</v>
      </c>
      <c r="M1272" s="9">
        <v>346.98</v>
      </c>
      <c r="N1272" s="8">
        <v>4062</v>
      </c>
      <c r="O1272" s="13">
        <f>M1272*N1272</f>
        <v>1409432.76</v>
      </c>
      <c r="P1272" s="25">
        <f t="shared" si="60"/>
        <v>9600</v>
      </c>
      <c r="Q1272" s="25">
        <f t="shared" si="61"/>
        <v>31200.000000000004</v>
      </c>
      <c r="R1272" s="25">
        <f t="shared" si="59"/>
        <v>48000</v>
      </c>
      <c r="S1272" s="55">
        <f>YEARFRAC(H1272,$R$3,0)</f>
        <v>45.663888888888891</v>
      </c>
    </row>
    <row r="1273" spans="1:19" ht="33" customHeight="1">
      <c r="A1273" s="8">
        <v>1269</v>
      </c>
      <c r="B1273" s="8" t="s">
        <v>4495</v>
      </c>
      <c r="C1273" s="8" t="s">
        <v>2508</v>
      </c>
      <c r="D1273" s="12">
        <v>51053839</v>
      </c>
      <c r="E1273" s="8" t="s">
        <v>6166</v>
      </c>
      <c r="F1273" s="8" t="s">
        <v>7791</v>
      </c>
      <c r="G1273" s="8" t="s">
        <v>10</v>
      </c>
      <c r="H1273" s="10">
        <v>33643</v>
      </c>
      <c r="I1273" s="11" t="s">
        <v>170</v>
      </c>
      <c r="J1273" s="10">
        <v>45413</v>
      </c>
      <c r="K1273" s="8" t="s">
        <v>260</v>
      </c>
      <c r="L1273" s="8" t="s">
        <v>9</v>
      </c>
      <c r="M1273" s="9">
        <v>327.35000000000002</v>
      </c>
      <c r="N1273" s="8">
        <v>4062</v>
      </c>
      <c r="O1273" s="13">
        <f>M1273*N1273</f>
        <v>1329695.7000000002</v>
      </c>
      <c r="P1273" s="25">
        <f t="shared" si="60"/>
        <v>9600</v>
      </c>
      <c r="Q1273" s="25">
        <f t="shared" si="61"/>
        <v>31200.000000000004</v>
      </c>
      <c r="R1273" s="25">
        <f t="shared" si="59"/>
        <v>48000</v>
      </c>
      <c r="S1273" s="55">
        <f>YEARFRAC(H1273,$R$3,0)</f>
        <v>32.641666666666666</v>
      </c>
    </row>
    <row r="1274" spans="1:19" ht="33" customHeight="1">
      <c r="A1274" s="8">
        <v>1270</v>
      </c>
      <c r="B1274" s="8" t="s">
        <v>4496</v>
      </c>
      <c r="C1274" s="8" t="s">
        <v>2509</v>
      </c>
      <c r="D1274" s="12">
        <v>51065243</v>
      </c>
      <c r="E1274" s="8" t="s">
        <v>6167</v>
      </c>
      <c r="F1274" s="8" t="s">
        <v>7792</v>
      </c>
      <c r="G1274" s="8" t="s">
        <v>10</v>
      </c>
      <c r="H1274" s="10">
        <v>31964</v>
      </c>
      <c r="I1274" s="11" t="s">
        <v>163</v>
      </c>
      <c r="J1274" s="10">
        <v>45413</v>
      </c>
      <c r="K1274" s="8" t="s">
        <v>260</v>
      </c>
      <c r="L1274" s="8" t="s">
        <v>9</v>
      </c>
      <c r="M1274" s="9">
        <v>322.27999999999997</v>
      </c>
      <c r="N1274" s="8">
        <v>4062</v>
      </c>
      <c r="O1274" s="13">
        <f>M1274*N1274</f>
        <v>1309101.3599999999</v>
      </c>
      <c r="P1274" s="25">
        <f t="shared" si="60"/>
        <v>9600</v>
      </c>
      <c r="Q1274" s="25">
        <f t="shared" si="61"/>
        <v>31200.000000000004</v>
      </c>
      <c r="R1274" s="25">
        <f t="shared" si="59"/>
        <v>48000</v>
      </c>
      <c r="S1274" s="55">
        <f>YEARFRAC(H1274,$R$3,0)</f>
        <v>37.233333333333334</v>
      </c>
    </row>
    <row r="1275" spans="1:19" ht="33" customHeight="1">
      <c r="A1275" s="8">
        <v>1271</v>
      </c>
      <c r="B1275" s="8" t="s">
        <v>4497</v>
      </c>
      <c r="C1275" s="8" t="s">
        <v>2510</v>
      </c>
      <c r="D1275" s="12">
        <v>51137704</v>
      </c>
      <c r="E1275" s="8" t="s">
        <v>6168</v>
      </c>
      <c r="F1275" s="8" t="s">
        <v>7793</v>
      </c>
      <c r="G1275" s="8" t="s">
        <v>10</v>
      </c>
      <c r="H1275" s="10">
        <v>35846</v>
      </c>
      <c r="I1275" s="11" t="s">
        <v>19</v>
      </c>
      <c r="J1275" s="10">
        <v>45414</v>
      </c>
      <c r="K1275" s="8" t="s">
        <v>260</v>
      </c>
      <c r="L1275" s="8" t="s">
        <v>9</v>
      </c>
      <c r="M1275" s="9">
        <v>320.73</v>
      </c>
      <c r="N1275" s="8">
        <v>4062</v>
      </c>
      <c r="O1275" s="13">
        <f>M1275*N1275</f>
        <v>1302805.26</v>
      </c>
      <c r="P1275" s="25">
        <f t="shared" si="60"/>
        <v>9600</v>
      </c>
      <c r="Q1275" s="25">
        <f t="shared" si="61"/>
        <v>31200.000000000004</v>
      </c>
      <c r="R1275" s="25">
        <f t="shared" si="59"/>
        <v>48000</v>
      </c>
      <c r="S1275" s="55">
        <f>YEARFRAC(H1275,$R$3,0)</f>
        <v>26.611111111111111</v>
      </c>
    </row>
    <row r="1276" spans="1:19" ht="33" customHeight="1">
      <c r="A1276" s="8">
        <v>1272</v>
      </c>
      <c r="B1276" s="8" t="s">
        <v>4498</v>
      </c>
      <c r="C1276" s="8" t="s">
        <v>2511</v>
      </c>
      <c r="D1276" s="12" t="s">
        <v>2512</v>
      </c>
      <c r="E1276" s="8" t="s">
        <v>6169</v>
      </c>
      <c r="F1276" s="8" t="s">
        <v>7794</v>
      </c>
      <c r="G1276" s="8" t="s">
        <v>15</v>
      </c>
      <c r="H1276" s="10">
        <v>33976</v>
      </c>
      <c r="I1276" s="11" t="s">
        <v>11</v>
      </c>
      <c r="J1276" s="10">
        <v>45414</v>
      </c>
      <c r="K1276" s="8" t="s">
        <v>260</v>
      </c>
      <c r="L1276" s="8" t="s">
        <v>9</v>
      </c>
      <c r="M1276" s="9">
        <v>330.99</v>
      </c>
      <c r="N1276" s="8">
        <v>4062</v>
      </c>
      <c r="O1276" s="13">
        <f>M1276*N1276</f>
        <v>1344481.3800000001</v>
      </c>
      <c r="P1276" s="25">
        <f t="shared" si="60"/>
        <v>9600</v>
      </c>
      <c r="Q1276" s="25">
        <f t="shared" si="61"/>
        <v>31200.000000000004</v>
      </c>
      <c r="R1276" s="25">
        <f t="shared" si="59"/>
        <v>48000</v>
      </c>
      <c r="S1276" s="55">
        <f>YEARFRAC(H1276,$R$3,0)</f>
        <v>31.730555555555554</v>
      </c>
    </row>
    <row r="1277" spans="1:19" ht="33" customHeight="1">
      <c r="A1277" s="8">
        <v>1273</v>
      </c>
      <c r="B1277" s="8" t="s">
        <v>4499</v>
      </c>
      <c r="C1277" s="8" t="s">
        <v>2513</v>
      </c>
      <c r="D1277" s="12" t="s">
        <v>2514</v>
      </c>
      <c r="E1277" s="8" t="s">
        <v>6170</v>
      </c>
      <c r="F1277" s="8" t="s">
        <v>7795</v>
      </c>
      <c r="G1277" s="8" t="s">
        <v>15</v>
      </c>
      <c r="H1277" s="10">
        <v>31564</v>
      </c>
      <c r="I1277" s="11" t="s">
        <v>11</v>
      </c>
      <c r="J1277" s="10">
        <v>45420</v>
      </c>
      <c r="K1277" s="8" t="s">
        <v>260</v>
      </c>
      <c r="L1277" s="8" t="s">
        <v>9</v>
      </c>
      <c r="M1277" s="9">
        <v>343.34</v>
      </c>
      <c r="N1277" s="8">
        <v>4062</v>
      </c>
      <c r="O1277" s="13">
        <f>M1277*N1277</f>
        <v>1394647.0799999998</v>
      </c>
      <c r="P1277" s="25">
        <f t="shared" si="60"/>
        <v>9600</v>
      </c>
      <c r="Q1277" s="25">
        <f t="shared" si="61"/>
        <v>31200.000000000004</v>
      </c>
      <c r="R1277" s="25">
        <f t="shared" si="59"/>
        <v>48000</v>
      </c>
      <c r="S1277" s="55">
        <f>YEARFRAC(H1277,$R$3,0)</f>
        <v>38.330555555555556</v>
      </c>
    </row>
    <row r="1278" spans="1:19" ht="33" customHeight="1">
      <c r="A1278" s="8">
        <v>1274</v>
      </c>
      <c r="B1278" s="8" t="s">
        <v>4500</v>
      </c>
      <c r="C1278" s="8" t="s">
        <v>3127</v>
      </c>
      <c r="D1278" s="12" t="s">
        <v>2515</v>
      </c>
      <c r="E1278" s="8" t="s">
        <v>6171</v>
      </c>
      <c r="F1278" s="8" t="s">
        <v>7796</v>
      </c>
      <c r="G1278" s="8" t="s">
        <v>15</v>
      </c>
      <c r="H1278" s="10">
        <v>35841</v>
      </c>
      <c r="I1278" s="11" t="s">
        <v>11</v>
      </c>
      <c r="J1278" s="10">
        <v>45420</v>
      </c>
      <c r="K1278" s="8" t="s">
        <v>260</v>
      </c>
      <c r="L1278" s="8" t="s">
        <v>9</v>
      </c>
      <c r="M1278" s="9">
        <v>336.06</v>
      </c>
      <c r="N1278" s="8">
        <v>4062</v>
      </c>
      <c r="O1278" s="13">
        <f>M1278*N1278</f>
        <v>1365075.72</v>
      </c>
      <c r="P1278" s="25">
        <f t="shared" si="60"/>
        <v>9600</v>
      </c>
      <c r="Q1278" s="25">
        <f t="shared" si="61"/>
        <v>31200.000000000004</v>
      </c>
      <c r="R1278" s="25">
        <f t="shared" si="59"/>
        <v>48000</v>
      </c>
      <c r="S1278" s="55">
        <f>YEARFRAC(H1278,$R$3,0)</f>
        <v>26.625</v>
      </c>
    </row>
    <row r="1279" spans="1:19" ht="33" customHeight="1">
      <c r="A1279" s="8">
        <v>1275</v>
      </c>
      <c r="B1279" s="8" t="s">
        <v>4501</v>
      </c>
      <c r="C1279" s="8" t="s">
        <v>2516</v>
      </c>
      <c r="D1279" s="12" t="s">
        <v>2517</v>
      </c>
      <c r="E1279" s="8" t="s">
        <v>6172</v>
      </c>
      <c r="F1279" s="8" t="s">
        <v>7797</v>
      </c>
      <c r="G1279" s="8" t="s">
        <v>15</v>
      </c>
      <c r="H1279" s="10">
        <v>35056</v>
      </c>
      <c r="I1279" s="11" t="s">
        <v>11</v>
      </c>
      <c r="J1279" s="10">
        <v>45420</v>
      </c>
      <c r="K1279" s="8" t="s">
        <v>260</v>
      </c>
      <c r="L1279" s="8" t="s">
        <v>9</v>
      </c>
      <c r="M1279" s="9">
        <v>278.25</v>
      </c>
      <c r="N1279" s="8">
        <v>4062</v>
      </c>
      <c r="O1279" s="13">
        <f>M1279*N1279</f>
        <v>1130251.5</v>
      </c>
      <c r="P1279" s="25">
        <f t="shared" si="60"/>
        <v>9042.0120000000006</v>
      </c>
      <c r="Q1279" s="25">
        <f t="shared" si="61"/>
        <v>29386.539000000004</v>
      </c>
      <c r="R1279" s="25">
        <f t="shared" si="59"/>
        <v>45210.06</v>
      </c>
      <c r="S1279" s="55">
        <f>YEARFRAC(H1279,$R$3,0)</f>
        <v>28.769444444444446</v>
      </c>
    </row>
    <row r="1280" spans="1:19" ht="33" customHeight="1">
      <c r="A1280" s="8">
        <v>1276</v>
      </c>
      <c r="B1280" s="8" t="s">
        <v>4502</v>
      </c>
      <c r="C1280" s="8" t="s">
        <v>2518</v>
      </c>
      <c r="D1280" s="12" t="s">
        <v>2519</v>
      </c>
      <c r="E1280" s="8" t="s">
        <v>6173</v>
      </c>
      <c r="F1280" s="8" t="s">
        <v>7798</v>
      </c>
      <c r="G1280" s="8" t="s">
        <v>15</v>
      </c>
      <c r="H1280" s="10">
        <v>31840</v>
      </c>
      <c r="I1280" s="11" t="s">
        <v>11</v>
      </c>
      <c r="J1280" s="10">
        <v>45420</v>
      </c>
      <c r="K1280" s="8" t="s">
        <v>260</v>
      </c>
      <c r="L1280" s="8" t="s">
        <v>9</v>
      </c>
      <c r="M1280" s="9">
        <v>303.19</v>
      </c>
      <c r="N1280" s="8">
        <v>4062</v>
      </c>
      <c r="O1280" s="13">
        <f>M1280*N1280</f>
        <v>1231557.78</v>
      </c>
      <c r="P1280" s="25">
        <f t="shared" si="60"/>
        <v>9600</v>
      </c>
      <c r="Q1280" s="25">
        <f t="shared" si="61"/>
        <v>31200.000000000004</v>
      </c>
      <c r="R1280" s="25">
        <f t="shared" si="59"/>
        <v>48000</v>
      </c>
      <c r="S1280" s="55">
        <f>YEARFRAC(H1280,$R$3,0)</f>
        <v>37.572222222222223</v>
      </c>
    </row>
    <row r="1281" spans="1:19" ht="33" customHeight="1">
      <c r="A1281" s="8">
        <v>1277</v>
      </c>
      <c r="B1281" s="8" t="s">
        <v>4503</v>
      </c>
      <c r="C1281" s="8" t="s">
        <v>3128</v>
      </c>
      <c r="D1281" s="12" t="s">
        <v>2520</v>
      </c>
      <c r="E1281" s="8" t="s">
        <v>6174</v>
      </c>
      <c r="F1281" s="8" t="s">
        <v>7799</v>
      </c>
      <c r="G1281" s="8" t="s">
        <v>15</v>
      </c>
      <c r="H1281" s="10">
        <v>38477</v>
      </c>
      <c r="I1281" s="11" t="s">
        <v>11</v>
      </c>
      <c r="J1281" s="10">
        <v>45420</v>
      </c>
      <c r="K1281" s="8" t="s">
        <v>260</v>
      </c>
      <c r="L1281" s="8" t="s">
        <v>9</v>
      </c>
      <c r="M1281" s="9">
        <v>343.34</v>
      </c>
      <c r="N1281" s="8">
        <v>4062</v>
      </c>
      <c r="O1281" s="13">
        <f>M1281*N1281</f>
        <v>1394647.0799999998</v>
      </c>
      <c r="P1281" s="25">
        <f t="shared" si="60"/>
        <v>9600</v>
      </c>
      <c r="Q1281" s="25">
        <f t="shared" si="61"/>
        <v>31200.000000000004</v>
      </c>
      <c r="R1281" s="25">
        <f t="shared" si="59"/>
        <v>48000</v>
      </c>
      <c r="S1281" s="55">
        <f>YEARFRAC(H1281,$R$3,0)</f>
        <v>19.402777777777779</v>
      </c>
    </row>
    <row r="1282" spans="1:19" ht="33" customHeight="1">
      <c r="A1282" s="8">
        <v>1278</v>
      </c>
      <c r="B1282" s="8" t="s">
        <v>4504</v>
      </c>
      <c r="C1282" s="8" t="s">
        <v>2521</v>
      </c>
      <c r="D1282" s="12" t="s">
        <v>2522</v>
      </c>
      <c r="E1282" s="8" t="s">
        <v>6175</v>
      </c>
      <c r="F1282" s="8" t="s">
        <v>7800</v>
      </c>
      <c r="G1282" s="8" t="s">
        <v>15</v>
      </c>
      <c r="H1282" s="10">
        <v>32212</v>
      </c>
      <c r="I1282" s="11" t="s">
        <v>11</v>
      </c>
      <c r="J1282" s="10">
        <v>45420</v>
      </c>
      <c r="K1282" s="8" t="s">
        <v>260</v>
      </c>
      <c r="L1282" s="8" t="s">
        <v>9</v>
      </c>
      <c r="M1282" s="9">
        <v>285.43</v>
      </c>
      <c r="N1282" s="8">
        <v>4062</v>
      </c>
      <c r="O1282" s="13">
        <f>M1282*N1282</f>
        <v>1159416.6599999999</v>
      </c>
      <c r="P1282" s="25">
        <f t="shared" si="60"/>
        <v>9275.3332799999989</v>
      </c>
      <c r="Q1282" s="25">
        <f t="shared" si="61"/>
        <v>30144.833160000002</v>
      </c>
      <c r="R1282" s="25">
        <f t="shared" si="59"/>
        <v>46376.666399999995</v>
      </c>
      <c r="S1282" s="55">
        <f>YEARFRAC(H1282,$R$3,0)</f>
        <v>36.555555555555557</v>
      </c>
    </row>
    <row r="1283" spans="1:19" ht="33" customHeight="1">
      <c r="A1283" s="8">
        <v>1279</v>
      </c>
      <c r="B1283" s="8" t="s">
        <v>4505</v>
      </c>
      <c r="C1283" s="8" t="s">
        <v>2523</v>
      </c>
      <c r="D1283" s="12" t="s">
        <v>2524</v>
      </c>
      <c r="E1283" s="8" t="s">
        <v>6176</v>
      </c>
      <c r="F1283" s="8" t="s">
        <v>7801</v>
      </c>
      <c r="G1283" s="8" t="s">
        <v>15</v>
      </c>
      <c r="H1283" s="10">
        <v>30835</v>
      </c>
      <c r="I1283" s="11" t="s">
        <v>11</v>
      </c>
      <c r="J1283" s="10">
        <v>45420</v>
      </c>
      <c r="K1283" s="8" t="s">
        <v>260</v>
      </c>
      <c r="L1283" s="8" t="s">
        <v>9</v>
      </c>
      <c r="M1283" s="9">
        <v>346.98</v>
      </c>
      <c r="N1283" s="8">
        <v>4062</v>
      </c>
      <c r="O1283" s="13">
        <f>M1283*N1283</f>
        <v>1409432.76</v>
      </c>
      <c r="P1283" s="25">
        <f t="shared" si="60"/>
        <v>9600</v>
      </c>
      <c r="Q1283" s="25">
        <f t="shared" si="61"/>
        <v>31200.000000000004</v>
      </c>
      <c r="R1283" s="25">
        <f t="shared" si="59"/>
        <v>48000</v>
      </c>
      <c r="S1283" s="55">
        <f>YEARFRAC(H1283,$R$3,0)</f>
        <v>40.327777777777776</v>
      </c>
    </row>
    <row r="1284" spans="1:19" ht="33" customHeight="1">
      <c r="A1284" s="8">
        <v>1280</v>
      </c>
      <c r="B1284" s="8" t="s">
        <v>4506</v>
      </c>
      <c r="C1284" s="8" t="s">
        <v>2525</v>
      </c>
      <c r="D1284" s="12" t="s">
        <v>2526</v>
      </c>
      <c r="E1284" s="8" t="s">
        <v>6177</v>
      </c>
      <c r="F1284" s="8" t="s">
        <v>7802</v>
      </c>
      <c r="G1284" s="8" t="s">
        <v>15</v>
      </c>
      <c r="H1284" s="10">
        <v>37775</v>
      </c>
      <c r="I1284" s="11" t="s">
        <v>11</v>
      </c>
      <c r="J1284" s="10">
        <v>45420</v>
      </c>
      <c r="K1284" s="8" t="s">
        <v>260</v>
      </c>
      <c r="L1284" s="8" t="s">
        <v>9</v>
      </c>
      <c r="M1284" s="9">
        <v>334.63</v>
      </c>
      <c r="N1284" s="8">
        <v>4062</v>
      </c>
      <c r="O1284" s="13">
        <f>M1284*N1284</f>
        <v>1359267.06</v>
      </c>
      <c r="P1284" s="25">
        <f t="shared" si="60"/>
        <v>9600</v>
      </c>
      <c r="Q1284" s="25">
        <f t="shared" si="61"/>
        <v>31200.000000000004</v>
      </c>
      <c r="R1284" s="25">
        <f t="shared" si="59"/>
        <v>48000</v>
      </c>
      <c r="S1284" s="55">
        <f>YEARFRAC(H1284,$R$3,0)</f>
        <v>21.324999999999999</v>
      </c>
    </row>
    <row r="1285" spans="1:19" ht="33" customHeight="1">
      <c r="A1285" s="8">
        <v>1281</v>
      </c>
      <c r="B1285" s="8" t="s">
        <v>4507</v>
      </c>
      <c r="C1285" s="8" t="s">
        <v>2527</v>
      </c>
      <c r="D1285" s="12" t="s">
        <v>2528</v>
      </c>
      <c r="E1285" s="8" t="s">
        <v>6178</v>
      </c>
      <c r="F1285" s="8" t="s">
        <v>7803</v>
      </c>
      <c r="G1285" s="8" t="s">
        <v>15</v>
      </c>
      <c r="H1285" s="10">
        <v>36291</v>
      </c>
      <c r="I1285" s="11" t="s">
        <v>11</v>
      </c>
      <c r="J1285" s="10">
        <v>45420</v>
      </c>
      <c r="K1285" s="8" t="s">
        <v>260</v>
      </c>
      <c r="L1285" s="8" t="s">
        <v>9</v>
      </c>
      <c r="M1285" s="9">
        <v>308.79000000000002</v>
      </c>
      <c r="N1285" s="8">
        <v>4062</v>
      </c>
      <c r="O1285" s="13">
        <f>M1285*N1285</f>
        <v>1254304.98</v>
      </c>
      <c r="P1285" s="25">
        <f t="shared" si="60"/>
        <v>9600</v>
      </c>
      <c r="Q1285" s="25">
        <f t="shared" si="61"/>
        <v>31200.000000000004</v>
      </c>
      <c r="R1285" s="25">
        <f t="shared" ref="R1285:R1348" si="62">IF(S1285&gt;59.99,0,IF(O1285&lt;400000,400000*4/100,IF(O1285&gt;1200000,1200000*4/100,O1285*4/100)))</f>
        <v>48000</v>
      </c>
      <c r="S1285" s="55">
        <f>YEARFRAC(H1285,$R$3,0)</f>
        <v>25.386111111111113</v>
      </c>
    </row>
    <row r="1286" spans="1:19" ht="33" customHeight="1">
      <c r="A1286" s="8">
        <v>1282</v>
      </c>
      <c r="B1286" s="8" t="s">
        <v>4508</v>
      </c>
      <c r="C1286" s="8" t="s">
        <v>2529</v>
      </c>
      <c r="D1286" s="12" t="s">
        <v>2530</v>
      </c>
      <c r="E1286" s="8" t="s">
        <v>6179</v>
      </c>
      <c r="F1286" s="8" t="s">
        <v>7804</v>
      </c>
      <c r="G1286" s="8" t="s">
        <v>15</v>
      </c>
      <c r="H1286" s="10">
        <v>37903</v>
      </c>
      <c r="I1286" s="11" t="s">
        <v>11</v>
      </c>
      <c r="J1286" s="10">
        <v>45420</v>
      </c>
      <c r="K1286" s="8" t="s">
        <v>260</v>
      </c>
      <c r="L1286" s="8" t="s">
        <v>9</v>
      </c>
      <c r="M1286" s="9">
        <v>346.98</v>
      </c>
      <c r="N1286" s="8">
        <v>4062</v>
      </c>
      <c r="O1286" s="13">
        <f>M1286*N1286</f>
        <v>1409432.76</v>
      </c>
      <c r="P1286" s="25">
        <f t="shared" si="60"/>
        <v>9600</v>
      </c>
      <c r="Q1286" s="25">
        <f t="shared" si="61"/>
        <v>31200.000000000004</v>
      </c>
      <c r="R1286" s="25">
        <f t="shared" si="62"/>
        <v>48000</v>
      </c>
      <c r="S1286" s="55">
        <f>YEARFRAC(H1286,$R$3,0)</f>
        <v>20.975000000000001</v>
      </c>
    </row>
    <row r="1287" spans="1:19" ht="33" customHeight="1">
      <c r="A1287" s="8">
        <v>1283</v>
      </c>
      <c r="B1287" s="8" t="s">
        <v>4509</v>
      </c>
      <c r="C1287" s="8" t="s">
        <v>2531</v>
      </c>
      <c r="D1287" s="12" t="s">
        <v>2532</v>
      </c>
      <c r="E1287" s="8" t="s">
        <v>6180</v>
      </c>
      <c r="F1287" s="8" t="s">
        <v>7805</v>
      </c>
      <c r="G1287" s="8" t="s">
        <v>15</v>
      </c>
      <c r="H1287" s="10">
        <v>37145</v>
      </c>
      <c r="I1287" s="11" t="s">
        <v>11</v>
      </c>
      <c r="J1287" s="10">
        <v>45420</v>
      </c>
      <c r="K1287" s="8" t="s">
        <v>260</v>
      </c>
      <c r="L1287" s="8" t="s">
        <v>9</v>
      </c>
      <c r="M1287" s="9">
        <v>282.44</v>
      </c>
      <c r="N1287" s="8">
        <v>4062</v>
      </c>
      <c r="O1287" s="13">
        <f>M1287*N1287</f>
        <v>1147271.28</v>
      </c>
      <c r="P1287" s="25">
        <f t="shared" si="60"/>
        <v>9178.1702400000013</v>
      </c>
      <c r="Q1287" s="25">
        <f t="shared" si="61"/>
        <v>29829.053280000004</v>
      </c>
      <c r="R1287" s="25">
        <f t="shared" si="62"/>
        <v>45890.851200000005</v>
      </c>
      <c r="S1287" s="55">
        <f>YEARFRAC(H1287,$R$3,0)</f>
        <v>23.052777777777777</v>
      </c>
    </row>
    <row r="1288" spans="1:19" ht="33" customHeight="1">
      <c r="A1288" s="8">
        <v>1284</v>
      </c>
      <c r="B1288" s="8" t="s">
        <v>4510</v>
      </c>
      <c r="C1288" s="8" t="s">
        <v>2533</v>
      </c>
      <c r="D1288" s="12" t="s">
        <v>2534</v>
      </c>
      <c r="E1288" s="8" t="s">
        <v>6181</v>
      </c>
      <c r="F1288" s="8" t="s">
        <v>7806</v>
      </c>
      <c r="G1288" s="8" t="s">
        <v>15</v>
      </c>
      <c r="H1288" s="10">
        <v>32207</v>
      </c>
      <c r="I1288" s="11" t="s">
        <v>11</v>
      </c>
      <c r="J1288" s="10">
        <v>45420</v>
      </c>
      <c r="K1288" s="8" t="s">
        <v>260</v>
      </c>
      <c r="L1288" s="8" t="s">
        <v>9</v>
      </c>
      <c r="M1288" s="9">
        <v>346.98</v>
      </c>
      <c r="N1288" s="8">
        <v>4062</v>
      </c>
      <c r="O1288" s="13">
        <f>M1288*N1288</f>
        <v>1409432.76</v>
      </c>
      <c r="P1288" s="25">
        <f t="shared" si="60"/>
        <v>9600</v>
      </c>
      <c r="Q1288" s="25">
        <f t="shared" si="61"/>
        <v>31200.000000000004</v>
      </c>
      <c r="R1288" s="25">
        <f t="shared" si="62"/>
        <v>48000</v>
      </c>
      <c r="S1288" s="55">
        <f>YEARFRAC(H1288,$R$3,0)</f>
        <v>36.569444444444443</v>
      </c>
    </row>
    <row r="1289" spans="1:19" ht="33" customHeight="1">
      <c r="A1289" s="8">
        <v>1285</v>
      </c>
      <c r="B1289" s="8" t="s">
        <v>4511</v>
      </c>
      <c r="C1289" s="8" t="s">
        <v>2535</v>
      </c>
      <c r="D1289" s="12" t="s">
        <v>2536</v>
      </c>
      <c r="E1289" s="8" t="s">
        <v>6182</v>
      </c>
      <c r="F1289" s="8" t="s">
        <v>7807</v>
      </c>
      <c r="G1289" s="8" t="s">
        <v>15</v>
      </c>
      <c r="H1289" s="10">
        <v>37399</v>
      </c>
      <c r="I1289" s="11" t="s">
        <v>11</v>
      </c>
      <c r="J1289" s="10">
        <v>45420</v>
      </c>
      <c r="K1289" s="8" t="s">
        <v>260</v>
      </c>
      <c r="L1289" s="8" t="s">
        <v>9</v>
      </c>
      <c r="M1289" s="9">
        <v>271.31</v>
      </c>
      <c r="N1289" s="8">
        <v>4062</v>
      </c>
      <c r="O1289" s="13">
        <f>M1289*N1289</f>
        <v>1102061.22</v>
      </c>
      <c r="P1289" s="25">
        <f t="shared" si="60"/>
        <v>8816.4897600000004</v>
      </c>
      <c r="Q1289" s="25">
        <f t="shared" si="61"/>
        <v>28653.59172</v>
      </c>
      <c r="R1289" s="25">
        <f t="shared" si="62"/>
        <v>44082.448799999998</v>
      </c>
      <c r="S1289" s="55">
        <f>YEARFRAC(H1289,$R$3,0)</f>
        <v>22.352777777777778</v>
      </c>
    </row>
    <row r="1290" spans="1:19" ht="33" customHeight="1">
      <c r="A1290" s="8">
        <v>1286</v>
      </c>
      <c r="B1290" s="8" t="s">
        <v>4512</v>
      </c>
      <c r="C1290" s="8" t="s">
        <v>2537</v>
      </c>
      <c r="D1290" s="12" t="s">
        <v>2538</v>
      </c>
      <c r="E1290" s="8" t="s">
        <v>6183</v>
      </c>
      <c r="F1290" s="8" t="s">
        <v>7808</v>
      </c>
      <c r="G1290" s="8" t="s">
        <v>15</v>
      </c>
      <c r="H1290" s="10">
        <v>31566</v>
      </c>
      <c r="I1290" s="11" t="s">
        <v>11</v>
      </c>
      <c r="J1290" s="10">
        <v>45420</v>
      </c>
      <c r="K1290" s="8" t="s">
        <v>260</v>
      </c>
      <c r="L1290" s="8" t="s">
        <v>9</v>
      </c>
      <c r="M1290" s="9">
        <v>343.34</v>
      </c>
      <c r="N1290" s="8">
        <v>4062</v>
      </c>
      <c r="O1290" s="13">
        <f>M1290*N1290</f>
        <v>1394647.0799999998</v>
      </c>
      <c r="P1290" s="25">
        <f t="shared" si="60"/>
        <v>9600</v>
      </c>
      <c r="Q1290" s="25">
        <f t="shared" si="61"/>
        <v>31200.000000000004</v>
      </c>
      <c r="R1290" s="25">
        <f t="shared" si="62"/>
        <v>48000</v>
      </c>
      <c r="S1290" s="55">
        <f>YEARFRAC(H1290,$R$3,0)</f>
        <v>38.325000000000003</v>
      </c>
    </row>
    <row r="1291" spans="1:19" ht="33" customHeight="1">
      <c r="A1291" s="8">
        <v>1287</v>
      </c>
      <c r="B1291" s="8" t="s">
        <v>4513</v>
      </c>
      <c r="C1291" s="8" t="s">
        <v>2539</v>
      </c>
      <c r="D1291" s="12" t="s">
        <v>2540</v>
      </c>
      <c r="E1291" s="8" t="s">
        <v>6184</v>
      </c>
      <c r="F1291" s="8" t="s">
        <v>7809</v>
      </c>
      <c r="G1291" s="8" t="s">
        <v>15</v>
      </c>
      <c r="H1291" s="10">
        <v>29895</v>
      </c>
      <c r="I1291" s="11" t="s">
        <v>11</v>
      </c>
      <c r="J1291" s="10">
        <v>45420</v>
      </c>
      <c r="K1291" s="8" t="s">
        <v>260</v>
      </c>
      <c r="L1291" s="8" t="s">
        <v>9</v>
      </c>
      <c r="M1291" s="9">
        <v>324.64</v>
      </c>
      <c r="N1291" s="8">
        <v>4062</v>
      </c>
      <c r="O1291" s="13">
        <f>M1291*N1291</f>
        <v>1318687.68</v>
      </c>
      <c r="P1291" s="25">
        <f t="shared" si="60"/>
        <v>9600</v>
      </c>
      <c r="Q1291" s="25">
        <f t="shared" si="61"/>
        <v>31200.000000000004</v>
      </c>
      <c r="R1291" s="25">
        <f t="shared" si="62"/>
        <v>48000</v>
      </c>
      <c r="S1291" s="55">
        <f>YEARFRAC(H1291,$R$3,0)</f>
        <v>42.902777777777779</v>
      </c>
    </row>
    <row r="1292" spans="1:19" ht="33" customHeight="1">
      <c r="A1292" s="8">
        <v>1288</v>
      </c>
      <c r="B1292" s="8" t="s">
        <v>4514</v>
      </c>
      <c r="C1292" s="8" t="s">
        <v>2541</v>
      </c>
      <c r="D1292" s="12" t="s">
        <v>2542</v>
      </c>
      <c r="E1292" s="8" t="s">
        <v>6185</v>
      </c>
      <c r="F1292" s="8" t="s">
        <v>7810</v>
      </c>
      <c r="G1292" s="8" t="s">
        <v>15</v>
      </c>
      <c r="H1292" s="10">
        <v>37389</v>
      </c>
      <c r="I1292" s="11" t="s">
        <v>11</v>
      </c>
      <c r="J1292" s="10">
        <v>45420</v>
      </c>
      <c r="K1292" s="8" t="s">
        <v>260</v>
      </c>
      <c r="L1292" s="8" t="s">
        <v>9</v>
      </c>
      <c r="M1292" s="9">
        <v>372.54</v>
      </c>
      <c r="N1292" s="8">
        <v>4062</v>
      </c>
      <c r="O1292" s="13">
        <f>M1292*N1292</f>
        <v>1513257.48</v>
      </c>
      <c r="P1292" s="25">
        <f t="shared" si="60"/>
        <v>9600</v>
      </c>
      <c r="Q1292" s="25">
        <f t="shared" si="61"/>
        <v>31200.000000000004</v>
      </c>
      <c r="R1292" s="25">
        <f t="shared" si="62"/>
        <v>48000</v>
      </c>
      <c r="S1292" s="55">
        <f>YEARFRAC(H1292,$R$3,0)</f>
        <v>22.380555555555556</v>
      </c>
    </row>
    <row r="1293" spans="1:19" ht="33" customHeight="1">
      <c r="A1293" s="8">
        <v>1289</v>
      </c>
      <c r="B1293" s="8" t="s">
        <v>4515</v>
      </c>
      <c r="C1293" s="8" t="s">
        <v>2543</v>
      </c>
      <c r="D1293" s="12" t="s">
        <v>2544</v>
      </c>
      <c r="E1293" s="8" t="s">
        <v>6186</v>
      </c>
      <c r="F1293" s="8" t="s">
        <v>7811</v>
      </c>
      <c r="G1293" s="8" t="s">
        <v>15</v>
      </c>
      <c r="H1293" s="10">
        <v>36049</v>
      </c>
      <c r="I1293" s="11" t="s">
        <v>11</v>
      </c>
      <c r="J1293" s="10">
        <v>45420</v>
      </c>
      <c r="K1293" s="8" t="s">
        <v>260</v>
      </c>
      <c r="L1293" s="8" t="s">
        <v>9</v>
      </c>
      <c r="M1293" s="9">
        <v>329.84</v>
      </c>
      <c r="N1293" s="8">
        <v>4062</v>
      </c>
      <c r="O1293" s="13">
        <f>M1293*N1293</f>
        <v>1339810.0799999998</v>
      </c>
      <c r="P1293" s="25">
        <f t="shared" si="60"/>
        <v>9600</v>
      </c>
      <c r="Q1293" s="25">
        <f t="shared" si="61"/>
        <v>31200.000000000004</v>
      </c>
      <c r="R1293" s="25">
        <f t="shared" si="62"/>
        <v>48000</v>
      </c>
      <c r="S1293" s="55">
        <f>YEARFRAC(H1293,$R$3,0)</f>
        <v>26.052777777777777</v>
      </c>
    </row>
    <row r="1294" spans="1:19" ht="33" customHeight="1">
      <c r="A1294" s="8">
        <v>1290</v>
      </c>
      <c r="B1294" s="8" t="s">
        <v>4516</v>
      </c>
      <c r="C1294" s="8" t="s">
        <v>2545</v>
      </c>
      <c r="D1294" s="12" t="s">
        <v>2546</v>
      </c>
      <c r="E1294" s="8" t="s">
        <v>6187</v>
      </c>
      <c r="F1294" s="8" t="s">
        <v>7812</v>
      </c>
      <c r="G1294" s="8" t="s">
        <v>15</v>
      </c>
      <c r="H1294" s="10">
        <v>37201</v>
      </c>
      <c r="I1294" s="11" t="s">
        <v>11</v>
      </c>
      <c r="J1294" s="10">
        <v>45420</v>
      </c>
      <c r="K1294" s="8" t="s">
        <v>260</v>
      </c>
      <c r="L1294" s="8" t="s">
        <v>9</v>
      </c>
      <c r="M1294" s="9">
        <v>338.79</v>
      </c>
      <c r="N1294" s="8">
        <v>4062</v>
      </c>
      <c r="O1294" s="13">
        <f>M1294*N1294</f>
        <v>1376164.98</v>
      </c>
      <c r="P1294" s="25">
        <f t="shared" si="60"/>
        <v>9600</v>
      </c>
      <c r="Q1294" s="25">
        <f t="shared" si="61"/>
        <v>31200.000000000004</v>
      </c>
      <c r="R1294" s="25">
        <f t="shared" si="62"/>
        <v>48000</v>
      </c>
      <c r="S1294" s="55">
        <f>YEARFRAC(H1294,$R$3,0)</f>
        <v>22.9</v>
      </c>
    </row>
    <row r="1295" spans="1:19" ht="33" customHeight="1">
      <c r="A1295" s="8">
        <v>1291</v>
      </c>
      <c r="B1295" s="8" t="s">
        <v>4517</v>
      </c>
      <c r="C1295" s="8" t="s">
        <v>2547</v>
      </c>
      <c r="D1295" s="12" t="s">
        <v>2548</v>
      </c>
      <c r="E1295" s="8" t="s">
        <v>6188</v>
      </c>
      <c r="F1295" s="8" t="s">
        <v>7813</v>
      </c>
      <c r="G1295" s="8" t="s">
        <v>15</v>
      </c>
      <c r="H1295" s="10">
        <v>37325</v>
      </c>
      <c r="I1295" s="11" t="s">
        <v>11</v>
      </c>
      <c r="J1295" s="10">
        <v>45420</v>
      </c>
      <c r="K1295" s="8" t="s">
        <v>260</v>
      </c>
      <c r="L1295" s="8" t="s">
        <v>9</v>
      </c>
      <c r="M1295" s="9">
        <v>179.01</v>
      </c>
      <c r="N1295" s="8">
        <v>4062</v>
      </c>
      <c r="O1295" s="13">
        <f>M1295*N1295</f>
        <v>727138.62</v>
      </c>
      <c r="P1295" s="25">
        <f t="shared" si="60"/>
        <v>5817.1089600000005</v>
      </c>
      <c r="Q1295" s="25">
        <f t="shared" si="61"/>
        <v>18905.60412</v>
      </c>
      <c r="R1295" s="25">
        <f t="shared" si="62"/>
        <v>29085.5448</v>
      </c>
      <c r="S1295" s="55">
        <f>YEARFRAC(H1295,$R$3,0)</f>
        <v>22.555555555555557</v>
      </c>
    </row>
    <row r="1296" spans="1:19" ht="33" customHeight="1">
      <c r="A1296" s="8">
        <v>1292</v>
      </c>
      <c r="B1296" s="8" t="s">
        <v>4518</v>
      </c>
      <c r="C1296" s="8" t="s">
        <v>2549</v>
      </c>
      <c r="D1296" s="12" t="s">
        <v>2550</v>
      </c>
      <c r="E1296" s="8" t="s">
        <v>6189</v>
      </c>
      <c r="F1296" s="8" t="s">
        <v>7814</v>
      </c>
      <c r="G1296" s="8" t="s">
        <v>15</v>
      </c>
      <c r="H1296" s="10">
        <v>30702</v>
      </c>
      <c r="I1296" s="11" t="s">
        <v>11</v>
      </c>
      <c r="J1296" s="10">
        <v>45420</v>
      </c>
      <c r="K1296" s="8" t="s">
        <v>260</v>
      </c>
      <c r="L1296" s="8" t="s">
        <v>9</v>
      </c>
      <c r="M1296" s="9">
        <v>253.48</v>
      </c>
      <c r="N1296" s="8">
        <v>4062</v>
      </c>
      <c r="O1296" s="13">
        <f>M1296*N1296</f>
        <v>1029635.76</v>
      </c>
      <c r="P1296" s="25">
        <f t="shared" si="60"/>
        <v>8237.0860800000009</v>
      </c>
      <c r="Q1296" s="25">
        <f t="shared" si="61"/>
        <v>26770.529760000001</v>
      </c>
      <c r="R1296" s="25">
        <f t="shared" si="62"/>
        <v>41185.430399999997</v>
      </c>
      <c r="S1296" s="55">
        <f>YEARFRAC(H1296,$R$3,0)</f>
        <v>40.69166666666667</v>
      </c>
    </row>
    <row r="1297" spans="1:19" ht="33" customHeight="1">
      <c r="A1297" s="8">
        <v>1293</v>
      </c>
      <c r="B1297" s="8" t="s">
        <v>4519</v>
      </c>
      <c r="C1297" s="8" t="s">
        <v>2551</v>
      </c>
      <c r="D1297" s="12" t="s">
        <v>2552</v>
      </c>
      <c r="E1297" s="8" t="s">
        <v>6190</v>
      </c>
      <c r="F1297" s="8" t="s">
        <v>7815</v>
      </c>
      <c r="G1297" s="8" t="s">
        <v>15</v>
      </c>
      <c r="H1297" s="10">
        <v>31912</v>
      </c>
      <c r="I1297" s="11" t="s">
        <v>11</v>
      </c>
      <c r="J1297" s="10">
        <v>45420</v>
      </c>
      <c r="K1297" s="8" t="s">
        <v>260</v>
      </c>
      <c r="L1297" s="8" t="s">
        <v>9</v>
      </c>
      <c r="M1297" s="9">
        <v>329.84</v>
      </c>
      <c r="N1297" s="8">
        <v>4062</v>
      </c>
      <c r="O1297" s="13">
        <f>M1297*N1297</f>
        <v>1339810.0799999998</v>
      </c>
      <c r="P1297" s="25">
        <f t="shared" si="60"/>
        <v>9600</v>
      </c>
      <c r="Q1297" s="25">
        <f t="shared" si="61"/>
        <v>31200.000000000004</v>
      </c>
      <c r="R1297" s="25">
        <f t="shared" si="62"/>
        <v>48000</v>
      </c>
      <c r="S1297" s="55">
        <f>YEARFRAC(H1297,$R$3,0)</f>
        <v>37.375</v>
      </c>
    </row>
    <row r="1298" spans="1:19" ht="33" customHeight="1">
      <c r="A1298" s="8">
        <v>1294</v>
      </c>
      <c r="B1298" s="8" t="s">
        <v>4520</v>
      </c>
      <c r="C1298" s="8" t="s">
        <v>2553</v>
      </c>
      <c r="D1298" s="12" t="s">
        <v>2554</v>
      </c>
      <c r="E1298" s="8" t="s">
        <v>6191</v>
      </c>
      <c r="F1298" s="8" t="s">
        <v>7816</v>
      </c>
      <c r="G1298" s="8" t="s">
        <v>15</v>
      </c>
      <c r="H1298" s="10">
        <v>34828</v>
      </c>
      <c r="I1298" s="11" t="s">
        <v>11</v>
      </c>
      <c r="J1298" s="10">
        <v>45420</v>
      </c>
      <c r="K1298" s="8" t="s">
        <v>260</v>
      </c>
      <c r="L1298" s="8" t="s">
        <v>9</v>
      </c>
      <c r="M1298" s="9">
        <v>338.14</v>
      </c>
      <c r="N1298" s="8">
        <v>4062</v>
      </c>
      <c r="O1298" s="13">
        <f>M1298*N1298</f>
        <v>1373524.68</v>
      </c>
      <c r="P1298" s="25">
        <f t="shared" si="60"/>
        <v>9600</v>
      </c>
      <c r="Q1298" s="25">
        <f t="shared" si="61"/>
        <v>31200.000000000004</v>
      </c>
      <c r="R1298" s="25">
        <f t="shared" si="62"/>
        <v>48000</v>
      </c>
      <c r="S1298" s="55">
        <f>YEARFRAC(H1298,$R$3,0)</f>
        <v>29.391666666666666</v>
      </c>
    </row>
    <row r="1299" spans="1:19" ht="33" customHeight="1">
      <c r="A1299" s="8">
        <v>1295</v>
      </c>
      <c r="B1299" s="8" t="s">
        <v>4521</v>
      </c>
      <c r="C1299" s="8" t="s">
        <v>2555</v>
      </c>
      <c r="D1299" s="12" t="s">
        <v>2556</v>
      </c>
      <c r="E1299" s="8" t="s">
        <v>6192</v>
      </c>
      <c r="F1299" s="8" t="s">
        <v>7817</v>
      </c>
      <c r="G1299" s="8" t="s">
        <v>15</v>
      </c>
      <c r="H1299" s="10">
        <v>37879</v>
      </c>
      <c r="I1299" s="11" t="s">
        <v>11</v>
      </c>
      <c r="J1299" s="10">
        <v>45420</v>
      </c>
      <c r="K1299" s="8" t="s">
        <v>260</v>
      </c>
      <c r="L1299" s="8" t="s">
        <v>9</v>
      </c>
      <c r="M1299" s="9">
        <v>323.58999999999997</v>
      </c>
      <c r="N1299" s="8">
        <v>4062</v>
      </c>
      <c r="O1299" s="13">
        <f>M1299*N1299</f>
        <v>1314422.5799999998</v>
      </c>
      <c r="P1299" s="25">
        <f t="shared" si="60"/>
        <v>9600</v>
      </c>
      <c r="Q1299" s="25">
        <f t="shared" si="61"/>
        <v>31200.000000000004</v>
      </c>
      <c r="R1299" s="25">
        <f t="shared" si="62"/>
        <v>48000</v>
      </c>
      <c r="S1299" s="55">
        <f>YEARFRAC(H1299,$R$3,0)</f>
        <v>21.041666666666668</v>
      </c>
    </row>
    <row r="1300" spans="1:19" ht="33" customHeight="1">
      <c r="A1300" s="8">
        <v>1296</v>
      </c>
      <c r="B1300" s="8" t="s">
        <v>4522</v>
      </c>
      <c r="C1300" s="8" t="s">
        <v>2557</v>
      </c>
      <c r="D1300" s="12" t="s">
        <v>2558</v>
      </c>
      <c r="E1300" s="8" t="s">
        <v>6193</v>
      </c>
      <c r="F1300" s="8" t="s">
        <v>7818</v>
      </c>
      <c r="G1300" s="8" t="s">
        <v>15</v>
      </c>
      <c r="H1300" s="10">
        <v>34066</v>
      </c>
      <c r="I1300" s="11" t="s">
        <v>11</v>
      </c>
      <c r="J1300" s="10">
        <v>45420</v>
      </c>
      <c r="K1300" s="8" t="s">
        <v>260</v>
      </c>
      <c r="L1300" s="8" t="s">
        <v>9</v>
      </c>
      <c r="M1300" s="9">
        <v>321.64999999999998</v>
      </c>
      <c r="N1300" s="8">
        <v>4062</v>
      </c>
      <c r="O1300" s="13">
        <f>M1300*N1300</f>
        <v>1306542.2999999998</v>
      </c>
      <c r="P1300" s="25">
        <f t="shared" si="60"/>
        <v>9600</v>
      </c>
      <c r="Q1300" s="25">
        <f t="shared" si="61"/>
        <v>31200.000000000004</v>
      </c>
      <c r="R1300" s="25">
        <f t="shared" si="62"/>
        <v>48000</v>
      </c>
      <c r="S1300" s="55">
        <f>YEARFRAC(H1300,$R$3,0)</f>
        <v>31.480555555555554</v>
      </c>
    </row>
    <row r="1301" spans="1:19" ht="33" customHeight="1">
      <c r="A1301" s="8">
        <v>1297</v>
      </c>
      <c r="B1301" s="8" t="s">
        <v>4523</v>
      </c>
      <c r="C1301" s="8" t="s">
        <v>2559</v>
      </c>
      <c r="D1301" s="12" t="s">
        <v>2560</v>
      </c>
      <c r="E1301" s="8" t="s">
        <v>6194</v>
      </c>
      <c r="F1301" s="8" t="s">
        <v>7819</v>
      </c>
      <c r="G1301" s="8" t="s">
        <v>15</v>
      </c>
      <c r="H1301" s="10">
        <v>35805</v>
      </c>
      <c r="I1301" s="11" t="s">
        <v>11</v>
      </c>
      <c r="J1301" s="10">
        <v>45420</v>
      </c>
      <c r="K1301" s="8" t="s">
        <v>260</v>
      </c>
      <c r="L1301" s="8" t="s">
        <v>9</v>
      </c>
      <c r="M1301" s="9">
        <v>334.51</v>
      </c>
      <c r="N1301" s="8">
        <v>4062</v>
      </c>
      <c r="O1301" s="13">
        <f>M1301*N1301</f>
        <v>1358779.6199999999</v>
      </c>
      <c r="P1301" s="25">
        <f t="shared" si="60"/>
        <v>9600</v>
      </c>
      <c r="Q1301" s="25">
        <f t="shared" si="61"/>
        <v>31200.000000000004</v>
      </c>
      <c r="R1301" s="25">
        <f t="shared" si="62"/>
        <v>48000</v>
      </c>
      <c r="S1301" s="55">
        <f>YEARFRAC(H1301,$R$3,0)</f>
        <v>26.722222222222221</v>
      </c>
    </row>
    <row r="1302" spans="1:19" ht="33" customHeight="1">
      <c r="A1302" s="8">
        <v>1298</v>
      </c>
      <c r="B1302" s="8" t="s">
        <v>4524</v>
      </c>
      <c r="C1302" s="8" t="s">
        <v>2561</v>
      </c>
      <c r="D1302" s="12" t="s">
        <v>2562</v>
      </c>
      <c r="E1302" s="8" t="s">
        <v>6195</v>
      </c>
      <c r="F1302" s="8" t="s">
        <v>7820</v>
      </c>
      <c r="G1302" s="8" t="s">
        <v>15</v>
      </c>
      <c r="H1302" s="10">
        <v>31790</v>
      </c>
      <c r="I1302" s="11" t="s">
        <v>11</v>
      </c>
      <c r="J1302" s="10">
        <v>45420</v>
      </c>
      <c r="K1302" s="8" t="s">
        <v>260</v>
      </c>
      <c r="L1302" s="8" t="s">
        <v>9</v>
      </c>
      <c r="M1302" s="9">
        <v>278.16000000000003</v>
      </c>
      <c r="N1302" s="8">
        <v>4062</v>
      </c>
      <c r="O1302" s="13">
        <f>M1302*N1302</f>
        <v>1129885.9200000002</v>
      </c>
      <c r="P1302" s="25">
        <f t="shared" si="60"/>
        <v>9039.0873600000014</v>
      </c>
      <c r="Q1302" s="25">
        <f t="shared" si="61"/>
        <v>29377.033920000005</v>
      </c>
      <c r="R1302" s="25">
        <f t="shared" si="62"/>
        <v>45195.436800000003</v>
      </c>
      <c r="S1302" s="55">
        <f>YEARFRAC(H1302,$R$3,0)</f>
        <v>37.713888888888889</v>
      </c>
    </row>
    <row r="1303" spans="1:19" ht="33" customHeight="1">
      <c r="A1303" s="8">
        <v>1299</v>
      </c>
      <c r="B1303" s="8" t="s">
        <v>4525</v>
      </c>
      <c r="C1303" s="8" t="s">
        <v>2563</v>
      </c>
      <c r="D1303" s="12" t="s">
        <v>2564</v>
      </c>
      <c r="E1303" s="8" t="s">
        <v>6196</v>
      </c>
      <c r="F1303" s="8" t="s">
        <v>7821</v>
      </c>
      <c r="G1303" s="8" t="s">
        <v>15</v>
      </c>
      <c r="H1303" s="10">
        <v>32419</v>
      </c>
      <c r="I1303" s="11" t="s">
        <v>11</v>
      </c>
      <c r="J1303" s="10">
        <v>45420</v>
      </c>
      <c r="K1303" s="8" t="s">
        <v>260</v>
      </c>
      <c r="L1303" s="8" t="s">
        <v>9</v>
      </c>
      <c r="M1303" s="9">
        <v>332.95</v>
      </c>
      <c r="N1303" s="8">
        <v>4062</v>
      </c>
      <c r="O1303" s="13">
        <f>M1303*N1303</f>
        <v>1352442.9</v>
      </c>
      <c r="P1303" s="25">
        <f t="shared" si="60"/>
        <v>9600</v>
      </c>
      <c r="Q1303" s="25">
        <f t="shared" si="61"/>
        <v>31200.000000000004</v>
      </c>
      <c r="R1303" s="25">
        <f t="shared" si="62"/>
        <v>48000</v>
      </c>
      <c r="S1303" s="55">
        <f>YEARFRAC(H1303,$R$3,0)</f>
        <v>35.991666666666667</v>
      </c>
    </row>
    <row r="1304" spans="1:19" ht="33" customHeight="1">
      <c r="A1304" s="8">
        <v>1300</v>
      </c>
      <c r="B1304" s="8" t="s">
        <v>4526</v>
      </c>
      <c r="C1304" s="8" t="s">
        <v>2565</v>
      </c>
      <c r="D1304" s="12" t="s">
        <v>2566</v>
      </c>
      <c r="E1304" s="8" t="s">
        <v>6197</v>
      </c>
      <c r="F1304" s="8" t="s">
        <v>7822</v>
      </c>
      <c r="G1304" s="8" t="s">
        <v>15</v>
      </c>
      <c r="H1304" s="10">
        <v>32610</v>
      </c>
      <c r="I1304" s="11" t="s">
        <v>11</v>
      </c>
      <c r="J1304" s="10">
        <v>45420</v>
      </c>
      <c r="K1304" s="8" t="s">
        <v>260</v>
      </c>
      <c r="L1304" s="8" t="s">
        <v>9</v>
      </c>
      <c r="M1304" s="9">
        <v>350.09</v>
      </c>
      <c r="N1304" s="8">
        <v>4062</v>
      </c>
      <c r="O1304" s="13">
        <f>M1304*N1304</f>
        <v>1422065.5799999998</v>
      </c>
      <c r="P1304" s="25">
        <f t="shared" si="60"/>
        <v>9600</v>
      </c>
      <c r="Q1304" s="25">
        <f t="shared" si="61"/>
        <v>31200.000000000004</v>
      </c>
      <c r="R1304" s="25">
        <f t="shared" si="62"/>
        <v>48000</v>
      </c>
      <c r="S1304" s="55">
        <f>YEARFRAC(H1304,$R$3,0)</f>
        <v>35.466666666666669</v>
      </c>
    </row>
    <row r="1305" spans="1:19" ht="33" customHeight="1">
      <c r="A1305" s="8">
        <v>1301</v>
      </c>
      <c r="B1305" s="8" t="s">
        <v>4527</v>
      </c>
      <c r="C1305" s="8" t="s">
        <v>2567</v>
      </c>
      <c r="D1305" s="12" t="s">
        <v>2568</v>
      </c>
      <c r="E1305" s="8" t="s">
        <v>6198</v>
      </c>
      <c r="F1305" s="8" t="s">
        <v>7823</v>
      </c>
      <c r="G1305" s="8" t="s">
        <v>15</v>
      </c>
      <c r="H1305" s="10">
        <v>32401</v>
      </c>
      <c r="I1305" s="11" t="s">
        <v>11</v>
      </c>
      <c r="J1305" s="10">
        <v>45420</v>
      </c>
      <c r="K1305" s="8" t="s">
        <v>260</v>
      </c>
      <c r="L1305" s="8" t="s">
        <v>9</v>
      </c>
      <c r="M1305" s="9">
        <v>325.68</v>
      </c>
      <c r="N1305" s="8">
        <v>4062</v>
      </c>
      <c r="O1305" s="13">
        <f>M1305*N1305</f>
        <v>1322912.1599999999</v>
      </c>
      <c r="P1305" s="25">
        <f t="shared" si="60"/>
        <v>9600</v>
      </c>
      <c r="Q1305" s="25">
        <f t="shared" si="61"/>
        <v>31200.000000000004</v>
      </c>
      <c r="R1305" s="25">
        <f t="shared" si="62"/>
        <v>48000</v>
      </c>
      <c r="S1305" s="55">
        <f>YEARFRAC(H1305,$R$3,0)</f>
        <v>36.041666666666664</v>
      </c>
    </row>
    <row r="1306" spans="1:19" ht="33" customHeight="1">
      <c r="A1306" s="8">
        <v>1302</v>
      </c>
      <c r="B1306" s="8" t="s">
        <v>4528</v>
      </c>
      <c r="C1306" s="8" t="s">
        <v>2569</v>
      </c>
      <c r="D1306" s="12" t="s">
        <v>2570</v>
      </c>
      <c r="E1306" s="8" t="s">
        <v>6199</v>
      </c>
      <c r="F1306" s="8" t="s">
        <v>7824</v>
      </c>
      <c r="G1306" s="8" t="s">
        <v>15</v>
      </c>
      <c r="H1306" s="10">
        <v>33432</v>
      </c>
      <c r="I1306" s="11" t="s">
        <v>11</v>
      </c>
      <c r="J1306" s="10">
        <v>45420</v>
      </c>
      <c r="K1306" s="8" t="s">
        <v>260</v>
      </c>
      <c r="L1306" s="8" t="s">
        <v>9</v>
      </c>
      <c r="M1306" s="9">
        <v>402.43</v>
      </c>
      <c r="N1306" s="8">
        <v>4062</v>
      </c>
      <c r="O1306" s="13">
        <f>M1306*N1306</f>
        <v>1634670.66</v>
      </c>
      <c r="P1306" s="25">
        <f t="shared" si="60"/>
        <v>9600</v>
      </c>
      <c r="Q1306" s="25">
        <f t="shared" si="61"/>
        <v>31200.000000000004</v>
      </c>
      <c r="R1306" s="25">
        <f t="shared" si="62"/>
        <v>48000</v>
      </c>
      <c r="S1306" s="55">
        <f>YEARFRAC(H1306,$R$3,0)</f>
        <v>33.213888888888889</v>
      </c>
    </row>
    <row r="1307" spans="1:19" s="17" customFormat="1" ht="33" customHeight="1">
      <c r="A1307" s="8">
        <v>1303</v>
      </c>
      <c r="B1307" s="8" t="s">
        <v>4529</v>
      </c>
      <c r="C1307" s="8" t="s">
        <v>2571</v>
      </c>
      <c r="D1307" s="12" t="s">
        <v>2572</v>
      </c>
      <c r="E1307" s="8" t="s">
        <v>6200</v>
      </c>
      <c r="F1307" s="8" t="s">
        <v>7825</v>
      </c>
      <c r="G1307" s="8" t="s">
        <v>15</v>
      </c>
      <c r="H1307" s="10">
        <v>36592</v>
      </c>
      <c r="I1307" s="11" t="s">
        <v>11</v>
      </c>
      <c r="J1307" s="10">
        <v>45420</v>
      </c>
      <c r="K1307" s="8" t="s">
        <v>260</v>
      </c>
      <c r="L1307" s="8" t="s">
        <v>9</v>
      </c>
      <c r="M1307" s="9">
        <v>291.76</v>
      </c>
      <c r="N1307" s="8">
        <v>4062</v>
      </c>
      <c r="O1307" s="13">
        <f>M1307*N1307</f>
        <v>1185129.1199999999</v>
      </c>
      <c r="P1307" s="25">
        <f t="shared" si="60"/>
        <v>9481.0329599999986</v>
      </c>
      <c r="Q1307" s="25">
        <f t="shared" si="61"/>
        <v>30813.357120000001</v>
      </c>
      <c r="R1307" s="25">
        <f t="shared" si="62"/>
        <v>47405.164799999999</v>
      </c>
      <c r="S1307" s="55">
        <f>YEARFRAC(H1307,$R$3,0)</f>
        <v>24.56388888888889</v>
      </c>
    </row>
    <row r="1308" spans="1:19" ht="33" customHeight="1">
      <c r="A1308" s="8">
        <v>1304</v>
      </c>
      <c r="B1308" s="8" t="s">
        <v>4530</v>
      </c>
      <c r="C1308" s="8" t="s">
        <v>2573</v>
      </c>
      <c r="D1308" s="12" t="s">
        <v>2574</v>
      </c>
      <c r="E1308" s="8" t="s">
        <v>6201</v>
      </c>
      <c r="F1308" s="8" t="s">
        <v>7826</v>
      </c>
      <c r="G1308" s="8" t="s">
        <v>15</v>
      </c>
      <c r="H1308" s="10">
        <v>33453</v>
      </c>
      <c r="I1308" s="11" t="s">
        <v>11</v>
      </c>
      <c r="J1308" s="10">
        <v>45420</v>
      </c>
      <c r="K1308" s="8" t="s">
        <v>260</v>
      </c>
      <c r="L1308" s="8" t="s">
        <v>9</v>
      </c>
      <c r="M1308" s="9">
        <v>318.52999999999997</v>
      </c>
      <c r="N1308" s="8">
        <v>4062</v>
      </c>
      <c r="O1308" s="13">
        <f>M1308*N1308</f>
        <v>1293868.8599999999</v>
      </c>
      <c r="P1308" s="25">
        <f t="shared" si="60"/>
        <v>9600</v>
      </c>
      <c r="Q1308" s="25">
        <f t="shared" si="61"/>
        <v>31200.000000000004</v>
      </c>
      <c r="R1308" s="25">
        <f t="shared" si="62"/>
        <v>48000</v>
      </c>
      <c r="S1308" s="55">
        <f>YEARFRAC(H1308,$R$3,0)</f>
        <v>33.158333333333331</v>
      </c>
    </row>
    <row r="1309" spans="1:19" ht="33" customHeight="1">
      <c r="A1309" s="8">
        <v>1305</v>
      </c>
      <c r="B1309" s="8" t="s">
        <v>4531</v>
      </c>
      <c r="C1309" s="8" t="s">
        <v>2575</v>
      </c>
      <c r="D1309" s="12" t="s">
        <v>2576</v>
      </c>
      <c r="E1309" s="8" t="s">
        <v>6202</v>
      </c>
      <c r="F1309" s="8" t="s">
        <v>7827</v>
      </c>
      <c r="G1309" s="8" t="s">
        <v>15</v>
      </c>
      <c r="H1309" s="10">
        <v>34220</v>
      </c>
      <c r="I1309" s="11" t="s">
        <v>11</v>
      </c>
      <c r="J1309" s="10">
        <v>45420</v>
      </c>
      <c r="K1309" s="8" t="s">
        <v>260</v>
      </c>
      <c r="L1309" s="8" t="s">
        <v>9</v>
      </c>
      <c r="M1309" s="9">
        <v>346.98</v>
      </c>
      <c r="N1309" s="8">
        <v>4062</v>
      </c>
      <c r="O1309" s="13">
        <f>M1309*N1309</f>
        <v>1409432.76</v>
      </c>
      <c r="P1309" s="25">
        <f t="shared" si="60"/>
        <v>9600</v>
      </c>
      <c r="Q1309" s="25">
        <f t="shared" si="61"/>
        <v>31200.000000000004</v>
      </c>
      <c r="R1309" s="25">
        <f t="shared" si="62"/>
        <v>48000</v>
      </c>
      <c r="S1309" s="55">
        <f>YEARFRAC(H1309,$R$3,0)</f>
        <v>31.06111111111111</v>
      </c>
    </row>
    <row r="1310" spans="1:19" ht="33" customHeight="1">
      <c r="A1310" s="8">
        <v>1306</v>
      </c>
      <c r="B1310" s="8" t="s">
        <v>4532</v>
      </c>
      <c r="C1310" s="8" t="s">
        <v>2577</v>
      </c>
      <c r="D1310" s="12" t="s">
        <v>2578</v>
      </c>
      <c r="E1310" s="8" t="s">
        <v>6203</v>
      </c>
      <c r="F1310" s="8" t="s">
        <v>7828</v>
      </c>
      <c r="G1310" s="8" t="s">
        <v>15</v>
      </c>
      <c r="H1310" s="10">
        <v>37360</v>
      </c>
      <c r="I1310" s="11" t="s">
        <v>11</v>
      </c>
      <c r="J1310" s="10">
        <v>45420</v>
      </c>
      <c r="K1310" s="8" t="s">
        <v>260</v>
      </c>
      <c r="L1310" s="8" t="s">
        <v>9</v>
      </c>
      <c r="M1310" s="9">
        <v>350.09</v>
      </c>
      <c r="N1310" s="8">
        <v>4062</v>
      </c>
      <c r="O1310" s="13">
        <f>M1310*N1310</f>
        <v>1422065.5799999998</v>
      </c>
      <c r="P1310" s="25">
        <f t="shared" si="60"/>
        <v>9600</v>
      </c>
      <c r="Q1310" s="25">
        <f t="shared" si="61"/>
        <v>31200.000000000004</v>
      </c>
      <c r="R1310" s="25">
        <f t="shared" si="62"/>
        <v>48000</v>
      </c>
      <c r="S1310" s="55">
        <f>YEARFRAC(H1310,$R$3,0)</f>
        <v>22.461111111111112</v>
      </c>
    </row>
    <row r="1311" spans="1:19" ht="33" customHeight="1">
      <c r="A1311" s="8">
        <v>1307</v>
      </c>
      <c r="B1311" s="8" t="s">
        <v>4533</v>
      </c>
      <c r="C1311" s="8" t="s">
        <v>2579</v>
      </c>
      <c r="D1311" s="12" t="s">
        <v>2580</v>
      </c>
      <c r="E1311" s="8" t="s">
        <v>6204</v>
      </c>
      <c r="F1311" s="8" t="s">
        <v>7829</v>
      </c>
      <c r="G1311" s="8" t="s">
        <v>15</v>
      </c>
      <c r="H1311" s="10">
        <v>32969</v>
      </c>
      <c r="I1311" s="11" t="s">
        <v>11</v>
      </c>
      <c r="J1311" s="10">
        <v>45420</v>
      </c>
      <c r="K1311" s="8" t="s">
        <v>260</v>
      </c>
      <c r="L1311" s="8" t="s">
        <v>9</v>
      </c>
      <c r="M1311" s="9">
        <v>309.29000000000002</v>
      </c>
      <c r="N1311" s="8">
        <v>4062</v>
      </c>
      <c r="O1311" s="13">
        <f>M1311*N1311</f>
        <v>1256335.98</v>
      </c>
      <c r="P1311" s="25">
        <f t="shared" si="60"/>
        <v>9600</v>
      </c>
      <c r="Q1311" s="25">
        <f t="shared" si="61"/>
        <v>31200.000000000004</v>
      </c>
      <c r="R1311" s="25">
        <f t="shared" si="62"/>
        <v>48000</v>
      </c>
      <c r="S1311" s="55">
        <f>YEARFRAC(H1311,$R$3,0)</f>
        <v>34.483333333333334</v>
      </c>
    </row>
    <row r="1312" spans="1:19" ht="33" customHeight="1">
      <c r="A1312" s="8">
        <v>1308</v>
      </c>
      <c r="B1312" s="8" t="s">
        <v>4534</v>
      </c>
      <c r="C1312" s="8" t="s">
        <v>2581</v>
      </c>
      <c r="D1312" s="12" t="s">
        <v>2582</v>
      </c>
      <c r="E1312" s="8" t="s">
        <v>6205</v>
      </c>
      <c r="F1312" s="8" t="s">
        <v>7830</v>
      </c>
      <c r="G1312" s="8" t="s">
        <v>15</v>
      </c>
      <c r="H1312" s="10">
        <v>34914</v>
      </c>
      <c r="I1312" s="11" t="s">
        <v>11</v>
      </c>
      <c r="J1312" s="10">
        <v>45420</v>
      </c>
      <c r="K1312" s="8" t="s">
        <v>260</v>
      </c>
      <c r="L1312" s="8" t="s">
        <v>9</v>
      </c>
      <c r="M1312" s="9">
        <v>304.63</v>
      </c>
      <c r="N1312" s="8">
        <v>4062</v>
      </c>
      <c r="O1312" s="13">
        <f>M1312*N1312</f>
        <v>1237407.06</v>
      </c>
      <c r="P1312" s="25">
        <f t="shared" si="60"/>
        <v>9600</v>
      </c>
      <c r="Q1312" s="25">
        <f t="shared" si="61"/>
        <v>31200.000000000004</v>
      </c>
      <c r="R1312" s="25">
        <f t="shared" si="62"/>
        <v>48000</v>
      </c>
      <c r="S1312" s="55">
        <f>YEARFRAC(H1312,$R$3,0)</f>
        <v>29.158333333333335</v>
      </c>
    </row>
    <row r="1313" spans="1:19" ht="33" customHeight="1">
      <c r="A1313" s="8">
        <v>1309</v>
      </c>
      <c r="B1313" s="8" t="s">
        <v>4535</v>
      </c>
      <c r="C1313" s="8" t="s">
        <v>2583</v>
      </c>
      <c r="D1313" s="12" t="s">
        <v>2584</v>
      </c>
      <c r="E1313" s="8" t="s">
        <v>6206</v>
      </c>
      <c r="F1313" s="8" t="s">
        <v>7831</v>
      </c>
      <c r="G1313" s="8" t="s">
        <v>15</v>
      </c>
      <c r="H1313" s="10">
        <v>37260</v>
      </c>
      <c r="I1313" s="11" t="s">
        <v>11</v>
      </c>
      <c r="J1313" s="10">
        <v>45420</v>
      </c>
      <c r="K1313" s="8" t="s">
        <v>260</v>
      </c>
      <c r="L1313" s="8" t="s">
        <v>9</v>
      </c>
      <c r="M1313" s="9">
        <v>319.58</v>
      </c>
      <c r="N1313" s="8">
        <v>4062</v>
      </c>
      <c r="O1313" s="13">
        <f>M1313*N1313</f>
        <v>1298133.96</v>
      </c>
      <c r="P1313" s="25">
        <f t="shared" si="60"/>
        <v>9600</v>
      </c>
      <c r="Q1313" s="25">
        <f t="shared" si="61"/>
        <v>31200.000000000004</v>
      </c>
      <c r="R1313" s="25">
        <f t="shared" si="62"/>
        <v>48000</v>
      </c>
      <c r="S1313" s="55">
        <f>YEARFRAC(H1313,$R$3,0)</f>
        <v>22.738888888888887</v>
      </c>
    </row>
    <row r="1314" spans="1:19" ht="33" customHeight="1">
      <c r="A1314" s="8">
        <v>1310</v>
      </c>
      <c r="B1314" s="8" t="s">
        <v>4536</v>
      </c>
      <c r="C1314" s="8" t="s">
        <v>2585</v>
      </c>
      <c r="D1314" s="12" t="s">
        <v>2586</v>
      </c>
      <c r="E1314" s="8" t="s">
        <v>6207</v>
      </c>
      <c r="F1314" s="8" t="s">
        <v>7832</v>
      </c>
      <c r="G1314" s="8" t="s">
        <v>15</v>
      </c>
      <c r="H1314" s="10">
        <v>31330</v>
      </c>
      <c r="I1314" s="11" t="s">
        <v>11</v>
      </c>
      <c r="J1314" s="10">
        <v>45422</v>
      </c>
      <c r="K1314" s="8" t="s">
        <v>260</v>
      </c>
      <c r="L1314" s="8" t="s">
        <v>9</v>
      </c>
      <c r="M1314" s="9">
        <v>346.98</v>
      </c>
      <c r="N1314" s="8">
        <v>4062</v>
      </c>
      <c r="O1314" s="13">
        <f>M1314*N1314</f>
        <v>1409432.76</v>
      </c>
      <c r="P1314" s="25">
        <f t="shared" si="60"/>
        <v>9600</v>
      </c>
      <c r="Q1314" s="25">
        <f t="shared" si="61"/>
        <v>31200.000000000004</v>
      </c>
      <c r="R1314" s="25">
        <f t="shared" si="62"/>
        <v>48000</v>
      </c>
      <c r="S1314" s="55">
        <f>YEARFRAC(H1314,$R$3,0)</f>
        <v>38.972222222222221</v>
      </c>
    </row>
    <row r="1315" spans="1:19" ht="33" customHeight="1">
      <c r="A1315" s="8">
        <v>1311</v>
      </c>
      <c r="B1315" s="8" t="s">
        <v>4537</v>
      </c>
      <c r="C1315" s="8" t="s">
        <v>2587</v>
      </c>
      <c r="D1315" s="12" t="s">
        <v>2588</v>
      </c>
      <c r="E1315" s="8" t="s">
        <v>6208</v>
      </c>
      <c r="F1315" s="8" t="s">
        <v>7833</v>
      </c>
      <c r="G1315" s="8" t="s">
        <v>15</v>
      </c>
      <c r="H1315" s="10">
        <v>36053</v>
      </c>
      <c r="I1315" s="11" t="s">
        <v>11</v>
      </c>
      <c r="J1315" s="10">
        <v>45425</v>
      </c>
      <c r="K1315" s="8" t="s">
        <v>260</v>
      </c>
      <c r="L1315" s="8" t="s">
        <v>9</v>
      </c>
      <c r="M1315" s="9">
        <v>337.74</v>
      </c>
      <c r="N1315" s="8">
        <v>4062</v>
      </c>
      <c r="O1315" s="13">
        <f>M1315*N1315</f>
        <v>1371899.8800000001</v>
      </c>
      <c r="P1315" s="25">
        <f t="shared" si="60"/>
        <v>9600</v>
      </c>
      <c r="Q1315" s="25">
        <f t="shared" si="61"/>
        <v>31200.000000000004</v>
      </c>
      <c r="R1315" s="25">
        <f t="shared" si="62"/>
        <v>48000</v>
      </c>
      <c r="S1315" s="55">
        <f>YEARFRAC(H1315,$R$3,0)</f>
        <v>26.041666666666668</v>
      </c>
    </row>
    <row r="1316" spans="1:19" ht="33" customHeight="1">
      <c r="A1316" s="8">
        <v>1312</v>
      </c>
      <c r="B1316" s="8" t="s">
        <v>4538</v>
      </c>
      <c r="C1316" s="8" t="s">
        <v>2589</v>
      </c>
      <c r="D1316" s="12" t="s">
        <v>2590</v>
      </c>
      <c r="E1316" s="8" t="s">
        <v>6209</v>
      </c>
      <c r="F1316" s="8" t="s">
        <v>7834</v>
      </c>
      <c r="G1316" s="8" t="s">
        <v>15</v>
      </c>
      <c r="H1316" s="10">
        <v>37960</v>
      </c>
      <c r="I1316" s="11" t="s">
        <v>11</v>
      </c>
      <c r="J1316" s="10">
        <v>45425</v>
      </c>
      <c r="K1316" s="8" t="s">
        <v>260</v>
      </c>
      <c r="L1316" s="8" t="s">
        <v>9</v>
      </c>
      <c r="M1316" s="9">
        <v>329.31</v>
      </c>
      <c r="N1316" s="8">
        <v>4062</v>
      </c>
      <c r="O1316" s="13">
        <f>M1316*N1316</f>
        <v>1337657.22</v>
      </c>
      <c r="P1316" s="25">
        <f t="shared" ref="P1316:P1379" si="63">IF(O1316&lt;400000,400000*0.8%,IF(O1316&gt;1200000,1200000*0.8%,O1316*0.8%))</f>
        <v>9600</v>
      </c>
      <c r="Q1316" s="25">
        <f t="shared" ref="Q1316:Q1379" si="64">IF(O1316&lt;400000,400000*2.6%,IF(O1316&gt;1200000,1200000*2.6%,O1316*2.6%))</f>
        <v>31200.000000000004</v>
      </c>
      <c r="R1316" s="25">
        <f t="shared" si="62"/>
        <v>48000</v>
      </c>
      <c r="S1316" s="55">
        <f>YEARFRAC(H1316,$R$3,0)</f>
        <v>20.819444444444443</v>
      </c>
    </row>
    <row r="1317" spans="1:19" ht="33" customHeight="1">
      <c r="A1317" s="8">
        <v>1313</v>
      </c>
      <c r="B1317" s="8" t="s">
        <v>4539</v>
      </c>
      <c r="C1317" s="8" t="s">
        <v>2591</v>
      </c>
      <c r="D1317" s="12" t="s">
        <v>2592</v>
      </c>
      <c r="E1317" s="8" t="s">
        <v>6210</v>
      </c>
      <c r="F1317" s="8" t="s">
        <v>7835</v>
      </c>
      <c r="G1317" s="8" t="s">
        <v>15</v>
      </c>
      <c r="H1317" s="10">
        <v>35135</v>
      </c>
      <c r="I1317" s="11" t="s">
        <v>11</v>
      </c>
      <c r="J1317" s="10">
        <v>45425</v>
      </c>
      <c r="K1317" s="8" t="s">
        <v>260</v>
      </c>
      <c r="L1317" s="8" t="s">
        <v>9</v>
      </c>
      <c r="M1317" s="9">
        <v>325.69</v>
      </c>
      <c r="N1317" s="8">
        <v>4062</v>
      </c>
      <c r="O1317" s="13">
        <f>M1317*N1317</f>
        <v>1322952.78</v>
      </c>
      <c r="P1317" s="25">
        <f t="shared" si="63"/>
        <v>9600</v>
      </c>
      <c r="Q1317" s="25">
        <f t="shared" si="64"/>
        <v>31200.000000000004</v>
      </c>
      <c r="R1317" s="25">
        <f t="shared" si="62"/>
        <v>48000</v>
      </c>
      <c r="S1317" s="55">
        <f>YEARFRAC(H1317,$R$3,0)</f>
        <v>28.552777777777777</v>
      </c>
    </row>
    <row r="1318" spans="1:19" ht="33" customHeight="1">
      <c r="A1318" s="8">
        <v>1314</v>
      </c>
      <c r="B1318" s="8" t="s">
        <v>4540</v>
      </c>
      <c r="C1318" s="8" t="s">
        <v>2593</v>
      </c>
      <c r="D1318" s="12" t="s">
        <v>2594</v>
      </c>
      <c r="E1318" s="8" t="s">
        <v>6211</v>
      </c>
      <c r="F1318" s="8" t="s">
        <v>7836</v>
      </c>
      <c r="G1318" s="8" t="s">
        <v>15</v>
      </c>
      <c r="H1318" s="10">
        <v>36687</v>
      </c>
      <c r="I1318" s="11" t="s">
        <v>11</v>
      </c>
      <c r="J1318" s="10">
        <v>45425</v>
      </c>
      <c r="K1318" s="8" t="s">
        <v>260</v>
      </c>
      <c r="L1318" s="8" t="s">
        <v>9</v>
      </c>
      <c r="M1318" s="9">
        <v>97.06</v>
      </c>
      <c r="N1318" s="8">
        <v>4062</v>
      </c>
      <c r="O1318" s="13">
        <f>M1318*N1318</f>
        <v>394257.72000000003</v>
      </c>
      <c r="P1318" s="25">
        <f t="shared" si="63"/>
        <v>3200</v>
      </c>
      <c r="Q1318" s="25">
        <f t="shared" si="64"/>
        <v>10400.000000000002</v>
      </c>
      <c r="R1318" s="25">
        <f t="shared" si="62"/>
        <v>16000</v>
      </c>
      <c r="S1318" s="55">
        <f>YEARFRAC(H1318,$R$3,0)</f>
        <v>24.305555555555557</v>
      </c>
    </row>
    <row r="1319" spans="1:19" ht="33" customHeight="1">
      <c r="A1319" s="8">
        <v>1315</v>
      </c>
      <c r="B1319" s="8" t="s">
        <v>4541</v>
      </c>
      <c r="C1319" s="8" t="s">
        <v>2595</v>
      </c>
      <c r="D1319" s="12" t="s">
        <v>2596</v>
      </c>
      <c r="E1319" s="8" t="s">
        <v>6212</v>
      </c>
      <c r="F1319" s="8" t="s">
        <v>7837</v>
      </c>
      <c r="G1319" s="8" t="s">
        <v>15</v>
      </c>
      <c r="H1319" s="10">
        <v>38739</v>
      </c>
      <c r="I1319" s="11" t="s">
        <v>11</v>
      </c>
      <c r="J1319" s="10">
        <v>45425</v>
      </c>
      <c r="K1319" s="8" t="s">
        <v>260</v>
      </c>
      <c r="L1319" s="8" t="s">
        <v>9</v>
      </c>
      <c r="M1319" s="9">
        <v>300.45999999999998</v>
      </c>
      <c r="N1319" s="8">
        <v>4062</v>
      </c>
      <c r="O1319" s="13">
        <f>M1319*N1319</f>
        <v>1220468.52</v>
      </c>
      <c r="P1319" s="25">
        <f t="shared" si="63"/>
        <v>9600</v>
      </c>
      <c r="Q1319" s="25">
        <f t="shared" si="64"/>
        <v>31200.000000000004</v>
      </c>
      <c r="R1319" s="25">
        <f t="shared" si="62"/>
        <v>48000</v>
      </c>
      <c r="S1319" s="55">
        <f>YEARFRAC(H1319,$R$3,0)</f>
        <v>18.68888888888889</v>
      </c>
    </row>
    <row r="1320" spans="1:19" ht="33" customHeight="1">
      <c r="A1320" s="8">
        <v>1316</v>
      </c>
      <c r="B1320" s="8" t="s">
        <v>4542</v>
      </c>
      <c r="C1320" s="8" t="s">
        <v>2597</v>
      </c>
      <c r="D1320" s="12" t="s">
        <v>2598</v>
      </c>
      <c r="E1320" s="8" t="s">
        <v>6213</v>
      </c>
      <c r="F1320" s="8" t="s">
        <v>7838</v>
      </c>
      <c r="G1320" s="8" t="s">
        <v>15</v>
      </c>
      <c r="H1320" s="10">
        <v>36557</v>
      </c>
      <c r="I1320" s="11" t="s">
        <v>11</v>
      </c>
      <c r="J1320" s="10">
        <v>45425</v>
      </c>
      <c r="K1320" s="8" t="s">
        <v>260</v>
      </c>
      <c r="L1320" s="8" t="s">
        <v>9</v>
      </c>
      <c r="M1320" s="9">
        <v>323.83999999999997</v>
      </c>
      <c r="N1320" s="8">
        <v>4062</v>
      </c>
      <c r="O1320" s="13">
        <f>M1320*N1320</f>
        <v>1315438.0799999998</v>
      </c>
      <c r="P1320" s="25">
        <f t="shared" si="63"/>
        <v>9600</v>
      </c>
      <c r="Q1320" s="25">
        <f t="shared" si="64"/>
        <v>31200.000000000004</v>
      </c>
      <c r="R1320" s="25">
        <f t="shared" si="62"/>
        <v>48000</v>
      </c>
      <c r="S1320" s="55">
        <f>YEARFRAC(H1320,$R$3,0)</f>
        <v>24.663888888888888</v>
      </c>
    </row>
    <row r="1321" spans="1:19" ht="33" customHeight="1">
      <c r="A1321" s="8">
        <v>1317</v>
      </c>
      <c r="B1321" s="8" t="s">
        <v>4543</v>
      </c>
      <c r="C1321" s="8" t="s">
        <v>4881</v>
      </c>
      <c r="D1321" s="12" t="s">
        <v>2599</v>
      </c>
      <c r="E1321" s="8" t="s">
        <v>6214</v>
      </c>
      <c r="F1321" s="8" t="s">
        <v>7839</v>
      </c>
      <c r="G1321" s="8" t="s">
        <v>15</v>
      </c>
      <c r="H1321" s="10">
        <v>33643</v>
      </c>
      <c r="I1321" s="11" t="s">
        <v>11</v>
      </c>
      <c r="J1321" s="10">
        <v>45425</v>
      </c>
      <c r="K1321" s="8" t="s">
        <v>260</v>
      </c>
      <c r="L1321" s="8" t="s">
        <v>9</v>
      </c>
      <c r="M1321" s="9">
        <v>346.98</v>
      </c>
      <c r="N1321" s="8">
        <v>4062</v>
      </c>
      <c r="O1321" s="13">
        <f>M1321*N1321</f>
        <v>1409432.76</v>
      </c>
      <c r="P1321" s="25">
        <f t="shared" si="63"/>
        <v>9600</v>
      </c>
      <c r="Q1321" s="25">
        <f t="shared" si="64"/>
        <v>31200.000000000004</v>
      </c>
      <c r="R1321" s="25">
        <f t="shared" si="62"/>
        <v>48000</v>
      </c>
      <c r="S1321" s="55">
        <f>YEARFRAC(H1321,$R$3,0)</f>
        <v>32.641666666666666</v>
      </c>
    </row>
    <row r="1322" spans="1:19" ht="33" customHeight="1">
      <c r="A1322" s="8">
        <v>1318</v>
      </c>
      <c r="B1322" s="8" t="s">
        <v>4544</v>
      </c>
      <c r="C1322" s="8" t="s">
        <v>2600</v>
      </c>
      <c r="D1322" s="12" t="s">
        <v>2601</v>
      </c>
      <c r="E1322" s="8" t="s">
        <v>6215</v>
      </c>
      <c r="F1322" s="8" t="s">
        <v>7840</v>
      </c>
      <c r="G1322" s="8" t="s">
        <v>15</v>
      </c>
      <c r="H1322" s="10">
        <v>32457</v>
      </c>
      <c r="I1322" s="11" t="s">
        <v>11</v>
      </c>
      <c r="J1322" s="10">
        <v>45425</v>
      </c>
      <c r="K1322" s="8" t="s">
        <v>260</v>
      </c>
      <c r="L1322" s="8" t="s">
        <v>9</v>
      </c>
      <c r="M1322" s="9">
        <v>324.13</v>
      </c>
      <c r="N1322" s="8">
        <v>4062</v>
      </c>
      <c r="O1322" s="13">
        <f>M1322*N1322</f>
        <v>1316616.06</v>
      </c>
      <c r="P1322" s="25">
        <f t="shared" si="63"/>
        <v>9600</v>
      </c>
      <c r="Q1322" s="25">
        <f t="shared" si="64"/>
        <v>31200.000000000004</v>
      </c>
      <c r="R1322" s="25">
        <f t="shared" si="62"/>
        <v>48000</v>
      </c>
      <c r="S1322" s="55">
        <f>YEARFRAC(H1322,$R$3,0)</f>
        <v>35.888888888888886</v>
      </c>
    </row>
    <row r="1323" spans="1:19" ht="33" customHeight="1">
      <c r="A1323" s="8">
        <v>1319</v>
      </c>
      <c r="B1323" s="8" t="s">
        <v>4545</v>
      </c>
      <c r="C1323" s="8" t="s">
        <v>3184</v>
      </c>
      <c r="D1323" s="12">
        <v>51425304</v>
      </c>
      <c r="E1323" s="8" t="s">
        <v>6216</v>
      </c>
      <c r="F1323" s="8" t="s">
        <v>7841</v>
      </c>
      <c r="G1323" s="8" t="s">
        <v>10</v>
      </c>
      <c r="H1323" s="10">
        <v>36837</v>
      </c>
      <c r="I1323" s="11" t="s">
        <v>19</v>
      </c>
      <c r="J1323" s="10">
        <v>45447</v>
      </c>
      <c r="K1323" s="8" t="s">
        <v>3179</v>
      </c>
      <c r="L1323" s="8" t="s">
        <v>9</v>
      </c>
      <c r="M1323" s="9">
        <v>402.43</v>
      </c>
      <c r="N1323" s="8">
        <v>4062</v>
      </c>
      <c r="O1323" s="13">
        <f>M1323*N1323</f>
        <v>1634670.66</v>
      </c>
      <c r="P1323" s="25">
        <f t="shared" si="63"/>
        <v>9600</v>
      </c>
      <c r="Q1323" s="25">
        <f t="shared" si="64"/>
        <v>31200.000000000004</v>
      </c>
      <c r="R1323" s="25">
        <f t="shared" si="62"/>
        <v>48000</v>
      </c>
      <c r="S1323" s="55">
        <f>YEARFRAC(H1323,$R$3,0)</f>
        <v>23.897222222222222</v>
      </c>
    </row>
    <row r="1324" spans="1:19" ht="33" customHeight="1">
      <c r="A1324" s="8">
        <v>1320</v>
      </c>
      <c r="B1324" s="8" t="s">
        <v>4546</v>
      </c>
      <c r="C1324" s="8" t="s">
        <v>3216</v>
      </c>
      <c r="D1324" s="12">
        <v>51135480</v>
      </c>
      <c r="E1324" s="8" t="s">
        <v>6217</v>
      </c>
      <c r="F1324" s="8" t="s">
        <v>7842</v>
      </c>
      <c r="G1324" s="8" t="s">
        <v>10</v>
      </c>
      <c r="H1324" s="10">
        <v>36220</v>
      </c>
      <c r="I1324" s="11" t="s">
        <v>19</v>
      </c>
      <c r="J1324" s="10">
        <v>45447</v>
      </c>
      <c r="K1324" s="8" t="s">
        <v>3179</v>
      </c>
      <c r="L1324" s="8" t="s">
        <v>9</v>
      </c>
      <c r="M1324" s="9">
        <v>417.6</v>
      </c>
      <c r="N1324" s="8">
        <v>4062</v>
      </c>
      <c r="O1324" s="13">
        <f>M1324*N1324</f>
        <v>1696291.2000000002</v>
      </c>
      <c r="P1324" s="25">
        <f t="shared" si="63"/>
        <v>9600</v>
      </c>
      <c r="Q1324" s="25">
        <f t="shared" si="64"/>
        <v>31200.000000000004</v>
      </c>
      <c r="R1324" s="25">
        <f t="shared" si="62"/>
        <v>48000</v>
      </c>
      <c r="S1324" s="55">
        <f>YEARFRAC(H1324,$R$3,0)</f>
        <v>25.580555555555556</v>
      </c>
    </row>
    <row r="1325" spans="1:19" ht="33" customHeight="1">
      <c r="A1325" s="8">
        <v>1321</v>
      </c>
      <c r="B1325" s="8" t="s">
        <v>4547</v>
      </c>
      <c r="C1325" s="8" t="s">
        <v>3185</v>
      </c>
      <c r="D1325" s="12">
        <v>51238898</v>
      </c>
      <c r="E1325" s="8" t="s">
        <v>6218</v>
      </c>
      <c r="F1325" s="8" t="s">
        <v>7843</v>
      </c>
      <c r="G1325" s="8" t="s">
        <v>10</v>
      </c>
      <c r="H1325" s="10">
        <v>36177</v>
      </c>
      <c r="I1325" s="11" t="s">
        <v>19</v>
      </c>
      <c r="J1325" s="10">
        <v>45447</v>
      </c>
      <c r="K1325" s="8" t="s">
        <v>3179</v>
      </c>
      <c r="L1325" s="8" t="s">
        <v>9</v>
      </c>
      <c r="M1325" s="9">
        <v>333.98</v>
      </c>
      <c r="N1325" s="8">
        <v>4062</v>
      </c>
      <c r="O1325" s="13">
        <f>M1325*N1325</f>
        <v>1356626.76</v>
      </c>
      <c r="P1325" s="25">
        <f t="shared" si="63"/>
        <v>9600</v>
      </c>
      <c r="Q1325" s="25">
        <f t="shared" si="64"/>
        <v>31200.000000000004</v>
      </c>
      <c r="R1325" s="25">
        <f t="shared" si="62"/>
        <v>48000</v>
      </c>
      <c r="S1325" s="55">
        <f>YEARFRAC(H1325,$R$3,0)</f>
        <v>25.702777777777779</v>
      </c>
    </row>
    <row r="1326" spans="1:19" ht="33" customHeight="1">
      <c r="A1326" s="8">
        <v>1322</v>
      </c>
      <c r="B1326" s="8" t="s">
        <v>4548</v>
      </c>
      <c r="C1326" s="8" t="s">
        <v>3219</v>
      </c>
      <c r="D1326" s="12">
        <v>51624079</v>
      </c>
      <c r="E1326" s="8" t="s">
        <v>6219</v>
      </c>
      <c r="F1326" s="8" t="s">
        <v>7844</v>
      </c>
      <c r="G1326" s="8" t="s">
        <v>10</v>
      </c>
      <c r="H1326" s="10">
        <v>38079</v>
      </c>
      <c r="I1326" s="11" t="s">
        <v>19</v>
      </c>
      <c r="J1326" s="10">
        <v>45447</v>
      </c>
      <c r="K1326" s="8" t="s">
        <v>3179</v>
      </c>
      <c r="L1326" s="8" t="s">
        <v>9</v>
      </c>
      <c r="M1326" s="9">
        <v>329.84</v>
      </c>
      <c r="N1326" s="8">
        <v>4062</v>
      </c>
      <c r="O1326" s="13">
        <f>M1326*N1326</f>
        <v>1339810.0799999998</v>
      </c>
      <c r="P1326" s="25">
        <f t="shared" si="63"/>
        <v>9600</v>
      </c>
      <c r="Q1326" s="25">
        <f t="shared" si="64"/>
        <v>31200.000000000004</v>
      </c>
      <c r="R1326" s="25">
        <f t="shared" si="62"/>
        <v>48000</v>
      </c>
      <c r="S1326" s="55">
        <f>YEARFRAC(H1326,$R$3,0)</f>
        <v>20.494444444444444</v>
      </c>
    </row>
    <row r="1327" spans="1:19" ht="33" customHeight="1">
      <c r="A1327" s="8">
        <v>1323</v>
      </c>
      <c r="B1327" s="8" t="s">
        <v>4549</v>
      </c>
      <c r="C1327" s="8" t="s">
        <v>3181</v>
      </c>
      <c r="D1327" s="12">
        <v>51425223</v>
      </c>
      <c r="E1327" s="8" t="s">
        <v>6220</v>
      </c>
      <c r="F1327" s="8" t="s">
        <v>7845</v>
      </c>
      <c r="G1327" s="8" t="s">
        <v>10</v>
      </c>
      <c r="H1327" s="10">
        <v>36809</v>
      </c>
      <c r="I1327" s="11" t="s">
        <v>19</v>
      </c>
      <c r="J1327" s="10">
        <v>45447</v>
      </c>
      <c r="K1327" s="8" t="s">
        <v>3179</v>
      </c>
      <c r="L1327" s="8" t="s">
        <v>9</v>
      </c>
      <c r="M1327" s="9">
        <v>311.25</v>
      </c>
      <c r="N1327" s="8">
        <v>4062</v>
      </c>
      <c r="O1327" s="13">
        <f>M1327*N1327</f>
        <v>1264297.5</v>
      </c>
      <c r="P1327" s="25">
        <f t="shared" si="63"/>
        <v>9600</v>
      </c>
      <c r="Q1327" s="25">
        <f t="shared" si="64"/>
        <v>31200.000000000004</v>
      </c>
      <c r="R1327" s="25">
        <f t="shared" si="62"/>
        <v>48000</v>
      </c>
      <c r="S1327" s="55">
        <f>YEARFRAC(H1327,$R$3,0)</f>
        <v>23.972222222222221</v>
      </c>
    </row>
    <row r="1328" spans="1:19" ht="33" customHeight="1">
      <c r="A1328" s="8">
        <v>1324</v>
      </c>
      <c r="B1328" s="8" t="s">
        <v>4550</v>
      </c>
      <c r="C1328" s="8" t="s">
        <v>3215</v>
      </c>
      <c r="D1328" s="12">
        <v>50808136</v>
      </c>
      <c r="E1328" s="8" t="s">
        <v>6221</v>
      </c>
      <c r="F1328" s="8" t="s">
        <v>7846</v>
      </c>
      <c r="G1328" s="8" t="s">
        <v>10</v>
      </c>
      <c r="H1328" s="10">
        <v>32638</v>
      </c>
      <c r="I1328" s="11" t="s">
        <v>19</v>
      </c>
      <c r="J1328" s="10">
        <v>45447</v>
      </c>
      <c r="K1328" s="8" t="s">
        <v>3179</v>
      </c>
      <c r="L1328" s="8" t="s">
        <v>9</v>
      </c>
      <c r="M1328" s="9">
        <v>405.25</v>
      </c>
      <c r="N1328" s="8">
        <v>4062</v>
      </c>
      <c r="O1328" s="13">
        <f>M1328*N1328</f>
        <v>1646125.5</v>
      </c>
      <c r="P1328" s="25">
        <f t="shared" si="63"/>
        <v>9600</v>
      </c>
      <c r="Q1328" s="25">
        <f t="shared" si="64"/>
        <v>31200.000000000004</v>
      </c>
      <c r="R1328" s="25">
        <f t="shared" si="62"/>
        <v>48000</v>
      </c>
      <c r="S1328" s="55">
        <f>YEARFRAC(H1328,$R$3,0)</f>
        <v>35.388888888888886</v>
      </c>
    </row>
    <row r="1329" spans="1:19" ht="33" customHeight="1">
      <c r="A1329" s="8">
        <v>1325</v>
      </c>
      <c r="B1329" s="8" t="s">
        <v>4551</v>
      </c>
      <c r="C1329" s="8" t="s">
        <v>3186</v>
      </c>
      <c r="D1329" s="12">
        <v>51623919</v>
      </c>
      <c r="E1329" s="8" t="s">
        <v>6222</v>
      </c>
      <c r="F1329" s="8" t="s">
        <v>7847</v>
      </c>
      <c r="G1329" s="8" t="s">
        <v>10</v>
      </c>
      <c r="H1329" s="10">
        <v>37653</v>
      </c>
      <c r="I1329" s="11" t="s">
        <v>19</v>
      </c>
      <c r="J1329" s="10">
        <v>45447</v>
      </c>
      <c r="K1329" s="8" t="s">
        <v>3179</v>
      </c>
      <c r="L1329" s="8" t="s">
        <v>9</v>
      </c>
      <c r="M1329" s="9">
        <v>402.43</v>
      </c>
      <c r="N1329" s="8">
        <v>4062</v>
      </c>
      <c r="O1329" s="13">
        <f>M1329*N1329</f>
        <v>1634670.66</v>
      </c>
      <c r="P1329" s="25">
        <f t="shared" si="63"/>
        <v>9600</v>
      </c>
      <c r="Q1329" s="25">
        <f t="shared" si="64"/>
        <v>31200.000000000004</v>
      </c>
      <c r="R1329" s="25">
        <f t="shared" si="62"/>
        <v>48000</v>
      </c>
      <c r="S1329" s="55">
        <f>YEARFRAC(H1329,$R$3,0)</f>
        <v>21.663888888888888</v>
      </c>
    </row>
    <row r="1330" spans="1:19" ht="33" customHeight="1">
      <c r="A1330" s="8">
        <v>1326</v>
      </c>
      <c r="B1330" s="8" t="s">
        <v>4552</v>
      </c>
      <c r="C1330" s="8" t="s">
        <v>3214</v>
      </c>
      <c r="D1330" s="12">
        <v>51689946</v>
      </c>
      <c r="E1330" s="8" t="s">
        <v>6223</v>
      </c>
      <c r="F1330" s="8" t="s">
        <v>7848</v>
      </c>
      <c r="G1330" s="8" t="s">
        <v>10</v>
      </c>
      <c r="H1330" s="10">
        <v>38839</v>
      </c>
      <c r="I1330" s="11" t="s">
        <v>19</v>
      </c>
      <c r="J1330" s="10">
        <v>45447</v>
      </c>
      <c r="K1330" s="8" t="s">
        <v>3179</v>
      </c>
      <c r="L1330" s="8" t="s">
        <v>9</v>
      </c>
      <c r="M1330" s="9">
        <v>296.83999999999997</v>
      </c>
      <c r="N1330" s="8">
        <v>4062</v>
      </c>
      <c r="O1330" s="13">
        <f>M1330*N1330</f>
        <v>1205764.0799999998</v>
      </c>
      <c r="P1330" s="25">
        <f t="shared" si="63"/>
        <v>9600</v>
      </c>
      <c r="Q1330" s="25">
        <f t="shared" si="64"/>
        <v>31200.000000000004</v>
      </c>
      <c r="R1330" s="25">
        <f t="shared" si="62"/>
        <v>48000</v>
      </c>
      <c r="S1330" s="55">
        <f>YEARFRAC(H1330,$R$3,0)</f>
        <v>18.411111111111111</v>
      </c>
    </row>
    <row r="1331" spans="1:19" ht="33" customHeight="1">
      <c r="A1331" s="8">
        <v>1327</v>
      </c>
      <c r="B1331" s="8" t="s">
        <v>4553</v>
      </c>
      <c r="C1331" s="8" t="s">
        <v>3183</v>
      </c>
      <c r="D1331" s="12">
        <v>50844124</v>
      </c>
      <c r="E1331" s="8" t="s">
        <v>6224</v>
      </c>
      <c r="F1331" s="8" t="s">
        <v>7849</v>
      </c>
      <c r="G1331" s="8" t="s">
        <v>10</v>
      </c>
      <c r="H1331" s="10">
        <v>31504</v>
      </c>
      <c r="I1331" s="11" t="s">
        <v>19</v>
      </c>
      <c r="J1331" s="10">
        <v>45447</v>
      </c>
      <c r="K1331" s="8" t="s">
        <v>3179</v>
      </c>
      <c r="L1331" s="8" t="s">
        <v>9</v>
      </c>
      <c r="M1331" s="9">
        <v>419.05</v>
      </c>
      <c r="N1331" s="8">
        <v>4062</v>
      </c>
      <c r="O1331" s="13">
        <f>M1331*N1331</f>
        <v>1702181.1</v>
      </c>
      <c r="P1331" s="25">
        <f t="shared" si="63"/>
        <v>9600</v>
      </c>
      <c r="Q1331" s="25">
        <f t="shared" si="64"/>
        <v>31200.000000000004</v>
      </c>
      <c r="R1331" s="25">
        <f t="shared" si="62"/>
        <v>48000</v>
      </c>
      <c r="S1331" s="55">
        <f>YEARFRAC(H1331,$R$3,0)</f>
        <v>38.494444444444447</v>
      </c>
    </row>
    <row r="1332" spans="1:19" ht="33" customHeight="1">
      <c r="A1332" s="8">
        <v>1328</v>
      </c>
      <c r="B1332" s="8" t="s">
        <v>4554</v>
      </c>
      <c r="C1332" s="8" t="s">
        <v>3182</v>
      </c>
      <c r="D1332" s="12">
        <v>51441791</v>
      </c>
      <c r="E1332" s="8" t="s">
        <v>6225</v>
      </c>
      <c r="F1332" s="8" t="s">
        <v>7850</v>
      </c>
      <c r="G1332" s="8" t="s">
        <v>10</v>
      </c>
      <c r="H1332" s="10">
        <v>36850</v>
      </c>
      <c r="I1332" s="11" t="s">
        <v>19</v>
      </c>
      <c r="J1332" s="10">
        <v>45447</v>
      </c>
      <c r="K1332" s="8" t="s">
        <v>3179</v>
      </c>
      <c r="L1332" s="8" t="s">
        <v>9</v>
      </c>
      <c r="M1332" s="9">
        <v>412.73</v>
      </c>
      <c r="N1332" s="8">
        <v>4062</v>
      </c>
      <c r="O1332" s="13">
        <f>M1332*N1332</f>
        <v>1676509.26</v>
      </c>
      <c r="P1332" s="25">
        <f t="shared" si="63"/>
        <v>9600</v>
      </c>
      <c r="Q1332" s="25">
        <f t="shared" si="64"/>
        <v>31200.000000000004</v>
      </c>
      <c r="R1332" s="25">
        <f t="shared" si="62"/>
        <v>48000</v>
      </c>
      <c r="S1332" s="55">
        <f>YEARFRAC(H1332,$R$3,0)</f>
        <v>23.861111111111111</v>
      </c>
    </row>
    <row r="1333" spans="1:19" ht="33" customHeight="1">
      <c r="A1333" s="8">
        <v>1329</v>
      </c>
      <c r="B1333" s="8" t="s">
        <v>4555</v>
      </c>
      <c r="C1333" s="8" t="s">
        <v>3187</v>
      </c>
      <c r="D1333" s="12">
        <v>90628953</v>
      </c>
      <c r="E1333" s="8" t="s">
        <v>6226</v>
      </c>
      <c r="F1333" s="8" t="s">
        <v>7851</v>
      </c>
      <c r="G1333" s="8" t="s">
        <v>10</v>
      </c>
      <c r="H1333" s="10">
        <v>31953</v>
      </c>
      <c r="I1333" s="11" t="s">
        <v>19</v>
      </c>
      <c r="J1333" s="10">
        <v>45447</v>
      </c>
      <c r="K1333" s="8" t="s">
        <v>3179</v>
      </c>
      <c r="L1333" s="8" t="s">
        <v>9</v>
      </c>
      <c r="M1333" s="9">
        <v>401.51</v>
      </c>
      <c r="N1333" s="8">
        <v>4062</v>
      </c>
      <c r="O1333" s="13">
        <f>M1333*N1333</f>
        <v>1630933.6199999999</v>
      </c>
      <c r="P1333" s="25">
        <f t="shared" si="63"/>
        <v>9600</v>
      </c>
      <c r="Q1333" s="25">
        <f t="shared" si="64"/>
        <v>31200.000000000004</v>
      </c>
      <c r="R1333" s="25">
        <f t="shared" si="62"/>
        <v>48000</v>
      </c>
      <c r="S1333" s="55">
        <f>YEARFRAC(H1333,$R$3,0)</f>
        <v>37.263888888888886</v>
      </c>
    </row>
    <row r="1334" spans="1:19" ht="33" customHeight="1">
      <c r="A1334" s="8">
        <v>1330</v>
      </c>
      <c r="B1334" s="8" t="s">
        <v>4556</v>
      </c>
      <c r="C1334" s="8" t="s">
        <v>3180</v>
      </c>
      <c r="D1334" s="12">
        <v>90554468</v>
      </c>
      <c r="E1334" s="8" t="s">
        <v>6227</v>
      </c>
      <c r="F1334" s="8" t="s">
        <v>7852</v>
      </c>
      <c r="G1334" s="8" t="s">
        <v>10</v>
      </c>
      <c r="H1334" s="10">
        <v>33675</v>
      </c>
      <c r="I1334" s="11" t="s">
        <v>19</v>
      </c>
      <c r="J1334" s="10">
        <v>45447</v>
      </c>
      <c r="K1334" s="8" t="s">
        <v>3179</v>
      </c>
      <c r="L1334" s="8" t="s">
        <v>9</v>
      </c>
      <c r="M1334" s="9">
        <v>329.96</v>
      </c>
      <c r="N1334" s="8">
        <v>4062</v>
      </c>
      <c r="O1334" s="13">
        <f>M1334*N1334</f>
        <v>1340297.52</v>
      </c>
      <c r="P1334" s="25">
        <f t="shared" si="63"/>
        <v>9600</v>
      </c>
      <c r="Q1334" s="25">
        <f t="shared" si="64"/>
        <v>31200.000000000004</v>
      </c>
      <c r="R1334" s="25">
        <f t="shared" si="62"/>
        <v>48000</v>
      </c>
      <c r="S1334" s="55">
        <f>YEARFRAC(H1334,$R$3,0)</f>
        <v>32.549999999999997</v>
      </c>
    </row>
    <row r="1335" spans="1:19" ht="33" customHeight="1">
      <c r="A1335" s="8">
        <v>1331</v>
      </c>
      <c r="B1335" s="8" t="s">
        <v>4557</v>
      </c>
      <c r="C1335" s="8" t="s">
        <v>3189</v>
      </c>
      <c r="D1335" s="12">
        <v>30488618</v>
      </c>
      <c r="E1335" s="8" t="s">
        <v>6228</v>
      </c>
      <c r="F1335" s="8" t="s">
        <v>7853</v>
      </c>
      <c r="G1335" s="8" t="s">
        <v>10</v>
      </c>
      <c r="H1335" s="10">
        <v>33917</v>
      </c>
      <c r="I1335" s="11" t="s">
        <v>19</v>
      </c>
      <c r="J1335" s="10">
        <v>45447</v>
      </c>
      <c r="K1335" s="8" t="s">
        <v>3179</v>
      </c>
      <c r="L1335" s="8" t="s">
        <v>9</v>
      </c>
      <c r="M1335" s="9">
        <v>321.37</v>
      </c>
      <c r="N1335" s="8">
        <v>4062</v>
      </c>
      <c r="O1335" s="13">
        <f>M1335*N1335</f>
        <v>1305404.94</v>
      </c>
      <c r="P1335" s="25">
        <f t="shared" si="63"/>
        <v>9600</v>
      </c>
      <c r="Q1335" s="25">
        <f t="shared" si="64"/>
        <v>31200.000000000004</v>
      </c>
      <c r="R1335" s="25">
        <f t="shared" si="62"/>
        <v>48000</v>
      </c>
      <c r="S1335" s="55">
        <f>YEARFRAC(H1335,$R$3,0)</f>
        <v>31.891666666666666</v>
      </c>
    </row>
    <row r="1336" spans="1:19" ht="33" customHeight="1">
      <c r="A1336" s="8">
        <v>1332</v>
      </c>
      <c r="B1336" s="8" t="s">
        <v>4558</v>
      </c>
      <c r="C1336" s="8" t="s">
        <v>3197</v>
      </c>
      <c r="D1336" s="12">
        <v>51678554</v>
      </c>
      <c r="E1336" s="8" t="s">
        <v>6229</v>
      </c>
      <c r="F1336" s="8" t="s">
        <v>7854</v>
      </c>
      <c r="G1336" s="8" t="s">
        <v>10</v>
      </c>
      <c r="H1336" s="10">
        <v>38683</v>
      </c>
      <c r="I1336" s="11" t="s">
        <v>19</v>
      </c>
      <c r="J1336" s="10">
        <v>45447</v>
      </c>
      <c r="K1336" s="8" t="s">
        <v>3179</v>
      </c>
      <c r="L1336" s="8" t="s">
        <v>9</v>
      </c>
      <c r="M1336" s="9">
        <v>419.84</v>
      </c>
      <c r="N1336" s="8">
        <v>4062</v>
      </c>
      <c r="O1336" s="13">
        <f>M1336*N1336</f>
        <v>1705390.0799999998</v>
      </c>
      <c r="P1336" s="25">
        <f t="shared" si="63"/>
        <v>9600</v>
      </c>
      <c r="Q1336" s="25">
        <f t="shared" si="64"/>
        <v>31200.000000000004</v>
      </c>
      <c r="R1336" s="25">
        <f t="shared" si="62"/>
        <v>48000</v>
      </c>
      <c r="S1336" s="55">
        <f>YEARFRAC(H1336,$R$3,0)</f>
        <v>18.841666666666665</v>
      </c>
    </row>
    <row r="1337" spans="1:19" ht="33" customHeight="1">
      <c r="A1337" s="8">
        <v>1333</v>
      </c>
      <c r="B1337" s="8" t="s">
        <v>4559</v>
      </c>
      <c r="C1337" s="8" t="s">
        <v>3188</v>
      </c>
      <c r="D1337" s="12">
        <v>30551048</v>
      </c>
      <c r="E1337" s="8" t="s">
        <v>6230</v>
      </c>
      <c r="F1337" s="8" t="s">
        <v>7855</v>
      </c>
      <c r="G1337" s="8" t="s">
        <v>10</v>
      </c>
      <c r="H1337" s="10">
        <v>34096</v>
      </c>
      <c r="I1337" s="11" t="s">
        <v>19</v>
      </c>
      <c r="J1337" s="10">
        <v>45447</v>
      </c>
      <c r="K1337" s="8" t="s">
        <v>3179</v>
      </c>
      <c r="L1337" s="8" t="s">
        <v>9</v>
      </c>
      <c r="M1337" s="9">
        <v>296.83999999999997</v>
      </c>
      <c r="N1337" s="8">
        <v>4062</v>
      </c>
      <c r="O1337" s="13">
        <f>M1337*N1337</f>
        <v>1205764.0799999998</v>
      </c>
      <c r="P1337" s="25">
        <f t="shared" si="63"/>
        <v>9600</v>
      </c>
      <c r="Q1337" s="25">
        <f t="shared" si="64"/>
        <v>31200.000000000004</v>
      </c>
      <c r="R1337" s="25">
        <f t="shared" si="62"/>
        <v>48000</v>
      </c>
      <c r="S1337" s="55">
        <f>YEARFRAC(H1337,$R$3,0)</f>
        <v>31.397222222222222</v>
      </c>
    </row>
    <row r="1338" spans="1:19" ht="33" customHeight="1">
      <c r="A1338" s="8">
        <v>1334</v>
      </c>
      <c r="B1338" s="8" t="s">
        <v>4560</v>
      </c>
      <c r="C1338" s="8" t="s">
        <v>3249</v>
      </c>
      <c r="D1338" s="12">
        <v>50842283</v>
      </c>
      <c r="E1338" s="8" t="s">
        <v>6231</v>
      </c>
      <c r="F1338" s="8" t="s">
        <v>7856</v>
      </c>
      <c r="G1338" s="8" t="s">
        <v>10</v>
      </c>
      <c r="H1338" s="10">
        <v>34736</v>
      </c>
      <c r="I1338" s="11" t="s">
        <v>19</v>
      </c>
      <c r="J1338" s="10">
        <v>45447</v>
      </c>
      <c r="K1338" s="8" t="s">
        <v>3179</v>
      </c>
      <c r="L1338" s="8" t="s">
        <v>9</v>
      </c>
      <c r="M1338" s="9">
        <v>284.5</v>
      </c>
      <c r="N1338" s="8">
        <v>4062</v>
      </c>
      <c r="O1338" s="13">
        <f>M1338*N1338</f>
        <v>1155639</v>
      </c>
      <c r="P1338" s="25">
        <f t="shared" si="63"/>
        <v>9245.112000000001</v>
      </c>
      <c r="Q1338" s="25">
        <f t="shared" si="64"/>
        <v>30046.614000000001</v>
      </c>
      <c r="R1338" s="25">
        <f t="shared" si="62"/>
        <v>46225.56</v>
      </c>
      <c r="S1338" s="55">
        <f>YEARFRAC(H1338,$R$3,0)</f>
        <v>29.65</v>
      </c>
    </row>
    <row r="1339" spans="1:19" ht="33" customHeight="1">
      <c r="A1339" s="8">
        <v>1335</v>
      </c>
      <c r="B1339" s="8" t="s">
        <v>4561</v>
      </c>
      <c r="C1339" s="8" t="s">
        <v>3217</v>
      </c>
      <c r="D1339" s="12">
        <v>70392706</v>
      </c>
      <c r="E1339" s="8" t="s">
        <v>6232</v>
      </c>
      <c r="F1339" s="8" t="s">
        <v>7857</v>
      </c>
      <c r="G1339" s="8" t="s">
        <v>10</v>
      </c>
      <c r="H1339" s="10">
        <v>38395</v>
      </c>
      <c r="I1339" s="11" t="s">
        <v>19</v>
      </c>
      <c r="J1339" s="10">
        <v>45447</v>
      </c>
      <c r="K1339" s="8" t="s">
        <v>3179</v>
      </c>
      <c r="L1339" s="8" t="s">
        <v>9</v>
      </c>
      <c r="M1339" s="9">
        <v>403.03</v>
      </c>
      <c r="N1339" s="8">
        <v>4062</v>
      </c>
      <c r="O1339" s="13">
        <f>M1339*N1339</f>
        <v>1637107.8599999999</v>
      </c>
      <c r="P1339" s="25">
        <f t="shared" si="63"/>
        <v>9600</v>
      </c>
      <c r="Q1339" s="25">
        <f t="shared" si="64"/>
        <v>31200.000000000004</v>
      </c>
      <c r="R1339" s="25">
        <f t="shared" si="62"/>
        <v>48000</v>
      </c>
      <c r="S1339" s="55">
        <f>YEARFRAC(H1339,$R$3,0)</f>
        <v>19.633333333333333</v>
      </c>
    </row>
    <row r="1340" spans="1:19" ht="33" customHeight="1">
      <c r="A1340" s="8">
        <v>1336</v>
      </c>
      <c r="B1340" s="8" t="s">
        <v>4562</v>
      </c>
      <c r="C1340" s="8" t="s">
        <v>3218</v>
      </c>
      <c r="D1340" s="12">
        <v>51661636</v>
      </c>
      <c r="E1340" s="8" t="s">
        <v>6233</v>
      </c>
      <c r="F1340" s="8" t="s">
        <v>7858</v>
      </c>
      <c r="G1340" s="8" t="s">
        <v>10</v>
      </c>
      <c r="H1340" s="10">
        <v>38728</v>
      </c>
      <c r="I1340" s="11" t="s">
        <v>19</v>
      </c>
      <c r="J1340" s="10">
        <v>45447</v>
      </c>
      <c r="K1340" s="8" t="s">
        <v>3179</v>
      </c>
      <c r="L1340" s="8" t="s">
        <v>9</v>
      </c>
      <c r="M1340" s="9">
        <v>379.15</v>
      </c>
      <c r="N1340" s="8">
        <v>4062</v>
      </c>
      <c r="O1340" s="13">
        <f>M1340*N1340</f>
        <v>1540107.2999999998</v>
      </c>
      <c r="P1340" s="25">
        <f t="shared" si="63"/>
        <v>9600</v>
      </c>
      <c r="Q1340" s="25">
        <f t="shared" si="64"/>
        <v>31200.000000000004</v>
      </c>
      <c r="R1340" s="25">
        <f t="shared" si="62"/>
        <v>48000</v>
      </c>
      <c r="S1340" s="55">
        <f>YEARFRAC(H1340,$R$3,0)</f>
        <v>18.719444444444445</v>
      </c>
    </row>
    <row r="1341" spans="1:19" ht="33" customHeight="1">
      <c r="A1341" s="8">
        <v>1337</v>
      </c>
      <c r="B1341" s="8" t="s">
        <v>4563</v>
      </c>
      <c r="C1341" s="8" t="s">
        <v>3155</v>
      </c>
      <c r="D1341" s="12" t="s">
        <v>3156</v>
      </c>
      <c r="E1341" s="8" t="s">
        <v>6234</v>
      </c>
      <c r="F1341" s="8" t="s">
        <v>7859</v>
      </c>
      <c r="G1341" s="8" t="s">
        <v>10</v>
      </c>
      <c r="H1341" s="10">
        <v>36009</v>
      </c>
      <c r="I1341" s="11" t="s">
        <v>11</v>
      </c>
      <c r="J1341" s="10">
        <v>45463</v>
      </c>
      <c r="K1341" s="8" t="s">
        <v>260</v>
      </c>
      <c r="L1341" s="8" t="s">
        <v>9</v>
      </c>
      <c r="M1341" s="9">
        <v>350.09</v>
      </c>
      <c r="N1341" s="8">
        <v>4062</v>
      </c>
      <c r="O1341" s="13">
        <f>M1341*N1341</f>
        <v>1422065.5799999998</v>
      </c>
      <c r="P1341" s="25">
        <f t="shared" si="63"/>
        <v>9600</v>
      </c>
      <c r="Q1341" s="25">
        <f t="shared" si="64"/>
        <v>31200.000000000004</v>
      </c>
      <c r="R1341" s="25">
        <f t="shared" si="62"/>
        <v>48000</v>
      </c>
      <c r="S1341" s="55">
        <f>YEARFRAC(H1341,$R$3,0)</f>
        <v>26.161111111111111</v>
      </c>
    </row>
    <row r="1342" spans="1:19" ht="33" customHeight="1">
      <c r="A1342" s="8">
        <v>1338</v>
      </c>
      <c r="B1342" s="8" t="s">
        <v>4564</v>
      </c>
      <c r="C1342" s="8" t="s">
        <v>3157</v>
      </c>
      <c r="D1342" s="12">
        <v>51105079</v>
      </c>
      <c r="E1342" s="8" t="s">
        <v>6235</v>
      </c>
      <c r="F1342" s="8" t="s">
        <v>7860</v>
      </c>
      <c r="G1342" s="8" t="s">
        <v>10</v>
      </c>
      <c r="H1342" s="10">
        <v>36163</v>
      </c>
      <c r="I1342" s="11" t="s">
        <v>19</v>
      </c>
      <c r="J1342" s="10">
        <v>45464</v>
      </c>
      <c r="K1342" s="8" t="s">
        <v>260</v>
      </c>
      <c r="L1342" s="8" t="s">
        <v>9</v>
      </c>
      <c r="M1342" s="9">
        <v>336.82</v>
      </c>
      <c r="N1342" s="8">
        <v>4062</v>
      </c>
      <c r="O1342" s="13">
        <f>M1342*N1342</f>
        <v>1368162.84</v>
      </c>
      <c r="P1342" s="25">
        <f t="shared" si="63"/>
        <v>9600</v>
      </c>
      <c r="Q1342" s="25">
        <f t="shared" si="64"/>
        <v>31200.000000000004</v>
      </c>
      <c r="R1342" s="25">
        <f t="shared" si="62"/>
        <v>48000</v>
      </c>
      <c r="S1342" s="55">
        <f>YEARFRAC(H1342,$R$3,0)</f>
        <v>25.741666666666667</v>
      </c>
    </row>
    <row r="1343" spans="1:19" ht="33" customHeight="1">
      <c r="A1343" s="8">
        <v>1339</v>
      </c>
      <c r="B1343" s="8" t="s">
        <v>4565</v>
      </c>
      <c r="C1343" s="8" t="s">
        <v>2602</v>
      </c>
      <c r="D1343" s="12" t="s">
        <v>2603</v>
      </c>
      <c r="E1343" s="8" t="s">
        <v>6236</v>
      </c>
      <c r="F1343" s="8" t="s">
        <v>7861</v>
      </c>
      <c r="G1343" s="8" t="s">
        <v>10</v>
      </c>
      <c r="H1343" s="10">
        <v>26246</v>
      </c>
      <c r="I1343" s="11" t="s">
        <v>11</v>
      </c>
      <c r="J1343" s="10">
        <v>42648</v>
      </c>
      <c r="K1343" s="8" t="s">
        <v>249</v>
      </c>
      <c r="L1343" s="8" t="s">
        <v>9</v>
      </c>
      <c r="M1343" s="9">
        <v>356.07</v>
      </c>
      <c r="N1343" s="8">
        <v>4062</v>
      </c>
      <c r="O1343" s="13">
        <f>M1343*N1343</f>
        <v>1446356.34</v>
      </c>
      <c r="P1343" s="25">
        <f t="shared" si="63"/>
        <v>9600</v>
      </c>
      <c r="Q1343" s="25">
        <f t="shared" si="64"/>
        <v>31200.000000000004</v>
      </c>
      <c r="R1343" s="25">
        <f t="shared" si="62"/>
        <v>48000</v>
      </c>
      <c r="S1343" s="55">
        <f>YEARFRAC(H1343,$R$3,0)</f>
        <v>52.891666666666666</v>
      </c>
    </row>
    <row r="1344" spans="1:19" ht="33" customHeight="1">
      <c r="A1344" s="8">
        <v>1340</v>
      </c>
      <c r="B1344" s="8" t="s">
        <v>4566</v>
      </c>
      <c r="C1344" s="8" t="s">
        <v>2604</v>
      </c>
      <c r="D1344" s="12" t="s">
        <v>2605</v>
      </c>
      <c r="E1344" s="8" t="s">
        <v>6237</v>
      </c>
      <c r="F1344" s="8" t="s">
        <v>7862</v>
      </c>
      <c r="G1344" s="8" t="s">
        <v>10</v>
      </c>
      <c r="H1344" s="10">
        <v>27247</v>
      </c>
      <c r="I1344" s="11" t="s">
        <v>11</v>
      </c>
      <c r="J1344" s="10">
        <v>41402</v>
      </c>
      <c r="K1344" s="8" t="s">
        <v>249</v>
      </c>
      <c r="L1344" s="8" t="s">
        <v>9</v>
      </c>
      <c r="M1344" s="9">
        <v>345.76</v>
      </c>
      <c r="N1344" s="8">
        <v>4062</v>
      </c>
      <c r="O1344" s="13">
        <f>M1344*N1344</f>
        <v>1404477.1199999999</v>
      </c>
      <c r="P1344" s="25">
        <f t="shared" si="63"/>
        <v>9600</v>
      </c>
      <c r="Q1344" s="25">
        <f t="shared" si="64"/>
        <v>31200.000000000004</v>
      </c>
      <c r="R1344" s="25">
        <f t="shared" si="62"/>
        <v>48000</v>
      </c>
      <c r="S1344" s="55">
        <f>YEARFRAC(H1344,$R$3,0)</f>
        <v>50.15</v>
      </c>
    </row>
    <row r="1345" spans="1:19" ht="33" customHeight="1">
      <c r="A1345" s="8">
        <v>1341</v>
      </c>
      <c r="B1345" s="8" t="s">
        <v>4567</v>
      </c>
      <c r="C1345" s="8" t="s">
        <v>2606</v>
      </c>
      <c r="D1345" s="12" t="s">
        <v>2607</v>
      </c>
      <c r="E1345" s="8" t="s">
        <v>6238</v>
      </c>
      <c r="F1345" s="8" t="s">
        <v>7863</v>
      </c>
      <c r="G1345" s="8" t="s">
        <v>10</v>
      </c>
      <c r="H1345" s="10">
        <v>28492</v>
      </c>
      <c r="I1345" s="11" t="s">
        <v>11</v>
      </c>
      <c r="J1345" s="10">
        <v>43035</v>
      </c>
      <c r="K1345" s="8" t="s">
        <v>249</v>
      </c>
      <c r="L1345" s="8" t="s">
        <v>9</v>
      </c>
      <c r="M1345" s="9">
        <v>344.15</v>
      </c>
      <c r="N1345" s="8">
        <v>4062</v>
      </c>
      <c r="O1345" s="13">
        <f>M1345*N1345</f>
        <v>1397937.2999999998</v>
      </c>
      <c r="P1345" s="25">
        <f t="shared" si="63"/>
        <v>9600</v>
      </c>
      <c r="Q1345" s="25">
        <f t="shared" si="64"/>
        <v>31200.000000000004</v>
      </c>
      <c r="R1345" s="25">
        <f t="shared" si="62"/>
        <v>48000</v>
      </c>
      <c r="S1345" s="55">
        <f>YEARFRAC(H1345,$R$3,0)</f>
        <v>46.744444444444447</v>
      </c>
    </row>
    <row r="1346" spans="1:19" ht="33" customHeight="1">
      <c r="A1346" s="8">
        <v>1342</v>
      </c>
      <c r="B1346" s="8" t="s">
        <v>4568</v>
      </c>
      <c r="C1346" s="8" t="s">
        <v>2608</v>
      </c>
      <c r="D1346" s="12" t="s">
        <v>2609</v>
      </c>
      <c r="E1346" s="8" t="s">
        <v>6239</v>
      </c>
      <c r="F1346" s="8" t="s">
        <v>7864</v>
      </c>
      <c r="G1346" s="8" t="s">
        <v>15</v>
      </c>
      <c r="H1346" s="10">
        <v>31097</v>
      </c>
      <c r="I1346" s="11" t="s">
        <v>19</v>
      </c>
      <c r="J1346" s="10">
        <v>45414</v>
      </c>
      <c r="K1346" s="8" t="s">
        <v>249</v>
      </c>
      <c r="L1346" s="8" t="s">
        <v>9</v>
      </c>
      <c r="M1346" s="9">
        <v>310.88</v>
      </c>
      <c r="N1346" s="8">
        <v>4062</v>
      </c>
      <c r="O1346" s="13">
        <f>M1346*N1346</f>
        <v>1262794.56</v>
      </c>
      <c r="P1346" s="25">
        <f t="shared" si="63"/>
        <v>9600</v>
      </c>
      <c r="Q1346" s="25">
        <f t="shared" si="64"/>
        <v>31200.000000000004</v>
      </c>
      <c r="R1346" s="25">
        <f t="shared" si="62"/>
        <v>48000</v>
      </c>
      <c r="S1346" s="55">
        <f>YEARFRAC(H1346,$R$3,0)</f>
        <v>39.613888888888887</v>
      </c>
    </row>
    <row r="1347" spans="1:19" ht="33" customHeight="1">
      <c r="A1347" s="8">
        <v>1343</v>
      </c>
      <c r="B1347" s="8" t="s">
        <v>4569</v>
      </c>
      <c r="C1347" s="8" t="s">
        <v>2610</v>
      </c>
      <c r="D1347" s="12" t="s">
        <v>2611</v>
      </c>
      <c r="E1347" s="8" t="s">
        <v>6240</v>
      </c>
      <c r="F1347" s="8" t="s">
        <v>7865</v>
      </c>
      <c r="G1347" s="8" t="s">
        <v>10</v>
      </c>
      <c r="H1347" s="10">
        <v>27875</v>
      </c>
      <c r="I1347" s="11" t="s">
        <v>11</v>
      </c>
      <c r="J1347" s="10">
        <v>45413</v>
      </c>
      <c r="K1347" s="8" t="s">
        <v>249</v>
      </c>
      <c r="L1347" s="8" t="s">
        <v>9</v>
      </c>
      <c r="M1347" s="9">
        <v>301.73</v>
      </c>
      <c r="N1347" s="8">
        <v>4062</v>
      </c>
      <c r="O1347" s="13">
        <f>M1347*N1347</f>
        <v>1225627.26</v>
      </c>
      <c r="P1347" s="25">
        <f t="shared" si="63"/>
        <v>9600</v>
      </c>
      <c r="Q1347" s="25">
        <f t="shared" si="64"/>
        <v>31200.000000000004</v>
      </c>
      <c r="R1347" s="25">
        <f t="shared" si="62"/>
        <v>48000</v>
      </c>
      <c r="S1347" s="55">
        <f>YEARFRAC(H1347,$R$3,0)</f>
        <v>48.430555555555557</v>
      </c>
    </row>
    <row r="1348" spans="1:19" ht="33" customHeight="1">
      <c r="A1348" s="8">
        <v>1344</v>
      </c>
      <c r="B1348" s="8" t="s">
        <v>4570</v>
      </c>
      <c r="C1348" s="8" t="s">
        <v>2612</v>
      </c>
      <c r="D1348" s="12" t="s">
        <v>2613</v>
      </c>
      <c r="E1348" s="8" t="s">
        <v>6241</v>
      </c>
      <c r="F1348" s="8" t="s">
        <v>7866</v>
      </c>
      <c r="G1348" s="8" t="s">
        <v>10</v>
      </c>
      <c r="H1348" s="10">
        <v>27916</v>
      </c>
      <c r="I1348" s="11" t="s">
        <v>11</v>
      </c>
      <c r="J1348" s="10">
        <v>45414</v>
      </c>
      <c r="K1348" s="8" t="s">
        <v>249</v>
      </c>
      <c r="L1348" s="8" t="s">
        <v>9</v>
      </c>
      <c r="M1348" s="9">
        <v>316.17</v>
      </c>
      <c r="N1348" s="8">
        <v>4062</v>
      </c>
      <c r="O1348" s="13">
        <f>M1348*N1348</f>
        <v>1284282.54</v>
      </c>
      <c r="P1348" s="25">
        <f t="shared" si="63"/>
        <v>9600</v>
      </c>
      <c r="Q1348" s="25">
        <f t="shared" si="64"/>
        <v>31200.000000000004</v>
      </c>
      <c r="R1348" s="25">
        <f t="shared" si="62"/>
        <v>48000</v>
      </c>
      <c r="S1348" s="55">
        <f>YEARFRAC(H1348,$R$3,0)</f>
        <v>48.319444444444443</v>
      </c>
    </row>
    <row r="1349" spans="1:19" ht="33" customHeight="1">
      <c r="A1349" s="8">
        <v>1345</v>
      </c>
      <c r="B1349" s="8" t="s">
        <v>4571</v>
      </c>
      <c r="C1349" s="8" t="s">
        <v>2614</v>
      </c>
      <c r="D1349" s="12">
        <v>51216849</v>
      </c>
      <c r="E1349" s="8" t="s">
        <v>6242</v>
      </c>
      <c r="F1349" s="8" t="s">
        <v>7867</v>
      </c>
      <c r="G1349" s="8" t="s">
        <v>8</v>
      </c>
      <c r="H1349" s="10">
        <v>36379</v>
      </c>
      <c r="I1349" s="11" t="s">
        <v>151</v>
      </c>
      <c r="J1349" s="10">
        <v>45413</v>
      </c>
      <c r="K1349" s="8" t="s">
        <v>279</v>
      </c>
      <c r="L1349" s="8" t="s">
        <v>9</v>
      </c>
      <c r="M1349" s="9">
        <v>346.45</v>
      </c>
      <c r="N1349" s="8">
        <v>4062</v>
      </c>
      <c r="O1349" s="13">
        <f>M1349*N1349</f>
        <v>1407279.9</v>
      </c>
      <c r="P1349" s="25">
        <f t="shared" si="63"/>
        <v>9600</v>
      </c>
      <c r="Q1349" s="25">
        <f t="shared" si="64"/>
        <v>31200.000000000004</v>
      </c>
      <c r="R1349" s="25">
        <f t="shared" ref="R1349:R1412" si="65">IF(S1349&gt;59.99,0,IF(O1349&lt;400000,400000*4/100,IF(O1349&gt;1200000,1200000*4/100,O1349*4/100)))</f>
        <v>48000</v>
      </c>
      <c r="S1349" s="55">
        <f>YEARFRAC(H1349,$R$3,0)</f>
        <v>25.147222222222222</v>
      </c>
    </row>
    <row r="1350" spans="1:19" ht="33" customHeight="1">
      <c r="A1350" s="8">
        <v>1346</v>
      </c>
      <c r="B1350" s="8" t="s">
        <v>4572</v>
      </c>
      <c r="C1350" s="8" t="s">
        <v>2615</v>
      </c>
      <c r="D1350" s="12" t="s">
        <v>2616</v>
      </c>
      <c r="E1350" s="8" t="s">
        <v>6243</v>
      </c>
      <c r="F1350" s="8" t="s">
        <v>7868</v>
      </c>
      <c r="G1350" s="8" t="s">
        <v>8</v>
      </c>
      <c r="H1350" s="10">
        <v>31505</v>
      </c>
      <c r="I1350" s="11" t="s">
        <v>11</v>
      </c>
      <c r="J1350" s="10">
        <v>45400</v>
      </c>
      <c r="K1350" s="8" t="s">
        <v>279</v>
      </c>
      <c r="L1350" s="8" t="s">
        <v>9</v>
      </c>
      <c r="M1350" s="9">
        <v>360.66</v>
      </c>
      <c r="N1350" s="8">
        <v>4062</v>
      </c>
      <c r="O1350" s="13">
        <f>M1350*N1350</f>
        <v>1465000.9200000002</v>
      </c>
      <c r="P1350" s="25">
        <f t="shared" si="63"/>
        <v>9600</v>
      </c>
      <c r="Q1350" s="25">
        <f t="shared" si="64"/>
        <v>31200.000000000004</v>
      </c>
      <c r="R1350" s="25">
        <f t="shared" si="65"/>
        <v>48000</v>
      </c>
      <c r="S1350" s="55">
        <f>YEARFRAC(H1350,$R$3,0)</f>
        <v>38.491666666666667</v>
      </c>
    </row>
    <row r="1351" spans="1:19" ht="33" customHeight="1">
      <c r="A1351" s="8">
        <v>1347</v>
      </c>
      <c r="B1351" s="8" t="s">
        <v>4573</v>
      </c>
      <c r="C1351" s="8" t="s">
        <v>2617</v>
      </c>
      <c r="D1351" s="12" t="s">
        <v>2618</v>
      </c>
      <c r="E1351" s="8" t="s">
        <v>6244</v>
      </c>
      <c r="F1351" s="8" t="s">
        <v>7869</v>
      </c>
      <c r="G1351" s="8" t="s">
        <v>15</v>
      </c>
      <c r="H1351" s="10">
        <v>31380</v>
      </c>
      <c r="I1351" s="11" t="s">
        <v>19</v>
      </c>
      <c r="J1351" s="10">
        <v>45418</v>
      </c>
      <c r="K1351" s="8" t="s">
        <v>279</v>
      </c>
      <c r="L1351" s="8" t="s">
        <v>9</v>
      </c>
      <c r="M1351" s="9">
        <v>350.09</v>
      </c>
      <c r="N1351" s="8">
        <v>4062</v>
      </c>
      <c r="O1351" s="13">
        <f>M1351*N1351</f>
        <v>1422065.5799999998</v>
      </c>
      <c r="P1351" s="25">
        <f t="shared" si="63"/>
        <v>9600</v>
      </c>
      <c r="Q1351" s="25">
        <f t="shared" si="64"/>
        <v>31200.000000000004</v>
      </c>
      <c r="R1351" s="25">
        <f t="shared" si="65"/>
        <v>48000</v>
      </c>
      <c r="S1351" s="55">
        <f>YEARFRAC(H1351,$R$3,0)</f>
        <v>38.836111111111109</v>
      </c>
    </row>
    <row r="1352" spans="1:19" ht="33" customHeight="1">
      <c r="A1352" s="8">
        <v>1348</v>
      </c>
      <c r="B1352" s="8" t="s">
        <v>4838</v>
      </c>
      <c r="C1352" s="8" t="s">
        <v>3114</v>
      </c>
      <c r="D1352" s="12" t="s">
        <v>3115</v>
      </c>
      <c r="E1352" s="8" t="s">
        <v>6245</v>
      </c>
      <c r="F1352" s="8" t="s">
        <v>7870</v>
      </c>
      <c r="G1352" s="8" t="s">
        <v>12</v>
      </c>
      <c r="H1352" s="10">
        <v>36589</v>
      </c>
      <c r="I1352" s="11" t="s">
        <v>11</v>
      </c>
      <c r="J1352" s="10">
        <v>45061</v>
      </c>
      <c r="K1352" s="8" t="s">
        <v>277</v>
      </c>
      <c r="L1352" s="8" t="s">
        <v>9</v>
      </c>
      <c r="M1352" s="9">
        <v>333.13</v>
      </c>
      <c r="N1352" s="8">
        <v>4062</v>
      </c>
      <c r="O1352" s="13">
        <f>M1352*N1352</f>
        <v>1353174.06</v>
      </c>
      <c r="P1352" s="25">
        <f t="shared" si="63"/>
        <v>9600</v>
      </c>
      <c r="Q1352" s="25">
        <f t="shared" si="64"/>
        <v>31200.000000000004</v>
      </c>
      <c r="R1352" s="25">
        <f t="shared" si="65"/>
        <v>48000</v>
      </c>
      <c r="S1352" s="55">
        <f>YEARFRAC(H1352,$R$3,0)</f>
        <v>24.572222222222223</v>
      </c>
    </row>
    <row r="1353" spans="1:19" ht="33" customHeight="1">
      <c r="A1353" s="8">
        <v>1349</v>
      </c>
      <c r="B1353" s="8" t="s">
        <v>4574</v>
      </c>
      <c r="C1353" s="8" t="s">
        <v>2619</v>
      </c>
      <c r="D1353" s="12" t="s">
        <v>2620</v>
      </c>
      <c r="E1353" s="8" t="s">
        <v>6246</v>
      </c>
      <c r="F1353" s="8" t="s">
        <v>7871</v>
      </c>
      <c r="G1353" s="8" t="s">
        <v>10</v>
      </c>
      <c r="H1353" s="10">
        <v>34343</v>
      </c>
      <c r="I1353" s="11" t="s">
        <v>11</v>
      </c>
      <c r="J1353" s="10">
        <v>42191</v>
      </c>
      <c r="K1353" s="8" t="s">
        <v>280</v>
      </c>
      <c r="L1353" s="8" t="s">
        <v>9</v>
      </c>
      <c r="M1353" s="9">
        <v>382.79</v>
      </c>
      <c r="N1353" s="8">
        <v>4062</v>
      </c>
      <c r="O1353" s="13">
        <f>M1353*N1353</f>
        <v>1554892.98</v>
      </c>
      <c r="P1353" s="25">
        <f t="shared" si="63"/>
        <v>9600</v>
      </c>
      <c r="Q1353" s="25">
        <f t="shared" si="64"/>
        <v>31200.000000000004</v>
      </c>
      <c r="R1353" s="25">
        <f t="shared" si="65"/>
        <v>48000</v>
      </c>
      <c r="S1353" s="55">
        <f>YEARFRAC(H1353,$R$3,0)</f>
        <v>30.725000000000001</v>
      </c>
    </row>
    <row r="1354" spans="1:19" ht="33" customHeight="1">
      <c r="A1354" s="8">
        <v>1350</v>
      </c>
      <c r="B1354" s="8" t="s">
        <v>4575</v>
      </c>
      <c r="C1354" s="8" t="s">
        <v>2621</v>
      </c>
      <c r="D1354" s="12" t="s">
        <v>2622</v>
      </c>
      <c r="E1354" s="8" t="s">
        <v>6247</v>
      </c>
      <c r="F1354" s="8" t="s">
        <v>7872</v>
      </c>
      <c r="G1354" s="8" t="s">
        <v>8</v>
      </c>
      <c r="H1354" s="10">
        <v>29441</v>
      </c>
      <c r="I1354" s="11" t="s">
        <v>11</v>
      </c>
      <c r="J1354" s="10">
        <v>41395</v>
      </c>
      <c r="K1354" s="8" t="s">
        <v>281</v>
      </c>
      <c r="L1354" s="8" t="s">
        <v>9</v>
      </c>
      <c r="M1354" s="9">
        <v>332.22</v>
      </c>
      <c r="N1354" s="8">
        <v>4062</v>
      </c>
      <c r="O1354" s="13">
        <f>M1354*N1354</f>
        <v>1349477.6400000001</v>
      </c>
      <c r="P1354" s="25">
        <f t="shared" si="63"/>
        <v>9600</v>
      </c>
      <c r="Q1354" s="25">
        <f t="shared" si="64"/>
        <v>31200.000000000004</v>
      </c>
      <c r="R1354" s="25">
        <f t="shared" si="65"/>
        <v>48000</v>
      </c>
      <c r="S1354" s="55">
        <f>YEARFRAC(H1354,$R$3,0)</f>
        <v>44.144444444444446</v>
      </c>
    </row>
    <row r="1355" spans="1:19" ht="33" customHeight="1">
      <c r="A1355" s="8">
        <v>1351</v>
      </c>
      <c r="B1355" s="8" t="s">
        <v>4576</v>
      </c>
      <c r="C1355" s="8" t="s">
        <v>2623</v>
      </c>
      <c r="D1355" s="12" t="s">
        <v>2624</v>
      </c>
      <c r="E1355" s="8" t="s">
        <v>6248</v>
      </c>
      <c r="F1355" s="8" t="s">
        <v>7873</v>
      </c>
      <c r="G1355" s="8" t="s">
        <v>10</v>
      </c>
      <c r="H1355" s="10">
        <v>36417</v>
      </c>
      <c r="I1355" s="11" t="s">
        <v>11</v>
      </c>
      <c r="J1355" s="10">
        <v>45084</v>
      </c>
      <c r="K1355" s="8" t="s">
        <v>280</v>
      </c>
      <c r="L1355" s="8" t="s">
        <v>9</v>
      </c>
      <c r="M1355" s="9">
        <v>360.3</v>
      </c>
      <c r="N1355" s="8">
        <v>4062</v>
      </c>
      <c r="O1355" s="13">
        <f>M1355*N1355</f>
        <v>1463538.6</v>
      </c>
      <c r="P1355" s="25">
        <f t="shared" si="63"/>
        <v>9600</v>
      </c>
      <c r="Q1355" s="25">
        <f t="shared" si="64"/>
        <v>31200.000000000004</v>
      </c>
      <c r="R1355" s="25">
        <f t="shared" si="65"/>
        <v>48000</v>
      </c>
      <c r="S1355" s="55">
        <f>YEARFRAC(H1355,$R$3,0)</f>
        <v>25.044444444444444</v>
      </c>
    </row>
    <row r="1356" spans="1:19" ht="33" customHeight="1">
      <c r="A1356" s="8">
        <v>1352</v>
      </c>
      <c r="B1356" s="8" t="s">
        <v>4577</v>
      </c>
      <c r="C1356" s="8" t="s">
        <v>3224</v>
      </c>
      <c r="D1356" s="12">
        <v>90630816</v>
      </c>
      <c r="E1356" s="8" t="s">
        <v>6249</v>
      </c>
      <c r="F1356" s="8" t="s">
        <v>7874</v>
      </c>
      <c r="G1356" s="8" t="s">
        <v>10</v>
      </c>
      <c r="H1356" s="10">
        <v>35930</v>
      </c>
      <c r="I1356" s="11" t="s">
        <v>19</v>
      </c>
      <c r="J1356" s="10">
        <v>45446</v>
      </c>
      <c r="K1356" s="8" t="s">
        <v>3164</v>
      </c>
      <c r="L1356" s="8" t="s">
        <v>9</v>
      </c>
      <c r="M1356" s="9">
        <v>295.29000000000002</v>
      </c>
      <c r="N1356" s="8">
        <v>4062</v>
      </c>
      <c r="O1356" s="13">
        <f>M1356*N1356</f>
        <v>1199467.98</v>
      </c>
      <c r="P1356" s="25">
        <f t="shared" si="63"/>
        <v>9595.7438399999992</v>
      </c>
      <c r="Q1356" s="25">
        <f t="shared" si="64"/>
        <v>31186.167480000004</v>
      </c>
      <c r="R1356" s="25">
        <f t="shared" si="65"/>
        <v>47978.7192</v>
      </c>
      <c r="S1356" s="55">
        <f>YEARFRAC(H1356,$R$3,0)</f>
        <v>26.375</v>
      </c>
    </row>
    <row r="1357" spans="1:19" ht="33" customHeight="1">
      <c r="A1357" s="8">
        <v>1353</v>
      </c>
      <c r="B1357" s="8" t="s">
        <v>4578</v>
      </c>
      <c r="C1357" s="8" t="s">
        <v>3126</v>
      </c>
      <c r="D1357" s="12" t="s">
        <v>2625</v>
      </c>
      <c r="E1357" s="8" t="s">
        <v>6250</v>
      </c>
      <c r="F1357" s="8" t="s">
        <v>7875</v>
      </c>
      <c r="G1357" s="8" t="s">
        <v>15</v>
      </c>
      <c r="H1357" s="10">
        <v>38600</v>
      </c>
      <c r="I1357" s="11" t="s">
        <v>11</v>
      </c>
      <c r="J1357" s="10">
        <v>45419</v>
      </c>
      <c r="K1357" s="8" t="s">
        <v>279</v>
      </c>
      <c r="L1357" s="8" t="s">
        <v>9</v>
      </c>
      <c r="M1357" s="9">
        <v>343.34</v>
      </c>
      <c r="N1357" s="8">
        <v>4062</v>
      </c>
      <c r="O1357" s="13">
        <f>M1357*N1357</f>
        <v>1394647.0799999998</v>
      </c>
      <c r="P1357" s="25">
        <f t="shared" si="63"/>
        <v>9600</v>
      </c>
      <c r="Q1357" s="25">
        <f t="shared" si="64"/>
        <v>31200.000000000004</v>
      </c>
      <c r="R1357" s="25">
        <f t="shared" si="65"/>
        <v>48000</v>
      </c>
      <c r="S1357" s="55">
        <f>YEARFRAC(H1357,$R$3,0)</f>
        <v>19.069444444444443</v>
      </c>
    </row>
    <row r="1358" spans="1:19" ht="33" customHeight="1">
      <c r="A1358" s="8">
        <v>1354</v>
      </c>
      <c r="B1358" s="8" t="s">
        <v>4579</v>
      </c>
      <c r="C1358" s="8" t="s">
        <v>3226</v>
      </c>
      <c r="D1358" s="12" t="s">
        <v>2626</v>
      </c>
      <c r="E1358" s="8" t="s">
        <v>6251</v>
      </c>
      <c r="F1358" s="8" t="s">
        <v>7876</v>
      </c>
      <c r="G1358" s="8" t="s">
        <v>10</v>
      </c>
      <c r="H1358" s="10">
        <v>31804</v>
      </c>
      <c r="I1358" s="11" t="s">
        <v>11</v>
      </c>
      <c r="J1358" s="10">
        <v>45400</v>
      </c>
      <c r="K1358" s="8" t="s">
        <v>282</v>
      </c>
      <c r="L1358" s="8" t="s">
        <v>9</v>
      </c>
      <c r="M1358" s="9">
        <v>357.52</v>
      </c>
      <c r="N1358" s="8">
        <v>4062</v>
      </c>
      <c r="O1358" s="13">
        <f>M1358*N1358</f>
        <v>1452246.24</v>
      </c>
      <c r="P1358" s="25">
        <f t="shared" si="63"/>
        <v>9600</v>
      </c>
      <c r="Q1358" s="25">
        <f t="shared" si="64"/>
        <v>31200.000000000004</v>
      </c>
      <c r="R1358" s="25">
        <f t="shared" si="65"/>
        <v>48000</v>
      </c>
      <c r="S1358" s="55">
        <f>YEARFRAC(H1358,$R$3,0)</f>
        <v>37.674999999999997</v>
      </c>
    </row>
    <row r="1359" spans="1:19" ht="33" customHeight="1">
      <c r="A1359" s="8">
        <v>1355</v>
      </c>
      <c r="B1359" s="8" t="s">
        <v>4580</v>
      </c>
      <c r="C1359" s="8" t="s">
        <v>3134</v>
      </c>
      <c r="D1359" s="12" t="s">
        <v>2627</v>
      </c>
      <c r="E1359" s="8" t="s">
        <v>6252</v>
      </c>
      <c r="F1359" s="8" t="s">
        <v>7877</v>
      </c>
      <c r="G1359" s="8" t="s">
        <v>193</v>
      </c>
      <c r="H1359" s="10">
        <v>29111</v>
      </c>
      <c r="I1359" s="11" t="s">
        <v>11</v>
      </c>
      <c r="J1359" s="10">
        <v>45419</v>
      </c>
      <c r="K1359" s="8" t="s">
        <v>279</v>
      </c>
      <c r="L1359" s="8" t="s">
        <v>9</v>
      </c>
      <c r="M1359" s="9">
        <v>351.64</v>
      </c>
      <c r="N1359" s="8">
        <v>4062</v>
      </c>
      <c r="O1359" s="13">
        <f>M1359*N1359</f>
        <v>1428361.68</v>
      </c>
      <c r="P1359" s="25">
        <f t="shared" si="63"/>
        <v>9600</v>
      </c>
      <c r="Q1359" s="25">
        <f t="shared" si="64"/>
        <v>31200.000000000004</v>
      </c>
      <c r="R1359" s="25">
        <f t="shared" si="65"/>
        <v>48000</v>
      </c>
      <c r="S1359" s="55">
        <f>YEARFRAC(H1359,$R$3,0)</f>
        <v>45.047222222222224</v>
      </c>
    </row>
    <row r="1360" spans="1:19" ht="33" customHeight="1">
      <c r="A1360" s="8">
        <v>1356</v>
      </c>
      <c r="B1360" s="8" t="s">
        <v>4581</v>
      </c>
      <c r="C1360" s="8" t="s">
        <v>2628</v>
      </c>
      <c r="D1360" s="12" t="s">
        <v>2629</v>
      </c>
      <c r="E1360" s="8" t="s">
        <v>6253</v>
      </c>
      <c r="F1360" s="8" t="s">
        <v>7878</v>
      </c>
      <c r="G1360" s="8" t="s">
        <v>10</v>
      </c>
      <c r="H1360" s="10">
        <v>37627</v>
      </c>
      <c r="I1360" s="11" t="s">
        <v>127</v>
      </c>
      <c r="J1360" s="10">
        <v>45408</v>
      </c>
      <c r="K1360" s="8" t="s">
        <v>280</v>
      </c>
      <c r="L1360" s="8" t="s">
        <v>9</v>
      </c>
      <c r="M1360" s="9">
        <v>310.14</v>
      </c>
      <c r="N1360" s="8">
        <v>4062</v>
      </c>
      <c r="O1360" s="13">
        <f>M1360*N1360</f>
        <v>1259788.68</v>
      </c>
      <c r="P1360" s="25">
        <f t="shared" si="63"/>
        <v>9600</v>
      </c>
      <c r="Q1360" s="25">
        <f t="shared" si="64"/>
        <v>31200.000000000004</v>
      </c>
      <c r="R1360" s="25">
        <f t="shared" si="65"/>
        <v>48000</v>
      </c>
      <c r="S1360" s="55">
        <f>YEARFRAC(H1360,$R$3,0)</f>
        <v>21.733333333333334</v>
      </c>
    </row>
    <row r="1361" spans="1:19" ht="33" customHeight="1">
      <c r="A1361" s="8">
        <v>1357</v>
      </c>
      <c r="B1361" s="8" t="s">
        <v>4582</v>
      </c>
      <c r="C1361" s="8" t="s">
        <v>2630</v>
      </c>
      <c r="D1361" s="12" t="s">
        <v>2631</v>
      </c>
      <c r="E1361" s="8" t="s">
        <v>6254</v>
      </c>
      <c r="F1361" s="8" t="s">
        <v>7879</v>
      </c>
      <c r="G1361" s="8" t="s">
        <v>10</v>
      </c>
      <c r="H1361" s="10">
        <v>35463</v>
      </c>
      <c r="I1361" s="11" t="s">
        <v>11</v>
      </c>
      <c r="J1361" s="10">
        <v>42380</v>
      </c>
      <c r="K1361" s="8" t="s">
        <v>277</v>
      </c>
      <c r="L1361" s="8" t="s">
        <v>9</v>
      </c>
      <c r="M1361" s="9">
        <v>304.2</v>
      </c>
      <c r="N1361" s="8">
        <v>4062</v>
      </c>
      <c r="O1361" s="13">
        <f>M1361*N1361</f>
        <v>1235660.3999999999</v>
      </c>
      <c r="P1361" s="25">
        <f t="shared" si="63"/>
        <v>9600</v>
      </c>
      <c r="Q1361" s="25">
        <f t="shared" si="64"/>
        <v>31200.000000000004</v>
      </c>
      <c r="R1361" s="25">
        <f t="shared" si="65"/>
        <v>48000</v>
      </c>
      <c r="S1361" s="55">
        <f>YEARFRAC(H1361,$R$3,0)</f>
        <v>27.661111111111111</v>
      </c>
    </row>
    <row r="1362" spans="1:19" ht="33" customHeight="1">
      <c r="A1362" s="8">
        <v>1358</v>
      </c>
      <c r="B1362" s="8" t="s">
        <v>4584</v>
      </c>
      <c r="C1362" s="8" t="s">
        <v>2634</v>
      </c>
      <c r="D1362" s="12" t="s">
        <v>2635</v>
      </c>
      <c r="E1362" s="8" t="s">
        <v>6255</v>
      </c>
      <c r="F1362" s="8" t="s">
        <v>7880</v>
      </c>
      <c r="G1362" s="8" t="s">
        <v>8</v>
      </c>
      <c r="H1362" s="10">
        <v>32058</v>
      </c>
      <c r="I1362" s="11" t="s">
        <v>11</v>
      </c>
      <c r="J1362" s="10">
        <v>43022</v>
      </c>
      <c r="K1362" s="8" t="s">
        <v>284</v>
      </c>
      <c r="L1362" s="8" t="s">
        <v>9</v>
      </c>
      <c r="M1362" s="9">
        <v>360.76</v>
      </c>
      <c r="N1362" s="8">
        <v>4062</v>
      </c>
      <c r="O1362" s="13">
        <f>M1362*N1362</f>
        <v>1465407.1199999999</v>
      </c>
      <c r="P1362" s="25">
        <f t="shared" si="63"/>
        <v>9600</v>
      </c>
      <c r="Q1362" s="25">
        <f t="shared" si="64"/>
        <v>31200.000000000004</v>
      </c>
      <c r="R1362" s="25">
        <f t="shared" si="65"/>
        <v>48000</v>
      </c>
      <c r="S1362" s="55">
        <f>YEARFRAC(H1362,$R$3,0)</f>
        <v>36.977777777777774</v>
      </c>
    </row>
    <row r="1363" spans="1:19" ht="33" customHeight="1">
      <c r="A1363" s="8">
        <v>1359</v>
      </c>
      <c r="B1363" s="8" t="s">
        <v>4585</v>
      </c>
      <c r="C1363" s="8" t="s">
        <v>2636</v>
      </c>
      <c r="D1363" s="12">
        <v>51005247</v>
      </c>
      <c r="E1363" s="8" t="s">
        <v>6256</v>
      </c>
      <c r="F1363" s="8" t="s">
        <v>7881</v>
      </c>
      <c r="G1363" s="8" t="s">
        <v>10</v>
      </c>
      <c r="H1363" s="10">
        <v>30234</v>
      </c>
      <c r="I1363" s="11" t="s">
        <v>11</v>
      </c>
      <c r="J1363" s="10">
        <v>41612</v>
      </c>
      <c r="K1363" s="8" t="s">
        <v>261</v>
      </c>
      <c r="L1363" s="8" t="s">
        <v>9</v>
      </c>
      <c r="M1363" s="9">
        <v>487.95</v>
      </c>
      <c r="N1363" s="8">
        <v>4062</v>
      </c>
      <c r="O1363" s="13">
        <f>M1363*N1363</f>
        <v>1982052.9</v>
      </c>
      <c r="P1363" s="25">
        <f t="shared" si="63"/>
        <v>9600</v>
      </c>
      <c r="Q1363" s="25">
        <f t="shared" si="64"/>
        <v>31200.000000000004</v>
      </c>
      <c r="R1363" s="25">
        <f t="shared" si="65"/>
        <v>48000</v>
      </c>
      <c r="S1363" s="55">
        <f>YEARFRAC(H1363,$R$3,0)</f>
        <v>41.972222222222221</v>
      </c>
    </row>
    <row r="1364" spans="1:19" ht="33" customHeight="1">
      <c r="A1364" s="8">
        <v>1360</v>
      </c>
      <c r="B1364" s="8" t="s">
        <v>4586</v>
      </c>
      <c r="C1364" s="8" t="s">
        <v>2637</v>
      </c>
      <c r="D1364" s="12" t="s">
        <v>2638</v>
      </c>
      <c r="E1364" s="8" t="s">
        <v>6257</v>
      </c>
      <c r="F1364" s="8" t="s">
        <v>7882</v>
      </c>
      <c r="G1364" s="8" t="s">
        <v>8</v>
      </c>
      <c r="H1364" s="10">
        <v>35620</v>
      </c>
      <c r="I1364" s="11" t="s">
        <v>11</v>
      </c>
      <c r="J1364" s="10">
        <v>42509</v>
      </c>
      <c r="K1364" s="8" t="s">
        <v>261</v>
      </c>
      <c r="L1364" s="8" t="s">
        <v>9</v>
      </c>
      <c r="M1364" s="9">
        <v>468.31</v>
      </c>
      <c r="N1364" s="8">
        <v>4062</v>
      </c>
      <c r="O1364" s="13">
        <f>M1364*N1364</f>
        <v>1902275.22</v>
      </c>
      <c r="P1364" s="25">
        <f t="shared" si="63"/>
        <v>9600</v>
      </c>
      <c r="Q1364" s="25">
        <f t="shared" si="64"/>
        <v>31200.000000000004</v>
      </c>
      <c r="R1364" s="25">
        <f t="shared" si="65"/>
        <v>48000</v>
      </c>
      <c r="S1364" s="55">
        <f>YEARFRAC(H1364,$R$3,0)</f>
        <v>27.225000000000001</v>
      </c>
    </row>
    <row r="1365" spans="1:19" ht="33" customHeight="1">
      <c r="A1365" s="8">
        <v>1361</v>
      </c>
      <c r="B1365" s="8" t="s">
        <v>4587</v>
      </c>
      <c r="C1365" s="8" t="s">
        <v>2639</v>
      </c>
      <c r="D1365" s="12" t="s">
        <v>2640</v>
      </c>
      <c r="E1365" s="8" t="s">
        <v>6258</v>
      </c>
      <c r="F1365" s="8" t="s">
        <v>7883</v>
      </c>
      <c r="G1365" s="8" t="s">
        <v>78</v>
      </c>
      <c r="H1365" s="10">
        <v>35490</v>
      </c>
      <c r="I1365" s="11" t="s">
        <v>11</v>
      </c>
      <c r="J1365" s="10">
        <v>45399</v>
      </c>
      <c r="K1365" s="8" t="s">
        <v>261</v>
      </c>
      <c r="L1365" s="8" t="s">
        <v>9</v>
      </c>
      <c r="M1365" s="9">
        <v>364.45</v>
      </c>
      <c r="N1365" s="8">
        <v>4062</v>
      </c>
      <c r="O1365" s="13">
        <f>M1365*N1365</f>
        <v>1480395.9</v>
      </c>
      <c r="P1365" s="25">
        <f t="shared" si="63"/>
        <v>9600</v>
      </c>
      <c r="Q1365" s="25">
        <f t="shared" si="64"/>
        <v>31200.000000000004</v>
      </c>
      <c r="R1365" s="25">
        <f t="shared" si="65"/>
        <v>48000</v>
      </c>
      <c r="S1365" s="55">
        <f>YEARFRAC(H1365,$R$3,0)</f>
        <v>27.580555555555556</v>
      </c>
    </row>
    <row r="1366" spans="1:19" ht="33" customHeight="1">
      <c r="A1366" s="8">
        <v>1362</v>
      </c>
      <c r="B1366" s="8" t="s">
        <v>4588</v>
      </c>
      <c r="C1366" s="8" t="s">
        <v>2641</v>
      </c>
      <c r="D1366" s="12" t="s">
        <v>2642</v>
      </c>
      <c r="E1366" s="8" t="s">
        <v>6259</v>
      </c>
      <c r="F1366" s="8" t="s">
        <v>7884</v>
      </c>
      <c r="G1366" s="8" t="s">
        <v>8</v>
      </c>
      <c r="H1366" s="10">
        <v>34451</v>
      </c>
      <c r="I1366" s="11" t="s">
        <v>11</v>
      </c>
      <c r="J1366" s="10">
        <v>42738</v>
      </c>
      <c r="K1366" s="8" t="s">
        <v>261</v>
      </c>
      <c r="L1366" s="8" t="s">
        <v>9</v>
      </c>
      <c r="M1366" s="9">
        <v>534.96</v>
      </c>
      <c r="N1366" s="8">
        <v>4062</v>
      </c>
      <c r="O1366" s="13">
        <f>M1366*N1366</f>
        <v>2173007.52</v>
      </c>
      <c r="P1366" s="25">
        <f t="shared" si="63"/>
        <v>9600</v>
      </c>
      <c r="Q1366" s="25">
        <f t="shared" si="64"/>
        <v>31200.000000000004</v>
      </c>
      <c r="R1366" s="25">
        <f t="shared" si="65"/>
        <v>48000</v>
      </c>
      <c r="S1366" s="55">
        <f>YEARFRAC(H1366,$R$3,0)</f>
        <v>30.425000000000001</v>
      </c>
    </row>
    <row r="1367" spans="1:19" ht="33" customHeight="1">
      <c r="A1367" s="8">
        <v>1363</v>
      </c>
      <c r="B1367" s="8" t="s">
        <v>4589</v>
      </c>
      <c r="C1367" s="8" t="s">
        <v>2643</v>
      </c>
      <c r="D1367" s="12" t="s">
        <v>2644</v>
      </c>
      <c r="E1367" s="8" t="s">
        <v>6260</v>
      </c>
      <c r="F1367" s="8" t="s">
        <v>7885</v>
      </c>
      <c r="G1367" s="8" t="s">
        <v>10</v>
      </c>
      <c r="H1367" s="10">
        <v>30169</v>
      </c>
      <c r="I1367" s="11" t="s">
        <v>28</v>
      </c>
      <c r="J1367" s="10">
        <v>45399</v>
      </c>
      <c r="K1367" s="8" t="s">
        <v>261</v>
      </c>
      <c r="L1367" s="8" t="s">
        <v>9</v>
      </c>
      <c r="M1367" s="9">
        <v>429.29</v>
      </c>
      <c r="N1367" s="8">
        <v>4062</v>
      </c>
      <c r="O1367" s="13">
        <f>M1367*N1367</f>
        <v>1743775.98</v>
      </c>
      <c r="P1367" s="25">
        <f t="shared" si="63"/>
        <v>9600</v>
      </c>
      <c r="Q1367" s="25">
        <f t="shared" si="64"/>
        <v>31200.000000000004</v>
      </c>
      <c r="R1367" s="25">
        <f t="shared" si="65"/>
        <v>48000</v>
      </c>
      <c r="S1367" s="55">
        <f>YEARFRAC(H1367,$R$3,0)</f>
        <v>42.15</v>
      </c>
    </row>
    <row r="1368" spans="1:19" ht="33" customHeight="1">
      <c r="A1368" s="8">
        <v>1364</v>
      </c>
      <c r="B1368" s="8" t="s">
        <v>4590</v>
      </c>
      <c r="C1368" s="8" t="s">
        <v>2645</v>
      </c>
      <c r="D1368" s="12" t="s">
        <v>2646</v>
      </c>
      <c r="E1368" s="8" t="s">
        <v>6261</v>
      </c>
      <c r="F1368" s="8" t="s">
        <v>7886</v>
      </c>
      <c r="G1368" s="8" t="s">
        <v>8</v>
      </c>
      <c r="H1368" s="10">
        <v>34736</v>
      </c>
      <c r="I1368" s="11" t="s">
        <v>80</v>
      </c>
      <c r="J1368" s="10">
        <v>45399</v>
      </c>
      <c r="K1368" s="8" t="s">
        <v>261</v>
      </c>
      <c r="L1368" s="8" t="s">
        <v>9</v>
      </c>
      <c r="M1368" s="9">
        <v>542.44000000000005</v>
      </c>
      <c r="N1368" s="8">
        <v>4062</v>
      </c>
      <c r="O1368" s="13">
        <f>M1368*N1368</f>
        <v>2203391.2800000003</v>
      </c>
      <c r="P1368" s="25">
        <f t="shared" si="63"/>
        <v>9600</v>
      </c>
      <c r="Q1368" s="25">
        <f t="shared" si="64"/>
        <v>31200.000000000004</v>
      </c>
      <c r="R1368" s="25">
        <f t="shared" si="65"/>
        <v>48000</v>
      </c>
      <c r="S1368" s="55">
        <f>YEARFRAC(H1368,$R$3,0)</f>
        <v>29.65</v>
      </c>
    </row>
    <row r="1369" spans="1:19" ht="33" customHeight="1">
      <c r="A1369" s="8">
        <v>1365</v>
      </c>
      <c r="B1369" s="8" t="s">
        <v>4591</v>
      </c>
      <c r="C1369" s="8" t="s">
        <v>2647</v>
      </c>
      <c r="D1369" s="12" t="s">
        <v>2648</v>
      </c>
      <c r="E1369" s="8" t="s">
        <v>6262</v>
      </c>
      <c r="F1369" s="8" t="s">
        <v>7887</v>
      </c>
      <c r="G1369" s="8" t="s">
        <v>8</v>
      </c>
      <c r="H1369" s="10">
        <v>38202</v>
      </c>
      <c r="I1369" s="11" t="s">
        <v>70</v>
      </c>
      <c r="J1369" s="10">
        <v>45399</v>
      </c>
      <c r="K1369" s="8" t="s">
        <v>261</v>
      </c>
      <c r="L1369" s="8" t="s">
        <v>9</v>
      </c>
      <c r="M1369" s="9">
        <v>468.19</v>
      </c>
      <c r="N1369" s="8">
        <v>4062</v>
      </c>
      <c r="O1369" s="13">
        <f>M1369*N1369</f>
        <v>1901787.78</v>
      </c>
      <c r="P1369" s="25">
        <f t="shared" si="63"/>
        <v>9600</v>
      </c>
      <c r="Q1369" s="25">
        <f t="shared" si="64"/>
        <v>31200.000000000004</v>
      </c>
      <c r="R1369" s="25">
        <f t="shared" si="65"/>
        <v>48000</v>
      </c>
      <c r="S1369" s="55">
        <f>YEARFRAC(H1369,$R$3,0)</f>
        <v>20.158333333333335</v>
      </c>
    </row>
    <row r="1370" spans="1:19" ht="33" customHeight="1">
      <c r="A1370" s="8">
        <v>1366</v>
      </c>
      <c r="B1370" s="8" t="s">
        <v>4592</v>
      </c>
      <c r="C1370" s="8" t="s">
        <v>2649</v>
      </c>
      <c r="D1370" s="12">
        <v>50807564</v>
      </c>
      <c r="E1370" s="8" t="s">
        <v>6263</v>
      </c>
      <c r="F1370" s="8" t="s">
        <v>7888</v>
      </c>
      <c r="G1370" s="8" t="s">
        <v>87</v>
      </c>
      <c r="H1370" s="10">
        <v>34335</v>
      </c>
      <c r="I1370" s="11" t="s">
        <v>88</v>
      </c>
      <c r="J1370" s="10">
        <v>45399</v>
      </c>
      <c r="K1370" s="8" t="s">
        <v>261</v>
      </c>
      <c r="L1370" s="8" t="s">
        <v>9</v>
      </c>
      <c r="M1370" s="9">
        <v>355.41</v>
      </c>
      <c r="N1370" s="8">
        <v>4062</v>
      </c>
      <c r="O1370" s="13">
        <f>M1370*N1370</f>
        <v>1443675.4200000002</v>
      </c>
      <c r="P1370" s="25">
        <f t="shared" si="63"/>
        <v>9600</v>
      </c>
      <c r="Q1370" s="25">
        <f t="shared" si="64"/>
        <v>31200.000000000004</v>
      </c>
      <c r="R1370" s="25">
        <f t="shared" si="65"/>
        <v>48000</v>
      </c>
      <c r="S1370" s="55">
        <f>YEARFRAC(H1370,$R$3,0)</f>
        <v>30.747222222222224</v>
      </c>
    </row>
    <row r="1371" spans="1:19" ht="33" customHeight="1">
      <c r="A1371" s="8">
        <v>1367</v>
      </c>
      <c r="B1371" s="8" t="s">
        <v>4593</v>
      </c>
      <c r="C1371" s="8" t="s">
        <v>2650</v>
      </c>
      <c r="D1371" s="12" t="s">
        <v>2651</v>
      </c>
      <c r="E1371" s="8" t="s">
        <v>6264</v>
      </c>
      <c r="F1371" s="8" t="s">
        <v>7889</v>
      </c>
      <c r="G1371" s="8" t="s">
        <v>8</v>
      </c>
      <c r="H1371" s="10">
        <v>34926</v>
      </c>
      <c r="I1371" s="11" t="s">
        <v>11</v>
      </c>
      <c r="J1371" s="10">
        <v>41932</v>
      </c>
      <c r="K1371" s="8" t="s">
        <v>261</v>
      </c>
      <c r="L1371" s="8" t="s">
        <v>9</v>
      </c>
      <c r="M1371" s="9">
        <v>533.02</v>
      </c>
      <c r="N1371" s="8">
        <v>4062</v>
      </c>
      <c r="O1371" s="13">
        <f>M1371*N1371</f>
        <v>2165127.2399999998</v>
      </c>
      <c r="P1371" s="25">
        <f t="shared" si="63"/>
        <v>9600</v>
      </c>
      <c r="Q1371" s="25">
        <f t="shared" si="64"/>
        <v>31200.000000000004</v>
      </c>
      <c r="R1371" s="25">
        <f t="shared" si="65"/>
        <v>48000</v>
      </c>
      <c r="S1371" s="55">
        <f>YEARFRAC(H1371,$R$3,0)</f>
        <v>29.125</v>
      </c>
    </row>
    <row r="1372" spans="1:19" ht="33" customHeight="1">
      <c r="A1372" s="8">
        <v>1368</v>
      </c>
      <c r="B1372" s="8" t="s">
        <v>4594</v>
      </c>
      <c r="C1372" s="8" t="s">
        <v>2652</v>
      </c>
      <c r="D1372" s="12" t="s">
        <v>2653</v>
      </c>
      <c r="E1372" s="8" t="s">
        <v>6265</v>
      </c>
      <c r="F1372" s="8" t="s">
        <v>7890</v>
      </c>
      <c r="G1372" s="8" t="s">
        <v>78</v>
      </c>
      <c r="H1372" s="10">
        <v>33265</v>
      </c>
      <c r="I1372" s="11" t="s">
        <v>70</v>
      </c>
      <c r="J1372" s="10">
        <v>45399</v>
      </c>
      <c r="K1372" s="8" t="s">
        <v>261</v>
      </c>
      <c r="L1372" s="8" t="s">
        <v>9</v>
      </c>
      <c r="M1372" s="9">
        <v>479.35</v>
      </c>
      <c r="N1372" s="8">
        <v>4062</v>
      </c>
      <c r="O1372" s="13">
        <f>M1372*N1372</f>
        <v>1947119.7000000002</v>
      </c>
      <c r="P1372" s="25">
        <f t="shared" si="63"/>
        <v>9600</v>
      </c>
      <c r="Q1372" s="25">
        <f t="shared" si="64"/>
        <v>31200.000000000004</v>
      </c>
      <c r="R1372" s="25">
        <f t="shared" si="65"/>
        <v>48000</v>
      </c>
      <c r="S1372" s="55">
        <f>YEARFRAC(H1372,$R$3,0)</f>
        <v>33.674999999999997</v>
      </c>
    </row>
    <row r="1373" spans="1:19" ht="33" customHeight="1">
      <c r="A1373" s="8">
        <v>1369</v>
      </c>
      <c r="B1373" s="8" t="s">
        <v>4595</v>
      </c>
      <c r="C1373" s="8" t="s">
        <v>2654</v>
      </c>
      <c r="D1373" s="12" t="s">
        <v>2655</v>
      </c>
      <c r="E1373" s="8" t="s">
        <v>6266</v>
      </c>
      <c r="F1373" s="8" t="s">
        <v>7891</v>
      </c>
      <c r="G1373" s="8" t="s">
        <v>10</v>
      </c>
      <c r="H1373" s="10">
        <v>30738</v>
      </c>
      <c r="I1373" s="11" t="s">
        <v>11</v>
      </c>
      <c r="J1373" s="10">
        <v>41568</v>
      </c>
      <c r="K1373" s="8" t="s">
        <v>261</v>
      </c>
      <c r="L1373" s="8" t="s">
        <v>9</v>
      </c>
      <c r="M1373" s="9">
        <v>485.48</v>
      </c>
      <c r="N1373" s="8">
        <v>4062</v>
      </c>
      <c r="O1373" s="13">
        <f>M1373*N1373</f>
        <v>1972019.76</v>
      </c>
      <c r="P1373" s="25">
        <f t="shared" si="63"/>
        <v>9600</v>
      </c>
      <c r="Q1373" s="25">
        <f t="shared" si="64"/>
        <v>31200.000000000004</v>
      </c>
      <c r="R1373" s="25">
        <f t="shared" si="65"/>
        <v>48000</v>
      </c>
      <c r="S1373" s="55">
        <f>YEARFRAC(H1373,$R$3,0)</f>
        <v>40.594444444444441</v>
      </c>
    </row>
    <row r="1374" spans="1:19" ht="33" customHeight="1">
      <c r="A1374" s="8">
        <v>1370</v>
      </c>
      <c r="B1374" s="8" t="s">
        <v>4596</v>
      </c>
      <c r="C1374" s="8" t="s">
        <v>2656</v>
      </c>
      <c r="D1374" s="12" t="s">
        <v>2657</v>
      </c>
      <c r="E1374" s="8" t="s">
        <v>6267</v>
      </c>
      <c r="F1374" s="8" t="s">
        <v>7892</v>
      </c>
      <c r="G1374" s="8" t="s">
        <v>71</v>
      </c>
      <c r="H1374" s="10">
        <v>30265</v>
      </c>
      <c r="I1374" s="11" t="s">
        <v>70</v>
      </c>
      <c r="J1374" s="10">
        <v>45399</v>
      </c>
      <c r="K1374" s="8" t="s">
        <v>261</v>
      </c>
      <c r="L1374" s="8" t="s">
        <v>9</v>
      </c>
      <c r="M1374" s="9">
        <v>429.08</v>
      </c>
      <c r="N1374" s="8">
        <v>4062</v>
      </c>
      <c r="O1374" s="13">
        <f>M1374*N1374</f>
        <v>1742922.96</v>
      </c>
      <c r="P1374" s="25">
        <f t="shared" si="63"/>
        <v>9600</v>
      </c>
      <c r="Q1374" s="25">
        <f t="shared" si="64"/>
        <v>31200.000000000004</v>
      </c>
      <c r="R1374" s="25">
        <f t="shared" si="65"/>
        <v>48000</v>
      </c>
      <c r="S1374" s="55">
        <f>YEARFRAC(H1374,$R$3,0)</f>
        <v>41.888888888888886</v>
      </c>
    </row>
    <row r="1375" spans="1:19" ht="33" customHeight="1">
      <c r="A1375" s="8">
        <v>1371</v>
      </c>
      <c r="B1375" s="8" t="s">
        <v>4597</v>
      </c>
      <c r="C1375" s="8" t="s">
        <v>2658</v>
      </c>
      <c r="D1375" s="12" t="s">
        <v>2659</v>
      </c>
      <c r="E1375" s="8" t="s">
        <v>6268</v>
      </c>
      <c r="F1375" s="8" t="s">
        <v>7893</v>
      </c>
      <c r="G1375" s="8" t="s">
        <v>78</v>
      </c>
      <c r="H1375" s="10">
        <v>34429</v>
      </c>
      <c r="I1375" s="11" t="s">
        <v>70</v>
      </c>
      <c r="J1375" s="10">
        <v>45399</v>
      </c>
      <c r="K1375" s="8" t="s">
        <v>261</v>
      </c>
      <c r="L1375" s="8" t="s">
        <v>9</v>
      </c>
      <c r="M1375" s="9">
        <v>434.47</v>
      </c>
      <c r="N1375" s="8">
        <v>4062</v>
      </c>
      <c r="O1375" s="13">
        <f>M1375*N1375</f>
        <v>1764817.1400000001</v>
      </c>
      <c r="P1375" s="25">
        <f t="shared" si="63"/>
        <v>9600</v>
      </c>
      <c r="Q1375" s="25">
        <f t="shared" si="64"/>
        <v>31200.000000000004</v>
      </c>
      <c r="R1375" s="25">
        <f t="shared" si="65"/>
        <v>48000</v>
      </c>
      <c r="S1375" s="55">
        <f>YEARFRAC(H1375,$R$3,0)</f>
        <v>30.486111111111111</v>
      </c>
    </row>
    <row r="1376" spans="1:19" ht="33" customHeight="1">
      <c r="A1376" s="8">
        <v>1372</v>
      </c>
      <c r="B1376" s="8" t="s">
        <v>4598</v>
      </c>
      <c r="C1376" s="8" t="s">
        <v>2660</v>
      </c>
      <c r="D1376" s="12" t="s">
        <v>2661</v>
      </c>
      <c r="E1376" s="8" t="s">
        <v>6269</v>
      </c>
      <c r="F1376" s="8" t="s">
        <v>7894</v>
      </c>
      <c r="G1376" s="8" t="s">
        <v>8</v>
      </c>
      <c r="H1376" s="10">
        <v>33611</v>
      </c>
      <c r="I1376" s="11" t="s">
        <v>70</v>
      </c>
      <c r="J1376" s="10">
        <v>45399</v>
      </c>
      <c r="K1376" s="8" t="s">
        <v>261</v>
      </c>
      <c r="L1376" s="8" t="s">
        <v>9</v>
      </c>
      <c r="M1376" s="9">
        <v>392.87</v>
      </c>
      <c r="N1376" s="8">
        <v>4062</v>
      </c>
      <c r="O1376" s="13">
        <f>M1376*N1376</f>
        <v>1595837.94</v>
      </c>
      <c r="P1376" s="25">
        <f t="shared" si="63"/>
        <v>9600</v>
      </c>
      <c r="Q1376" s="25">
        <f t="shared" si="64"/>
        <v>31200.000000000004</v>
      </c>
      <c r="R1376" s="25">
        <f t="shared" si="65"/>
        <v>48000</v>
      </c>
      <c r="S1376" s="55">
        <f>YEARFRAC(H1376,$R$3,0)</f>
        <v>32.727777777777774</v>
      </c>
    </row>
    <row r="1377" spans="1:19" ht="33" customHeight="1">
      <c r="A1377" s="8">
        <v>1373</v>
      </c>
      <c r="B1377" s="8" t="s">
        <v>4599</v>
      </c>
      <c r="C1377" s="8" t="s">
        <v>2662</v>
      </c>
      <c r="D1377" s="12" t="s">
        <v>2663</v>
      </c>
      <c r="E1377" s="8" t="s">
        <v>6270</v>
      </c>
      <c r="F1377" s="8" t="s">
        <v>7895</v>
      </c>
      <c r="G1377" s="8" t="s">
        <v>10</v>
      </c>
      <c r="H1377" s="10">
        <v>29657</v>
      </c>
      <c r="I1377" s="11" t="s">
        <v>70</v>
      </c>
      <c r="J1377" s="10">
        <v>45399</v>
      </c>
      <c r="K1377" s="8" t="s">
        <v>261</v>
      </c>
      <c r="L1377" s="8" t="s">
        <v>9</v>
      </c>
      <c r="M1377" s="9">
        <v>356.79</v>
      </c>
      <c r="N1377" s="8">
        <v>4062</v>
      </c>
      <c r="O1377" s="13">
        <f>M1377*N1377</f>
        <v>1449280.98</v>
      </c>
      <c r="P1377" s="25">
        <f t="shared" si="63"/>
        <v>9600</v>
      </c>
      <c r="Q1377" s="25">
        <f t="shared" si="64"/>
        <v>31200.000000000004</v>
      </c>
      <c r="R1377" s="25">
        <f t="shared" si="65"/>
        <v>48000</v>
      </c>
      <c r="S1377" s="55">
        <f>YEARFRAC(H1377,$R$3,0)</f>
        <v>43.55</v>
      </c>
    </row>
    <row r="1378" spans="1:19" ht="33" customHeight="1">
      <c r="A1378" s="8">
        <v>1374</v>
      </c>
      <c r="B1378" s="8" t="s">
        <v>4600</v>
      </c>
      <c r="C1378" s="8" t="s">
        <v>2664</v>
      </c>
      <c r="D1378" s="12" t="s">
        <v>2665</v>
      </c>
      <c r="E1378" s="8" t="s">
        <v>6271</v>
      </c>
      <c r="F1378" s="8" t="s">
        <v>7896</v>
      </c>
      <c r="G1378" s="8" t="s">
        <v>8</v>
      </c>
      <c r="H1378" s="10">
        <v>37610</v>
      </c>
      <c r="I1378" s="11" t="s">
        <v>70</v>
      </c>
      <c r="J1378" s="10">
        <v>45399</v>
      </c>
      <c r="K1378" s="8" t="s">
        <v>261</v>
      </c>
      <c r="L1378" s="8" t="s">
        <v>9</v>
      </c>
      <c r="M1378" s="9">
        <v>455.4</v>
      </c>
      <c r="N1378" s="8">
        <v>4062</v>
      </c>
      <c r="O1378" s="13">
        <f>M1378*N1378</f>
        <v>1849834.7999999998</v>
      </c>
      <c r="P1378" s="25">
        <f t="shared" si="63"/>
        <v>9600</v>
      </c>
      <c r="Q1378" s="25">
        <f t="shared" si="64"/>
        <v>31200.000000000004</v>
      </c>
      <c r="R1378" s="25">
        <f t="shared" si="65"/>
        <v>48000</v>
      </c>
      <c r="S1378" s="55">
        <f>YEARFRAC(H1378,$R$3,0)</f>
        <v>21.777777777777779</v>
      </c>
    </row>
    <row r="1379" spans="1:19" ht="33" customHeight="1">
      <c r="A1379" s="8">
        <v>1375</v>
      </c>
      <c r="B1379" s="8" t="s">
        <v>4601</v>
      </c>
      <c r="C1379" s="8" t="s">
        <v>2666</v>
      </c>
      <c r="D1379" s="12" t="s">
        <v>2667</v>
      </c>
      <c r="E1379" s="8" t="s">
        <v>6272</v>
      </c>
      <c r="F1379" s="8" t="s">
        <v>7897</v>
      </c>
      <c r="G1379" s="8" t="s">
        <v>8</v>
      </c>
      <c r="H1379" s="10">
        <v>35490</v>
      </c>
      <c r="I1379" s="11" t="s">
        <v>11</v>
      </c>
      <c r="J1379" s="10">
        <v>42416</v>
      </c>
      <c r="K1379" s="8" t="s">
        <v>261</v>
      </c>
      <c r="L1379" s="8" t="s">
        <v>9</v>
      </c>
      <c r="M1379" s="9">
        <v>398.53</v>
      </c>
      <c r="N1379" s="8">
        <v>4062</v>
      </c>
      <c r="O1379" s="13">
        <f>M1379*N1379</f>
        <v>1618828.8599999999</v>
      </c>
      <c r="P1379" s="25">
        <f t="shared" si="63"/>
        <v>9600</v>
      </c>
      <c r="Q1379" s="25">
        <f t="shared" si="64"/>
        <v>31200.000000000004</v>
      </c>
      <c r="R1379" s="25">
        <f t="shared" si="65"/>
        <v>48000</v>
      </c>
      <c r="S1379" s="55">
        <f>YEARFRAC(H1379,$R$3,0)</f>
        <v>27.580555555555556</v>
      </c>
    </row>
    <row r="1380" spans="1:19" ht="33" customHeight="1">
      <c r="A1380" s="8">
        <v>1376</v>
      </c>
      <c r="B1380" s="8" t="s">
        <v>4602</v>
      </c>
      <c r="C1380" s="8" t="s">
        <v>2668</v>
      </c>
      <c r="D1380" s="12" t="s">
        <v>2669</v>
      </c>
      <c r="E1380" s="8" t="s">
        <v>6273</v>
      </c>
      <c r="F1380" s="8" t="s">
        <v>7898</v>
      </c>
      <c r="G1380" s="8" t="s">
        <v>78</v>
      </c>
      <c r="H1380" s="10">
        <v>36559</v>
      </c>
      <c r="I1380" s="11" t="s">
        <v>70</v>
      </c>
      <c r="J1380" s="10">
        <v>45399</v>
      </c>
      <c r="K1380" s="8" t="s">
        <v>261</v>
      </c>
      <c r="L1380" s="8" t="s">
        <v>9</v>
      </c>
      <c r="M1380" s="9">
        <v>363.07</v>
      </c>
      <c r="N1380" s="8">
        <v>4062</v>
      </c>
      <c r="O1380" s="13">
        <f>M1380*N1380</f>
        <v>1474790.34</v>
      </c>
      <c r="P1380" s="25">
        <f t="shared" ref="P1380:P1440" si="66">IF(O1380&lt;400000,400000*0.8%,IF(O1380&gt;1200000,1200000*0.8%,O1380*0.8%))</f>
        <v>9600</v>
      </c>
      <c r="Q1380" s="25">
        <f t="shared" ref="Q1380:Q1440" si="67">IF(O1380&lt;400000,400000*2.6%,IF(O1380&gt;1200000,1200000*2.6%,O1380*2.6%))</f>
        <v>31200.000000000004</v>
      </c>
      <c r="R1380" s="25">
        <f t="shared" si="65"/>
        <v>48000</v>
      </c>
      <c r="S1380" s="55">
        <f>YEARFRAC(H1380,$R$3,0)</f>
        <v>24.658333333333335</v>
      </c>
    </row>
    <row r="1381" spans="1:19" ht="33" customHeight="1">
      <c r="A1381" s="8">
        <v>1377</v>
      </c>
      <c r="B1381" s="8" t="s">
        <v>4603</v>
      </c>
      <c r="C1381" s="8" t="s">
        <v>2670</v>
      </c>
      <c r="D1381" s="12" t="s">
        <v>2671</v>
      </c>
      <c r="E1381" s="8" t="s">
        <v>6274</v>
      </c>
      <c r="F1381" s="8" t="s">
        <v>7899</v>
      </c>
      <c r="G1381" s="8" t="s">
        <v>8</v>
      </c>
      <c r="H1381" s="10">
        <v>29392</v>
      </c>
      <c r="I1381" s="11" t="s">
        <v>70</v>
      </c>
      <c r="J1381" s="10">
        <v>45399</v>
      </c>
      <c r="K1381" s="8" t="s">
        <v>261</v>
      </c>
      <c r="L1381" s="8" t="s">
        <v>9</v>
      </c>
      <c r="M1381" s="9">
        <v>387.32</v>
      </c>
      <c r="N1381" s="8">
        <v>4062</v>
      </c>
      <c r="O1381" s="13">
        <f>M1381*N1381</f>
        <v>1573293.84</v>
      </c>
      <c r="P1381" s="25">
        <f t="shared" si="66"/>
        <v>9600</v>
      </c>
      <c r="Q1381" s="25">
        <f t="shared" si="67"/>
        <v>31200.000000000004</v>
      </c>
      <c r="R1381" s="25">
        <f t="shared" si="65"/>
        <v>48000</v>
      </c>
      <c r="S1381" s="55">
        <f>YEARFRAC(H1381,$R$3,0)</f>
        <v>44.277777777777779</v>
      </c>
    </row>
    <row r="1382" spans="1:19" ht="33" customHeight="1">
      <c r="A1382" s="8">
        <v>1378</v>
      </c>
      <c r="B1382" s="8" t="s">
        <v>4604</v>
      </c>
      <c r="C1382" s="8" t="s">
        <v>2672</v>
      </c>
      <c r="D1382" s="12" t="s">
        <v>2673</v>
      </c>
      <c r="E1382" s="8" t="s">
        <v>6275</v>
      </c>
      <c r="F1382" s="8" t="s">
        <v>7900</v>
      </c>
      <c r="G1382" s="8" t="s">
        <v>8</v>
      </c>
      <c r="H1382" s="10">
        <v>32968</v>
      </c>
      <c r="I1382" s="11" t="s">
        <v>79</v>
      </c>
      <c r="J1382" s="10">
        <v>45399</v>
      </c>
      <c r="K1382" s="8" t="s">
        <v>261</v>
      </c>
      <c r="L1382" s="8" t="s">
        <v>9</v>
      </c>
      <c r="M1382" s="9">
        <v>287.08999999999997</v>
      </c>
      <c r="N1382" s="8">
        <v>4062</v>
      </c>
      <c r="O1382" s="13">
        <f>M1382*N1382</f>
        <v>1166159.5799999998</v>
      </c>
      <c r="P1382" s="25">
        <f t="shared" si="66"/>
        <v>9329.2766399999982</v>
      </c>
      <c r="Q1382" s="25">
        <f t="shared" si="67"/>
        <v>30320.149079999999</v>
      </c>
      <c r="R1382" s="25">
        <f t="shared" si="65"/>
        <v>46646.383199999997</v>
      </c>
      <c r="S1382" s="55">
        <f>YEARFRAC(H1382,$R$3,0)</f>
        <v>34.486111111111114</v>
      </c>
    </row>
    <row r="1383" spans="1:19" ht="33" customHeight="1">
      <c r="A1383" s="8">
        <v>1379</v>
      </c>
      <c r="B1383" s="8" t="s">
        <v>4605</v>
      </c>
      <c r="C1383" s="8" t="s">
        <v>2674</v>
      </c>
      <c r="D1383" s="12">
        <v>50847289</v>
      </c>
      <c r="E1383" s="8" t="s">
        <v>6276</v>
      </c>
      <c r="F1383" s="8" t="s">
        <v>7901</v>
      </c>
      <c r="G1383" s="8" t="s">
        <v>75</v>
      </c>
      <c r="H1383" s="10">
        <v>35508</v>
      </c>
      <c r="I1383" s="11" t="s">
        <v>28</v>
      </c>
      <c r="J1383" s="10">
        <v>45399</v>
      </c>
      <c r="K1383" s="8" t="s">
        <v>261</v>
      </c>
      <c r="L1383" s="8" t="s">
        <v>9</v>
      </c>
      <c r="M1383" s="9">
        <v>462.41</v>
      </c>
      <c r="N1383" s="8">
        <v>4062</v>
      </c>
      <c r="O1383" s="13">
        <f>M1383*N1383</f>
        <v>1878309.4200000002</v>
      </c>
      <c r="P1383" s="25">
        <f t="shared" si="66"/>
        <v>9600</v>
      </c>
      <c r="Q1383" s="25">
        <f t="shared" si="67"/>
        <v>31200.000000000004</v>
      </c>
      <c r="R1383" s="25">
        <f t="shared" si="65"/>
        <v>48000</v>
      </c>
      <c r="S1383" s="55">
        <f>YEARFRAC(H1383,$R$3,0)</f>
        <v>27.530555555555555</v>
      </c>
    </row>
    <row r="1384" spans="1:19" ht="33" customHeight="1">
      <c r="A1384" s="8">
        <v>1380</v>
      </c>
      <c r="B1384" s="8" t="s">
        <v>4606</v>
      </c>
      <c r="C1384" s="8" t="s">
        <v>2675</v>
      </c>
      <c r="D1384" s="12" t="s">
        <v>2676</v>
      </c>
      <c r="E1384" s="8" t="s">
        <v>6277</v>
      </c>
      <c r="F1384" s="8" t="s">
        <v>7902</v>
      </c>
      <c r="G1384" s="8" t="s">
        <v>78</v>
      </c>
      <c r="H1384" s="10">
        <v>37950</v>
      </c>
      <c r="I1384" s="11" t="s">
        <v>70</v>
      </c>
      <c r="J1384" s="10">
        <v>45399</v>
      </c>
      <c r="K1384" s="8" t="s">
        <v>261</v>
      </c>
      <c r="L1384" s="8" t="s">
        <v>9</v>
      </c>
      <c r="M1384" s="9">
        <v>404.36</v>
      </c>
      <c r="N1384" s="8">
        <v>4062</v>
      </c>
      <c r="O1384" s="13">
        <f>M1384*N1384</f>
        <v>1642510.32</v>
      </c>
      <c r="P1384" s="25">
        <f t="shared" si="66"/>
        <v>9600</v>
      </c>
      <c r="Q1384" s="25">
        <f t="shared" si="67"/>
        <v>31200.000000000004</v>
      </c>
      <c r="R1384" s="25">
        <f t="shared" si="65"/>
        <v>48000</v>
      </c>
      <c r="S1384" s="55">
        <f>YEARFRAC(H1384,$R$3,0)</f>
        <v>20.847222222222221</v>
      </c>
    </row>
    <row r="1385" spans="1:19" ht="33" customHeight="1">
      <c r="A1385" s="8">
        <v>1381</v>
      </c>
      <c r="B1385" s="8" t="s">
        <v>4607</v>
      </c>
      <c r="C1385" s="8" t="s">
        <v>2677</v>
      </c>
      <c r="D1385" s="12" t="s">
        <v>2678</v>
      </c>
      <c r="E1385" s="8" t="s">
        <v>6278</v>
      </c>
      <c r="F1385" s="8" t="s">
        <v>7903</v>
      </c>
      <c r="G1385" s="8" t="s">
        <v>8</v>
      </c>
      <c r="H1385" s="10">
        <v>35856</v>
      </c>
      <c r="I1385" s="11" t="s">
        <v>81</v>
      </c>
      <c r="J1385" s="10">
        <v>45399</v>
      </c>
      <c r="K1385" s="8" t="s">
        <v>261</v>
      </c>
      <c r="L1385" s="8" t="s">
        <v>9</v>
      </c>
      <c r="M1385" s="9">
        <v>493.68</v>
      </c>
      <c r="N1385" s="8">
        <v>4062</v>
      </c>
      <c r="O1385" s="13">
        <f>M1385*N1385</f>
        <v>2005328.16</v>
      </c>
      <c r="P1385" s="25">
        <f t="shared" si="66"/>
        <v>9600</v>
      </c>
      <c r="Q1385" s="25">
        <f t="shared" si="67"/>
        <v>31200.000000000004</v>
      </c>
      <c r="R1385" s="25">
        <f t="shared" si="65"/>
        <v>48000</v>
      </c>
      <c r="S1385" s="55">
        <f>YEARFRAC(H1385,$R$3,0)</f>
        <v>26.577777777777779</v>
      </c>
    </row>
    <row r="1386" spans="1:19" ht="33" customHeight="1">
      <c r="A1386" s="8">
        <v>1382</v>
      </c>
      <c r="B1386" s="8" t="s">
        <v>4608</v>
      </c>
      <c r="C1386" s="8" t="s">
        <v>2679</v>
      </c>
      <c r="D1386" s="12" t="s">
        <v>2680</v>
      </c>
      <c r="E1386" s="8" t="s">
        <v>6279</v>
      </c>
      <c r="F1386" s="8" t="s">
        <v>7904</v>
      </c>
      <c r="G1386" s="8" t="s">
        <v>8</v>
      </c>
      <c r="H1386" s="10">
        <v>34957</v>
      </c>
      <c r="I1386" s="11" t="s">
        <v>86</v>
      </c>
      <c r="J1386" s="10">
        <v>45399</v>
      </c>
      <c r="K1386" s="8" t="s">
        <v>261</v>
      </c>
      <c r="L1386" s="8" t="s">
        <v>9</v>
      </c>
      <c r="M1386" s="9">
        <v>314.89999999999998</v>
      </c>
      <c r="N1386" s="8">
        <v>4062</v>
      </c>
      <c r="O1386" s="13">
        <f>M1386*N1386</f>
        <v>1279123.7999999998</v>
      </c>
      <c r="P1386" s="25">
        <f t="shared" si="66"/>
        <v>9600</v>
      </c>
      <c r="Q1386" s="25">
        <f t="shared" si="67"/>
        <v>31200.000000000004</v>
      </c>
      <c r="R1386" s="25">
        <f t="shared" si="65"/>
        <v>48000</v>
      </c>
      <c r="S1386" s="55">
        <f>YEARFRAC(H1386,$R$3,0)</f>
        <v>29.041666666666668</v>
      </c>
    </row>
    <row r="1387" spans="1:19" ht="33" customHeight="1">
      <c r="A1387" s="8">
        <v>1383</v>
      </c>
      <c r="B1387" s="8" t="s">
        <v>4609</v>
      </c>
      <c r="C1387" s="8" t="s">
        <v>2681</v>
      </c>
      <c r="D1387" s="12" t="s">
        <v>2682</v>
      </c>
      <c r="E1387" s="8" t="s">
        <v>6280</v>
      </c>
      <c r="F1387" s="8" t="s">
        <v>7905</v>
      </c>
      <c r="G1387" s="8" t="s">
        <v>82</v>
      </c>
      <c r="H1387" s="10">
        <v>35796</v>
      </c>
      <c r="I1387" s="11" t="s">
        <v>83</v>
      </c>
      <c r="J1387" s="10">
        <v>45399</v>
      </c>
      <c r="K1387" s="8" t="s">
        <v>261</v>
      </c>
      <c r="L1387" s="8" t="s">
        <v>9</v>
      </c>
      <c r="M1387" s="9">
        <v>487.08</v>
      </c>
      <c r="N1387" s="8">
        <v>4062</v>
      </c>
      <c r="O1387" s="13">
        <f>M1387*N1387</f>
        <v>1978518.96</v>
      </c>
      <c r="P1387" s="25">
        <f t="shared" si="66"/>
        <v>9600</v>
      </c>
      <c r="Q1387" s="25">
        <f t="shared" si="67"/>
        <v>31200.000000000004</v>
      </c>
      <c r="R1387" s="25">
        <f t="shared" si="65"/>
        <v>48000</v>
      </c>
      <c r="S1387" s="55">
        <f>YEARFRAC(H1387,$R$3,0)</f>
        <v>26.747222222222224</v>
      </c>
    </row>
    <row r="1388" spans="1:19" ht="33" customHeight="1">
      <c r="A1388" s="8">
        <v>1384</v>
      </c>
      <c r="B1388" s="8" t="s">
        <v>4610</v>
      </c>
      <c r="C1388" s="8" t="s">
        <v>2683</v>
      </c>
      <c r="D1388" s="12" t="s">
        <v>2684</v>
      </c>
      <c r="E1388" s="8" t="s">
        <v>6281</v>
      </c>
      <c r="F1388" s="8" t="s">
        <v>7906</v>
      </c>
      <c r="G1388" s="8" t="s">
        <v>8</v>
      </c>
      <c r="H1388" s="10">
        <v>34429</v>
      </c>
      <c r="I1388" s="11" t="s">
        <v>11</v>
      </c>
      <c r="J1388" s="10">
        <v>45399</v>
      </c>
      <c r="K1388" s="8" t="s">
        <v>261</v>
      </c>
      <c r="L1388" s="8" t="s">
        <v>9</v>
      </c>
      <c r="M1388" s="9">
        <v>346.68</v>
      </c>
      <c r="N1388" s="8">
        <v>4062</v>
      </c>
      <c r="O1388" s="13">
        <f>M1388*N1388</f>
        <v>1408214.16</v>
      </c>
      <c r="P1388" s="25">
        <f t="shared" si="66"/>
        <v>9600</v>
      </c>
      <c r="Q1388" s="25">
        <f t="shared" si="67"/>
        <v>31200.000000000004</v>
      </c>
      <c r="R1388" s="25">
        <f t="shared" si="65"/>
        <v>48000</v>
      </c>
      <c r="S1388" s="55">
        <f>YEARFRAC(H1388,$R$3,0)</f>
        <v>30.486111111111111</v>
      </c>
    </row>
    <row r="1389" spans="1:19" ht="33" customHeight="1">
      <c r="A1389" s="8">
        <v>1385</v>
      </c>
      <c r="B1389" s="8" t="s">
        <v>4611</v>
      </c>
      <c r="C1389" s="8" t="s">
        <v>2685</v>
      </c>
      <c r="D1389" s="12" t="s">
        <v>2686</v>
      </c>
      <c r="E1389" s="8" t="s">
        <v>6282</v>
      </c>
      <c r="F1389" s="8" t="s">
        <v>7907</v>
      </c>
      <c r="G1389" s="8" t="s">
        <v>8</v>
      </c>
      <c r="H1389" s="10">
        <v>35129</v>
      </c>
      <c r="I1389" s="11" t="s">
        <v>28</v>
      </c>
      <c r="J1389" s="10">
        <v>45399</v>
      </c>
      <c r="K1389" s="8" t="s">
        <v>261</v>
      </c>
      <c r="L1389" s="8" t="s">
        <v>9</v>
      </c>
      <c r="M1389" s="9">
        <v>537.5</v>
      </c>
      <c r="N1389" s="8">
        <v>4062</v>
      </c>
      <c r="O1389" s="13">
        <f>M1389*N1389</f>
        <v>2183325</v>
      </c>
      <c r="P1389" s="25">
        <f t="shared" si="66"/>
        <v>9600</v>
      </c>
      <c r="Q1389" s="25">
        <f t="shared" si="67"/>
        <v>31200.000000000004</v>
      </c>
      <c r="R1389" s="25">
        <f t="shared" si="65"/>
        <v>48000</v>
      </c>
      <c r="S1389" s="55">
        <f>YEARFRAC(H1389,$R$3,0)</f>
        <v>28.569444444444443</v>
      </c>
    </row>
    <row r="1390" spans="1:19" ht="33" customHeight="1">
      <c r="A1390" s="8">
        <v>1386</v>
      </c>
      <c r="B1390" s="8" t="s">
        <v>4612</v>
      </c>
      <c r="C1390" s="8" t="s">
        <v>2687</v>
      </c>
      <c r="D1390" s="12" t="s">
        <v>2688</v>
      </c>
      <c r="E1390" s="8" t="s">
        <v>6283</v>
      </c>
      <c r="F1390" s="8" t="s">
        <v>7908</v>
      </c>
      <c r="G1390" s="8" t="s">
        <v>84</v>
      </c>
      <c r="H1390" s="10">
        <v>32387</v>
      </c>
      <c r="I1390" s="11" t="s">
        <v>85</v>
      </c>
      <c r="J1390" s="10">
        <v>45399</v>
      </c>
      <c r="K1390" s="8" t="s">
        <v>261</v>
      </c>
      <c r="L1390" s="8" t="s">
        <v>9</v>
      </c>
      <c r="M1390" s="9">
        <v>353.18</v>
      </c>
      <c r="N1390" s="8">
        <v>4062</v>
      </c>
      <c r="O1390" s="13">
        <f>M1390*N1390</f>
        <v>1434617.16</v>
      </c>
      <c r="P1390" s="25">
        <f t="shared" si="66"/>
        <v>9600</v>
      </c>
      <c r="Q1390" s="25">
        <f t="shared" si="67"/>
        <v>31200.000000000004</v>
      </c>
      <c r="R1390" s="25">
        <f t="shared" si="65"/>
        <v>48000</v>
      </c>
      <c r="S1390" s="55">
        <f>YEARFRAC(H1390,$R$3,0)</f>
        <v>36.080555555555556</v>
      </c>
    </row>
    <row r="1391" spans="1:19" ht="33" customHeight="1">
      <c r="A1391" s="8">
        <v>1387</v>
      </c>
      <c r="B1391" s="8" t="s">
        <v>4613</v>
      </c>
      <c r="C1391" s="8" t="s">
        <v>2689</v>
      </c>
      <c r="D1391" s="12" t="s">
        <v>2690</v>
      </c>
      <c r="E1391" s="8" t="s">
        <v>6284</v>
      </c>
      <c r="F1391" s="8" t="s">
        <v>7909</v>
      </c>
      <c r="G1391" s="8" t="s">
        <v>8</v>
      </c>
      <c r="H1391" s="10">
        <v>35105</v>
      </c>
      <c r="I1391" s="11" t="s">
        <v>11</v>
      </c>
      <c r="J1391" s="10">
        <v>45399</v>
      </c>
      <c r="K1391" s="8" t="s">
        <v>261</v>
      </c>
      <c r="L1391" s="8" t="s">
        <v>9</v>
      </c>
      <c r="M1391" s="9">
        <v>499.72</v>
      </c>
      <c r="N1391" s="8">
        <v>4062</v>
      </c>
      <c r="O1391" s="13">
        <f>M1391*N1391</f>
        <v>2029862.6400000001</v>
      </c>
      <c r="P1391" s="25">
        <f t="shared" si="66"/>
        <v>9600</v>
      </c>
      <c r="Q1391" s="25">
        <f t="shared" si="67"/>
        <v>31200.000000000004</v>
      </c>
      <c r="R1391" s="25">
        <f t="shared" si="65"/>
        <v>48000</v>
      </c>
      <c r="S1391" s="55">
        <f>YEARFRAC(H1391,$R$3,0)</f>
        <v>28.638888888888889</v>
      </c>
    </row>
    <row r="1392" spans="1:19" ht="33" customHeight="1">
      <c r="A1392" s="8">
        <v>1388</v>
      </c>
      <c r="B1392" s="8" t="s">
        <v>4614</v>
      </c>
      <c r="C1392" s="8" t="s">
        <v>2691</v>
      </c>
      <c r="D1392" s="12" t="s">
        <v>2692</v>
      </c>
      <c r="E1392" s="8" t="s">
        <v>6285</v>
      </c>
      <c r="F1392" s="8" t="s">
        <v>7910</v>
      </c>
      <c r="G1392" s="8" t="s">
        <v>8</v>
      </c>
      <c r="H1392" s="10">
        <v>35279</v>
      </c>
      <c r="I1392" s="11" t="s">
        <v>83</v>
      </c>
      <c r="J1392" s="10">
        <v>45399</v>
      </c>
      <c r="K1392" s="8" t="s">
        <v>261</v>
      </c>
      <c r="L1392" s="8" t="s">
        <v>9</v>
      </c>
      <c r="M1392" s="9">
        <v>521.32000000000005</v>
      </c>
      <c r="N1392" s="8">
        <v>4062</v>
      </c>
      <c r="O1392" s="13">
        <f>M1392*N1392</f>
        <v>2117601.8400000003</v>
      </c>
      <c r="P1392" s="25">
        <f t="shared" si="66"/>
        <v>9600</v>
      </c>
      <c r="Q1392" s="25">
        <f t="shared" si="67"/>
        <v>31200.000000000004</v>
      </c>
      <c r="R1392" s="25">
        <f t="shared" si="65"/>
        <v>48000</v>
      </c>
      <c r="S1392" s="55">
        <f>YEARFRAC(H1392,$R$3,0)</f>
        <v>28.161111111111111</v>
      </c>
    </row>
    <row r="1393" spans="1:19" ht="33" customHeight="1">
      <c r="A1393" s="8">
        <v>1389</v>
      </c>
      <c r="B1393" s="8" t="s">
        <v>4615</v>
      </c>
      <c r="C1393" s="8" t="s">
        <v>2693</v>
      </c>
      <c r="D1393" s="12" t="s">
        <v>2694</v>
      </c>
      <c r="E1393" s="8" t="s">
        <v>6286</v>
      </c>
      <c r="F1393" s="8" t="s">
        <v>7911</v>
      </c>
      <c r="G1393" s="8" t="s">
        <v>8</v>
      </c>
      <c r="H1393" s="10">
        <v>36669</v>
      </c>
      <c r="I1393" s="11" t="s">
        <v>28</v>
      </c>
      <c r="J1393" s="10">
        <v>45399</v>
      </c>
      <c r="K1393" s="8" t="s">
        <v>261</v>
      </c>
      <c r="L1393" s="8" t="s">
        <v>9</v>
      </c>
      <c r="M1393" s="9">
        <v>369.81</v>
      </c>
      <c r="N1393" s="8">
        <v>4062</v>
      </c>
      <c r="O1393" s="13">
        <f>M1393*N1393</f>
        <v>1502168.22</v>
      </c>
      <c r="P1393" s="25">
        <f t="shared" si="66"/>
        <v>9600</v>
      </c>
      <c r="Q1393" s="25">
        <f t="shared" si="67"/>
        <v>31200.000000000004</v>
      </c>
      <c r="R1393" s="25">
        <f t="shared" si="65"/>
        <v>48000</v>
      </c>
      <c r="S1393" s="55">
        <f>YEARFRAC(H1393,$R$3,0)</f>
        <v>24.352777777777778</v>
      </c>
    </row>
    <row r="1394" spans="1:19" ht="33" customHeight="1">
      <c r="A1394" s="8">
        <v>1390</v>
      </c>
      <c r="B1394" s="8" t="s">
        <v>4616</v>
      </c>
      <c r="C1394" s="8" t="s">
        <v>2695</v>
      </c>
      <c r="D1394" s="12" t="s">
        <v>2696</v>
      </c>
      <c r="E1394" s="8" t="s">
        <v>6287</v>
      </c>
      <c r="F1394" s="8" t="s">
        <v>7912</v>
      </c>
      <c r="G1394" s="8" t="s">
        <v>8</v>
      </c>
      <c r="H1394" s="10">
        <v>34440</v>
      </c>
      <c r="I1394" s="11" t="s">
        <v>11</v>
      </c>
      <c r="J1394" s="10">
        <v>45399</v>
      </c>
      <c r="K1394" s="8" t="s">
        <v>261</v>
      </c>
      <c r="L1394" s="8" t="s">
        <v>9</v>
      </c>
      <c r="M1394" s="9">
        <v>435.22</v>
      </c>
      <c r="N1394" s="8">
        <v>4062</v>
      </c>
      <c r="O1394" s="13">
        <f>M1394*N1394</f>
        <v>1767863.6400000001</v>
      </c>
      <c r="P1394" s="25">
        <f t="shared" si="66"/>
        <v>9600</v>
      </c>
      <c r="Q1394" s="25">
        <f t="shared" si="67"/>
        <v>31200.000000000004</v>
      </c>
      <c r="R1394" s="25">
        <f t="shared" si="65"/>
        <v>48000</v>
      </c>
      <c r="S1394" s="55">
        <f>YEARFRAC(H1394,$R$3,0)</f>
        <v>30.455555555555556</v>
      </c>
    </row>
    <row r="1395" spans="1:19" ht="33" customHeight="1">
      <c r="A1395" s="8">
        <v>1391</v>
      </c>
      <c r="B1395" s="8" t="s">
        <v>4617</v>
      </c>
      <c r="C1395" s="8" t="s">
        <v>2697</v>
      </c>
      <c r="D1395" s="12" t="s">
        <v>2698</v>
      </c>
      <c r="E1395" s="8" t="s">
        <v>6288</v>
      </c>
      <c r="F1395" s="8" t="s">
        <v>7913</v>
      </c>
      <c r="G1395" s="8" t="s">
        <v>8</v>
      </c>
      <c r="H1395" s="10">
        <v>37174</v>
      </c>
      <c r="I1395" s="11" t="s">
        <v>70</v>
      </c>
      <c r="J1395" s="10">
        <v>45399</v>
      </c>
      <c r="K1395" s="8" t="s">
        <v>261</v>
      </c>
      <c r="L1395" s="8" t="s">
        <v>9</v>
      </c>
      <c r="M1395" s="9">
        <v>322.02999999999997</v>
      </c>
      <c r="N1395" s="8">
        <v>4062</v>
      </c>
      <c r="O1395" s="13">
        <f>M1395*N1395</f>
        <v>1308085.8599999999</v>
      </c>
      <c r="P1395" s="25">
        <f t="shared" si="66"/>
        <v>9600</v>
      </c>
      <c r="Q1395" s="25">
        <f t="shared" si="67"/>
        <v>31200.000000000004</v>
      </c>
      <c r="R1395" s="25">
        <f t="shared" si="65"/>
        <v>48000</v>
      </c>
      <c r="S1395" s="55">
        <f>YEARFRAC(H1395,$R$3,0)</f>
        <v>22.972222222222221</v>
      </c>
    </row>
    <row r="1396" spans="1:19" ht="33" customHeight="1">
      <c r="A1396" s="8">
        <v>1392</v>
      </c>
      <c r="B1396" s="8" t="s">
        <v>4618</v>
      </c>
      <c r="C1396" s="8" t="s">
        <v>2699</v>
      </c>
      <c r="D1396" s="12" t="s">
        <v>2700</v>
      </c>
      <c r="E1396" s="8" t="s">
        <v>6289</v>
      </c>
      <c r="F1396" s="8" t="s">
        <v>7914</v>
      </c>
      <c r="G1396" s="8" t="s">
        <v>78</v>
      </c>
      <c r="H1396" s="10">
        <v>34680</v>
      </c>
      <c r="I1396" s="11" t="s">
        <v>70</v>
      </c>
      <c r="J1396" s="10">
        <v>45399</v>
      </c>
      <c r="K1396" s="8" t="s">
        <v>261</v>
      </c>
      <c r="L1396" s="8" t="s">
        <v>9</v>
      </c>
      <c r="M1396" s="9">
        <v>384.34</v>
      </c>
      <c r="N1396" s="8">
        <v>4062</v>
      </c>
      <c r="O1396" s="13">
        <f>M1396*N1396</f>
        <v>1561189.0799999998</v>
      </c>
      <c r="P1396" s="25">
        <f t="shared" si="66"/>
        <v>9600</v>
      </c>
      <c r="Q1396" s="25">
        <f t="shared" si="67"/>
        <v>31200.000000000004</v>
      </c>
      <c r="R1396" s="25">
        <f t="shared" si="65"/>
        <v>48000</v>
      </c>
      <c r="S1396" s="55">
        <f>YEARFRAC(H1396,$R$3,0)</f>
        <v>29.8</v>
      </c>
    </row>
    <row r="1397" spans="1:19" ht="33" customHeight="1">
      <c r="A1397" s="8">
        <v>1393</v>
      </c>
      <c r="B1397" s="8" t="s">
        <v>4619</v>
      </c>
      <c r="C1397" s="8" t="s">
        <v>2701</v>
      </c>
      <c r="D1397" s="12" t="s">
        <v>2702</v>
      </c>
      <c r="E1397" s="8" t="s">
        <v>6290</v>
      </c>
      <c r="F1397" s="8" t="s">
        <v>7915</v>
      </c>
      <c r="G1397" s="8" t="s">
        <v>8</v>
      </c>
      <c r="H1397" s="10">
        <v>30012</v>
      </c>
      <c r="I1397" s="11" t="s">
        <v>11</v>
      </c>
      <c r="J1397" s="10">
        <v>45399</v>
      </c>
      <c r="K1397" s="8" t="s">
        <v>261</v>
      </c>
      <c r="L1397" s="8" t="s">
        <v>9</v>
      </c>
      <c r="M1397" s="9">
        <v>423.09</v>
      </c>
      <c r="N1397" s="8">
        <v>4062</v>
      </c>
      <c r="O1397" s="13">
        <f>M1397*N1397</f>
        <v>1718591.5799999998</v>
      </c>
      <c r="P1397" s="25">
        <f t="shared" si="66"/>
        <v>9600</v>
      </c>
      <c r="Q1397" s="25">
        <f t="shared" si="67"/>
        <v>31200.000000000004</v>
      </c>
      <c r="R1397" s="25">
        <f t="shared" si="65"/>
        <v>48000</v>
      </c>
      <c r="S1397" s="55">
        <f>YEARFRAC(H1397,$R$3,0)</f>
        <v>42.577777777777776</v>
      </c>
    </row>
    <row r="1398" spans="1:19" ht="33" customHeight="1">
      <c r="A1398" s="8">
        <v>1394</v>
      </c>
      <c r="B1398" s="8" t="s">
        <v>4620</v>
      </c>
      <c r="C1398" s="8" t="s">
        <v>2703</v>
      </c>
      <c r="D1398" s="12" t="s">
        <v>2704</v>
      </c>
      <c r="E1398" s="8" t="s">
        <v>6291</v>
      </c>
      <c r="F1398" s="8" t="s">
        <v>7916</v>
      </c>
      <c r="G1398" s="8" t="s">
        <v>8</v>
      </c>
      <c r="H1398" s="10">
        <v>35865</v>
      </c>
      <c r="I1398" s="11" t="s">
        <v>11</v>
      </c>
      <c r="J1398" s="10">
        <v>45399</v>
      </c>
      <c r="K1398" s="8" t="s">
        <v>261</v>
      </c>
      <c r="L1398" s="8" t="s">
        <v>9</v>
      </c>
      <c r="M1398" s="9">
        <v>543.28</v>
      </c>
      <c r="N1398" s="8">
        <v>4062</v>
      </c>
      <c r="O1398" s="13">
        <f>M1398*N1398</f>
        <v>2206803.36</v>
      </c>
      <c r="P1398" s="25">
        <f t="shared" si="66"/>
        <v>9600</v>
      </c>
      <c r="Q1398" s="25">
        <f t="shared" si="67"/>
        <v>31200.000000000004</v>
      </c>
      <c r="R1398" s="25">
        <f t="shared" si="65"/>
        <v>48000</v>
      </c>
      <c r="S1398" s="55">
        <f>YEARFRAC(H1398,$R$3,0)</f>
        <v>26.552777777777777</v>
      </c>
    </row>
    <row r="1399" spans="1:19" ht="33" customHeight="1">
      <c r="A1399" s="8">
        <v>1395</v>
      </c>
      <c r="B1399" s="8" t="s">
        <v>4621</v>
      </c>
      <c r="C1399" s="8" t="s">
        <v>2705</v>
      </c>
      <c r="D1399" s="12" t="s">
        <v>2706</v>
      </c>
      <c r="E1399" s="8" t="s">
        <v>6292</v>
      </c>
      <c r="F1399" s="8" t="s">
        <v>7917</v>
      </c>
      <c r="G1399" s="8" t="s">
        <v>71</v>
      </c>
      <c r="H1399" s="10">
        <v>31444</v>
      </c>
      <c r="I1399" s="11" t="s">
        <v>70</v>
      </c>
      <c r="J1399" s="10">
        <v>45399</v>
      </c>
      <c r="K1399" s="8" t="s">
        <v>261</v>
      </c>
      <c r="L1399" s="8" t="s">
        <v>9</v>
      </c>
      <c r="M1399" s="9">
        <v>445.36</v>
      </c>
      <c r="N1399" s="8">
        <v>4062</v>
      </c>
      <c r="O1399" s="13">
        <f>M1399*N1399</f>
        <v>1809052.32</v>
      </c>
      <c r="P1399" s="25">
        <f t="shared" si="66"/>
        <v>9600</v>
      </c>
      <c r="Q1399" s="25">
        <f t="shared" si="67"/>
        <v>31200.000000000004</v>
      </c>
      <c r="R1399" s="25">
        <f t="shared" si="65"/>
        <v>48000</v>
      </c>
      <c r="S1399" s="55">
        <f>YEARFRAC(H1399,$R$3,0)</f>
        <v>38.663888888888891</v>
      </c>
    </row>
    <row r="1400" spans="1:19" ht="33" customHeight="1">
      <c r="A1400" s="8">
        <v>1396</v>
      </c>
      <c r="B1400" s="8" t="s">
        <v>4622</v>
      </c>
      <c r="C1400" s="8" t="s">
        <v>2707</v>
      </c>
      <c r="D1400" s="12" t="s">
        <v>2708</v>
      </c>
      <c r="E1400" s="8" t="s">
        <v>6293</v>
      </c>
      <c r="F1400" s="8" t="s">
        <v>7918</v>
      </c>
      <c r="G1400" s="8" t="s">
        <v>8</v>
      </c>
      <c r="H1400" s="10">
        <v>35682</v>
      </c>
      <c r="I1400" s="11" t="s">
        <v>70</v>
      </c>
      <c r="J1400" s="10">
        <v>45399</v>
      </c>
      <c r="K1400" s="8" t="s">
        <v>261</v>
      </c>
      <c r="L1400" s="8" t="s">
        <v>9</v>
      </c>
      <c r="M1400" s="9">
        <v>410.29</v>
      </c>
      <c r="N1400" s="8">
        <v>4062</v>
      </c>
      <c r="O1400" s="13">
        <f>M1400*N1400</f>
        <v>1666597.98</v>
      </c>
      <c r="P1400" s="25">
        <f t="shared" si="66"/>
        <v>9600</v>
      </c>
      <c r="Q1400" s="25">
        <f t="shared" si="67"/>
        <v>31200.000000000004</v>
      </c>
      <c r="R1400" s="25">
        <f t="shared" si="65"/>
        <v>48000</v>
      </c>
      <c r="S1400" s="55">
        <f>YEARFRAC(H1400,$R$3,0)</f>
        <v>27.058333333333334</v>
      </c>
    </row>
    <row r="1401" spans="1:19" ht="33" customHeight="1">
      <c r="A1401" s="8">
        <v>1397</v>
      </c>
      <c r="B1401" s="8" t="s">
        <v>4623</v>
      </c>
      <c r="C1401" s="8" t="s">
        <v>2709</v>
      </c>
      <c r="D1401" s="12" t="s">
        <v>2710</v>
      </c>
      <c r="E1401" s="8" t="s">
        <v>6294</v>
      </c>
      <c r="F1401" s="8" t="s">
        <v>7919</v>
      </c>
      <c r="G1401" s="8" t="s">
        <v>8</v>
      </c>
      <c r="H1401" s="10">
        <v>34491</v>
      </c>
      <c r="I1401" s="11" t="s">
        <v>70</v>
      </c>
      <c r="J1401" s="10">
        <v>45399</v>
      </c>
      <c r="K1401" s="8" t="s">
        <v>261</v>
      </c>
      <c r="L1401" s="8" t="s">
        <v>9</v>
      </c>
      <c r="M1401" s="9">
        <v>373.51</v>
      </c>
      <c r="N1401" s="8">
        <v>4062</v>
      </c>
      <c r="O1401" s="13">
        <f>M1401*N1401</f>
        <v>1517197.6199999999</v>
      </c>
      <c r="P1401" s="25">
        <f t="shared" si="66"/>
        <v>9600</v>
      </c>
      <c r="Q1401" s="25">
        <f t="shared" si="67"/>
        <v>31200.000000000004</v>
      </c>
      <c r="R1401" s="25">
        <f t="shared" si="65"/>
        <v>48000</v>
      </c>
      <c r="S1401" s="55">
        <f>YEARFRAC(H1401,$R$3,0)</f>
        <v>30.316666666666666</v>
      </c>
    </row>
    <row r="1402" spans="1:19" ht="33" customHeight="1">
      <c r="A1402" s="8">
        <v>1398</v>
      </c>
      <c r="B1402" s="8" t="s">
        <v>4624</v>
      </c>
      <c r="C1402" s="8" t="s">
        <v>2711</v>
      </c>
      <c r="D1402" s="12" t="s">
        <v>2712</v>
      </c>
      <c r="E1402" s="8" t="s">
        <v>6295</v>
      </c>
      <c r="F1402" s="8" t="s">
        <v>7920</v>
      </c>
      <c r="G1402" s="8" t="s">
        <v>8</v>
      </c>
      <c r="H1402" s="10">
        <v>36777</v>
      </c>
      <c r="I1402" s="11" t="s">
        <v>28</v>
      </c>
      <c r="J1402" s="10">
        <v>45399</v>
      </c>
      <c r="K1402" s="8" t="s">
        <v>261</v>
      </c>
      <c r="L1402" s="8" t="s">
        <v>9</v>
      </c>
      <c r="M1402" s="9">
        <v>277.38</v>
      </c>
      <c r="N1402" s="8">
        <v>4062</v>
      </c>
      <c r="O1402" s="13">
        <f>M1402*N1402</f>
        <v>1126717.56</v>
      </c>
      <c r="P1402" s="25">
        <f t="shared" si="66"/>
        <v>9013.7404800000004</v>
      </c>
      <c r="Q1402" s="25">
        <f t="shared" si="67"/>
        <v>29294.656560000003</v>
      </c>
      <c r="R1402" s="25">
        <f t="shared" si="65"/>
        <v>45068.702400000002</v>
      </c>
      <c r="S1402" s="55">
        <f>YEARFRAC(H1402,$R$3,0)</f>
        <v>24.06111111111111</v>
      </c>
    </row>
    <row r="1403" spans="1:19" ht="33" customHeight="1">
      <c r="A1403" s="8">
        <v>1399</v>
      </c>
      <c r="B1403" s="8" t="s">
        <v>4625</v>
      </c>
      <c r="C1403" s="8" t="s">
        <v>2713</v>
      </c>
      <c r="D1403" s="12" t="s">
        <v>2714</v>
      </c>
      <c r="E1403" s="8" t="s">
        <v>6296</v>
      </c>
      <c r="F1403" s="8" t="s">
        <v>7921</v>
      </c>
      <c r="G1403" s="8" t="s">
        <v>8</v>
      </c>
      <c r="H1403" s="10">
        <v>34042</v>
      </c>
      <c r="I1403" s="11" t="s">
        <v>70</v>
      </c>
      <c r="J1403" s="10">
        <v>45399</v>
      </c>
      <c r="K1403" s="8" t="s">
        <v>261</v>
      </c>
      <c r="L1403" s="8" t="s">
        <v>9</v>
      </c>
      <c r="M1403" s="9">
        <v>507.35</v>
      </c>
      <c r="N1403" s="8">
        <v>4062</v>
      </c>
      <c r="O1403" s="13">
        <f>M1403*N1403</f>
        <v>2060855.7000000002</v>
      </c>
      <c r="P1403" s="25">
        <f t="shared" si="66"/>
        <v>9600</v>
      </c>
      <c r="Q1403" s="25">
        <f t="shared" si="67"/>
        <v>31200.000000000004</v>
      </c>
      <c r="R1403" s="25">
        <f t="shared" si="65"/>
        <v>48000</v>
      </c>
      <c r="S1403" s="55">
        <f>YEARFRAC(H1403,$R$3,0)</f>
        <v>31.544444444444444</v>
      </c>
    </row>
    <row r="1404" spans="1:19" ht="33" customHeight="1">
      <c r="A1404" s="8">
        <v>1400</v>
      </c>
      <c r="B1404" s="8" t="s">
        <v>4626</v>
      </c>
      <c r="C1404" s="8" t="s">
        <v>2715</v>
      </c>
      <c r="D1404" s="12" t="s">
        <v>2716</v>
      </c>
      <c r="E1404" s="8" t="s">
        <v>6297</v>
      </c>
      <c r="F1404" s="8" t="s">
        <v>7922</v>
      </c>
      <c r="G1404" s="8" t="s">
        <v>78</v>
      </c>
      <c r="H1404" s="10">
        <v>36221</v>
      </c>
      <c r="I1404" s="11" t="s">
        <v>11</v>
      </c>
      <c r="J1404" s="10">
        <v>45399</v>
      </c>
      <c r="K1404" s="8" t="s">
        <v>261</v>
      </c>
      <c r="L1404" s="8" t="s">
        <v>9</v>
      </c>
      <c r="M1404" s="9">
        <v>357.11</v>
      </c>
      <c r="N1404" s="8">
        <v>4062</v>
      </c>
      <c r="O1404" s="13">
        <f>M1404*N1404</f>
        <v>1450580.82</v>
      </c>
      <c r="P1404" s="25">
        <f t="shared" si="66"/>
        <v>9600</v>
      </c>
      <c r="Q1404" s="25">
        <f t="shared" si="67"/>
        <v>31200.000000000004</v>
      </c>
      <c r="R1404" s="25">
        <f t="shared" si="65"/>
        <v>48000</v>
      </c>
      <c r="S1404" s="55">
        <f>YEARFRAC(H1404,$R$3,0)</f>
        <v>25.577777777777779</v>
      </c>
    </row>
    <row r="1405" spans="1:19" ht="33" customHeight="1">
      <c r="A1405" s="8">
        <v>1401</v>
      </c>
      <c r="B1405" s="8" t="s">
        <v>4627</v>
      </c>
      <c r="C1405" s="8" t="s">
        <v>2717</v>
      </c>
      <c r="D1405" s="12" t="s">
        <v>2718</v>
      </c>
      <c r="E1405" s="8" t="s">
        <v>6298</v>
      </c>
      <c r="F1405" s="8" t="s">
        <v>7923</v>
      </c>
      <c r="G1405" s="8" t="s">
        <v>8</v>
      </c>
      <c r="H1405" s="10">
        <v>34376</v>
      </c>
      <c r="I1405" s="11" t="s">
        <v>11</v>
      </c>
      <c r="J1405" s="10">
        <v>42128</v>
      </c>
      <c r="K1405" s="8" t="s">
        <v>261</v>
      </c>
      <c r="L1405" s="8" t="s">
        <v>9</v>
      </c>
      <c r="M1405" s="9">
        <v>620.91999999999996</v>
      </c>
      <c r="N1405" s="8">
        <v>4062</v>
      </c>
      <c r="O1405" s="13">
        <f>M1405*N1405</f>
        <v>2522177.04</v>
      </c>
      <c r="P1405" s="25">
        <f t="shared" si="66"/>
        <v>9600</v>
      </c>
      <c r="Q1405" s="25">
        <f t="shared" si="67"/>
        <v>31200.000000000004</v>
      </c>
      <c r="R1405" s="25">
        <f t="shared" si="65"/>
        <v>48000</v>
      </c>
      <c r="S1405" s="55">
        <f>YEARFRAC(H1405,$R$3,0)</f>
        <v>30.636111111111113</v>
      </c>
    </row>
    <row r="1406" spans="1:19" ht="33" customHeight="1">
      <c r="A1406" s="8">
        <v>1402</v>
      </c>
      <c r="B1406" s="8" t="s">
        <v>4628</v>
      </c>
      <c r="C1406" s="8" t="s">
        <v>2719</v>
      </c>
      <c r="D1406" s="12" t="s">
        <v>2720</v>
      </c>
      <c r="E1406" s="8" t="s">
        <v>6299</v>
      </c>
      <c r="F1406" s="8" t="s">
        <v>7924</v>
      </c>
      <c r="G1406" s="8" t="s">
        <v>78</v>
      </c>
      <c r="H1406" s="10">
        <v>37627</v>
      </c>
      <c r="I1406" s="11" t="s">
        <v>70</v>
      </c>
      <c r="J1406" s="10">
        <v>45399</v>
      </c>
      <c r="K1406" s="8" t="s">
        <v>261</v>
      </c>
      <c r="L1406" s="8" t="s">
        <v>9</v>
      </c>
      <c r="M1406" s="9">
        <v>381.33</v>
      </c>
      <c r="N1406" s="8">
        <v>4062</v>
      </c>
      <c r="O1406" s="13">
        <f>M1406*N1406</f>
        <v>1548962.46</v>
      </c>
      <c r="P1406" s="25">
        <f t="shared" si="66"/>
        <v>9600</v>
      </c>
      <c r="Q1406" s="25">
        <f t="shared" si="67"/>
        <v>31200.000000000004</v>
      </c>
      <c r="R1406" s="25">
        <f t="shared" si="65"/>
        <v>48000</v>
      </c>
      <c r="S1406" s="55">
        <f>YEARFRAC(H1406,$R$3,0)</f>
        <v>21.733333333333334</v>
      </c>
    </row>
    <row r="1407" spans="1:19" ht="33" customHeight="1">
      <c r="A1407" s="8">
        <v>1403</v>
      </c>
      <c r="B1407" s="8" t="s">
        <v>4629</v>
      </c>
      <c r="C1407" s="8" t="s">
        <v>2721</v>
      </c>
      <c r="D1407" s="12" t="s">
        <v>2722</v>
      </c>
      <c r="E1407" s="8" t="s">
        <v>6300</v>
      </c>
      <c r="F1407" s="8" t="s">
        <v>7925</v>
      </c>
      <c r="G1407" s="8" t="s">
        <v>8</v>
      </c>
      <c r="H1407" s="10">
        <v>36757</v>
      </c>
      <c r="I1407" s="11" t="s">
        <v>28</v>
      </c>
      <c r="J1407" s="10">
        <v>45399</v>
      </c>
      <c r="K1407" s="8" t="s">
        <v>261</v>
      </c>
      <c r="L1407" s="8" t="s">
        <v>9</v>
      </c>
      <c r="M1407" s="9">
        <v>445.89</v>
      </c>
      <c r="N1407" s="8">
        <v>4062</v>
      </c>
      <c r="O1407" s="13">
        <f>M1407*N1407</f>
        <v>1811205.18</v>
      </c>
      <c r="P1407" s="25">
        <f t="shared" si="66"/>
        <v>9600</v>
      </c>
      <c r="Q1407" s="25">
        <f t="shared" si="67"/>
        <v>31200.000000000004</v>
      </c>
      <c r="R1407" s="25">
        <f t="shared" si="65"/>
        <v>48000</v>
      </c>
      <c r="S1407" s="55">
        <f>YEARFRAC(H1407,$R$3,0)</f>
        <v>24.113888888888887</v>
      </c>
    </row>
    <row r="1408" spans="1:19" ht="33" customHeight="1">
      <c r="A1408" s="8">
        <v>1404</v>
      </c>
      <c r="B1408" s="8" t="s">
        <v>4630</v>
      </c>
      <c r="C1408" s="8" t="s">
        <v>2723</v>
      </c>
      <c r="D1408" s="12">
        <v>51065495</v>
      </c>
      <c r="E1408" s="8" t="s">
        <v>6301</v>
      </c>
      <c r="F1408" s="8" t="s">
        <v>7926</v>
      </c>
      <c r="G1408" s="8" t="s">
        <v>10</v>
      </c>
      <c r="H1408" s="10">
        <v>33268</v>
      </c>
      <c r="I1408" s="11" t="s">
        <v>28</v>
      </c>
      <c r="J1408" s="10">
        <v>45399</v>
      </c>
      <c r="K1408" s="8" t="s">
        <v>261</v>
      </c>
      <c r="L1408" s="8" t="s">
        <v>9</v>
      </c>
      <c r="M1408" s="9">
        <v>402.04</v>
      </c>
      <c r="N1408" s="8">
        <v>4062</v>
      </c>
      <c r="O1408" s="13">
        <f>M1408*N1408</f>
        <v>1633086.48</v>
      </c>
      <c r="P1408" s="25">
        <f t="shared" si="66"/>
        <v>9600</v>
      </c>
      <c r="Q1408" s="25">
        <f t="shared" si="67"/>
        <v>31200.000000000004</v>
      </c>
      <c r="R1408" s="25">
        <f t="shared" si="65"/>
        <v>48000</v>
      </c>
      <c r="S1408" s="55">
        <f>YEARFRAC(H1408,$R$3,0)</f>
        <v>33.666666666666664</v>
      </c>
    </row>
    <row r="1409" spans="1:19" ht="33" customHeight="1">
      <c r="A1409" s="8">
        <v>1405</v>
      </c>
      <c r="B1409" s="8" t="s">
        <v>4885</v>
      </c>
      <c r="C1409" s="8" t="s">
        <v>3056</v>
      </c>
      <c r="D1409" s="12" t="s">
        <v>3057</v>
      </c>
      <c r="E1409" s="8" t="s">
        <v>6302</v>
      </c>
      <c r="F1409" s="8" t="s">
        <v>7927</v>
      </c>
      <c r="G1409" s="8" t="s">
        <v>76</v>
      </c>
      <c r="H1409" s="10">
        <v>35679</v>
      </c>
      <c r="I1409" s="11" t="s">
        <v>77</v>
      </c>
      <c r="J1409" s="10">
        <v>45399</v>
      </c>
      <c r="K1409" s="8" t="s">
        <v>4886</v>
      </c>
      <c r="L1409" s="8" t="s">
        <v>9</v>
      </c>
      <c r="M1409" s="9">
        <v>406.62</v>
      </c>
      <c r="N1409" s="8">
        <v>4062</v>
      </c>
      <c r="O1409" s="13">
        <f>M1409*N1409</f>
        <v>1651690.44</v>
      </c>
      <c r="P1409" s="25">
        <f t="shared" si="66"/>
        <v>9600</v>
      </c>
      <c r="Q1409" s="25">
        <f t="shared" si="67"/>
        <v>31200.000000000004</v>
      </c>
      <c r="R1409" s="25">
        <f t="shared" si="65"/>
        <v>48000</v>
      </c>
      <c r="S1409" s="55">
        <f>YEARFRAC(H1409,$R$3,0)</f>
        <v>27.066666666666666</v>
      </c>
    </row>
    <row r="1410" spans="1:19" ht="33" customHeight="1">
      <c r="A1410" s="8">
        <v>1406</v>
      </c>
      <c r="B1410" s="8" t="s">
        <v>4631</v>
      </c>
      <c r="C1410" s="8" t="s">
        <v>2724</v>
      </c>
      <c r="D1410" s="12" t="s">
        <v>2725</v>
      </c>
      <c r="E1410" s="8" t="s">
        <v>6303</v>
      </c>
      <c r="F1410" s="8" t="s">
        <v>7928</v>
      </c>
      <c r="G1410" s="8" t="s">
        <v>8</v>
      </c>
      <c r="H1410" s="10">
        <v>35991</v>
      </c>
      <c r="I1410" s="11" t="s">
        <v>19</v>
      </c>
      <c r="J1410" s="10">
        <v>45399</v>
      </c>
      <c r="K1410" s="8" t="s">
        <v>261</v>
      </c>
      <c r="L1410" s="8" t="s">
        <v>9</v>
      </c>
      <c r="M1410" s="9">
        <v>398.25</v>
      </c>
      <c r="N1410" s="8">
        <v>4062</v>
      </c>
      <c r="O1410" s="13">
        <f>M1410*N1410</f>
        <v>1617691.5</v>
      </c>
      <c r="P1410" s="25">
        <f t="shared" si="66"/>
        <v>9600</v>
      </c>
      <c r="Q1410" s="25">
        <f t="shared" si="67"/>
        <v>31200.000000000004</v>
      </c>
      <c r="R1410" s="25">
        <f t="shared" si="65"/>
        <v>48000</v>
      </c>
      <c r="S1410" s="55">
        <f>YEARFRAC(H1410,$R$3,0)</f>
        <v>26.208333333333332</v>
      </c>
    </row>
    <row r="1411" spans="1:19" ht="33" customHeight="1">
      <c r="A1411" s="8">
        <v>1407</v>
      </c>
      <c r="B1411" s="8" t="s">
        <v>4632</v>
      </c>
      <c r="C1411" s="8" t="s">
        <v>2726</v>
      </c>
      <c r="D1411" s="12" t="s">
        <v>2727</v>
      </c>
      <c r="E1411" s="8" t="s">
        <v>6304</v>
      </c>
      <c r="F1411" s="8" t="s">
        <v>7929</v>
      </c>
      <c r="G1411" s="8" t="s">
        <v>71</v>
      </c>
      <c r="H1411" s="10">
        <v>33827</v>
      </c>
      <c r="I1411" s="11" t="s">
        <v>70</v>
      </c>
      <c r="J1411" s="10">
        <v>45399</v>
      </c>
      <c r="K1411" s="8" t="s">
        <v>261</v>
      </c>
      <c r="L1411" s="8" t="s">
        <v>9</v>
      </c>
      <c r="M1411" s="9">
        <v>522.91999999999996</v>
      </c>
      <c r="N1411" s="8">
        <v>4062</v>
      </c>
      <c r="O1411" s="13">
        <f>M1411*N1411</f>
        <v>2124101.04</v>
      </c>
      <c r="P1411" s="25">
        <f t="shared" si="66"/>
        <v>9600</v>
      </c>
      <c r="Q1411" s="25">
        <f t="shared" si="67"/>
        <v>31200.000000000004</v>
      </c>
      <c r="R1411" s="25">
        <f t="shared" si="65"/>
        <v>48000</v>
      </c>
      <c r="S1411" s="55">
        <f>YEARFRAC(H1411,$R$3,0)</f>
        <v>32.136111111111113</v>
      </c>
    </row>
    <row r="1412" spans="1:19" ht="33" customHeight="1">
      <c r="A1412" s="8">
        <v>1408</v>
      </c>
      <c r="B1412" s="8" t="s">
        <v>4633</v>
      </c>
      <c r="C1412" s="8" t="s">
        <v>2728</v>
      </c>
      <c r="D1412" s="12" t="s">
        <v>2729</v>
      </c>
      <c r="E1412" s="8" t="s">
        <v>6305</v>
      </c>
      <c r="F1412" s="8" t="s">
        <v>7930</v>
      </c>
      <c r="G1412" s="8" t="s">
        <v>16</v>
      </c>
      <c r="H1412" s="10">
        <v>34576</v>
      </c>
      <c r="I1412" s="11" t="s">
        <v>19</v>
      </c>
      <c r="J1412" s="10">
        <v>45407</v>
      </c>
      <c r="K1412" s="8" t="s">
        <v>261</v>
      </c>
      <c r="L1412" s="8" t="s">
        <v>9</v>
      </c>
      <c r="M1412" s="9">
        <v>382.75</v>
      </c>
      <c r="N1412" s="8">
        <v>4062</v>
      </c>
      <c r="O1412" s="13">
        <f>M1412*N1412</f>
        <v>1554730.5</v>
      </c>
      <c r="P1412" s="25">
        <f t="shared" si="66"/>
        <v>9600</v>
      </c>
      <c r="Q1412" s="25">
        <f t="shared" si="67"/>
        <v>31200.000000000004</v>
      </c>
      <c r="R1412" s="25">
        <f t="shared" si="65"/>
        <v>48000</v>
      </c>
      <c r="S1412" s="55">
        <f>YEARFRAC(H1412,$R$3,0)</f>
        <v>30.083333333333332</v>
      </c>
    </row>
    <row r="1413" spans="1:19" ht="33" customHeight="1">
      <c r="A1413" s="8">
        <v>1409</v>
      </c>
      <c r="B1413" s="8" t="s">
        <v>4634</v>
      </c>
      <c r="C1413" s="8" t="s">
        <v>2730</v>
      </c>
      <c r="D1413" s="12" t="s">
        <v>2731</v>
      </c>
      <c r="E1413" s="8" t="s">
        <v>6306</v>
      </c>
      <c r="F1413" s="8" t="s">
        <v>7931</v>
      </c>
      <c r="G1413" s="8" t="s">
        <v>8</v>
      </c>
      <c r="H1413" s="10">
        <v>32615</v>
      </c>
      <c r="I1413" s="11" t="s">
        <v>118</v>
      </c>
      <c r="J1413" s="10">
        <v>45407</v>
      </c>
      <c r="K1413" s="8" t="s">
        <v>261</v>
      </c>
      <c r="L1413" s="8" t="s">
        <v>9</v>
      </c>
      <c r="M1413" s="9">
        <v>354.71</v>
      </c>
      <c r="N1413" s="8">
        <v>4062</v>
      </c>
      <c r="O1413" s="13">
        <f>M1413*N1413</f>
        <v>1440832.02</v>
      </c>
      <c r="P1413" s="25">
        <f t="shared" si="66"/>
        <v>9600</v>
      </c>
      <c r="Q1413" s="25">
        <f t="shared" si="67"/>
        <v>31200.000000000004</v>
      </c>
      <c r="R1413" s="25">
        <f t="shared" ref="R1413:R1476" si="68">IF(S1413&gt;59.99,0,IF(O1413&lt;400000,400000*4/100,IF(O1413&gt;1200000,1200000*4/100,O1413*4/100)))</f>
        <v>48000</v>
      </c>
      <c r="S1413" s="55">
        <f>YEARFRAC(H1413,$R$3,0)</f>
        <v>35.452777777777776</v>
      </c>
    </row>
    <row r="1414" spans="1:19" ht="33" customHeight="1">
      <c r="A1414" s="8">
        <v>1410</v>
      </c>
      <c r="B1414" s="8" t="s">
        <v>4635</v>
      </c>
      <c r="C1414" s="8" t="s">
        <v>2732</v>
      </c>
      <c r="D1414" s="12" t="s">
        <v>2733</v>
      </c>
      <c r="E1414" s="8" t="s">
        <v>6307</v>
      </c>
      <c r="F1414" s="8" t="s">
        <v>7932</v>
      </c>
      <c r="G1414" s="8" t="s">
        <v>121</v>
      </c>
      <c r="H1414" s="10">
        <v>36412</v>
      </c>
      <c r="I1414" s="11" t="s">
        <v>11</v>
      </c>
      <c r="J1414" s="10">
        <v>45407</v>
      </c>
      <c r="K1414" s="8" t="s">
        <v>261</v>
      </c>
      <c r="L1414" s="8" t="s">
        <v>9</v>
      </c>
      <c r="M1414" s="9">
        <v>413.54</v>
      </c>
      <c r="N1414" s="8">
        <v>4062</v>
      </c>
      <c r="O1414" s="13">
        <f>M1414*N1414</f>
        <v>1679799.48</v>
      </c>
      <c r="P1414" s="25">
        <f t="shared" si="66"/>
        <v>9600</v>
      </c>
      <c r="Q1414" s="25">
        <f t="shared" si="67"/>
        <v>31200.000000000004</v>
      </c>
      <c r="R1414" s="25">
        <f t="shared" si="68"/>
        <v>48000</v>
      </c>
      <c r="S1414" s="55">
        <f>YEARFRAC(H1414,$R$3,0)</f>
        <v>25.058333333333334</v>
      </c>
    </row>
    <row r="1415" spans="1:19" ht="33" customHeight="1">
      <c r="A1415" s="8">
        <v>1411</v>
      </c>
      <c r="B1415" s="8" t="s">
        <v>4636</v>
      </c>
      <c r="C1415" s="8" t="s">
        <v>2734</v>
      </c>
      <c r="D1415" s="12" t="s">
        <v>2735</v>
      </c>
      <c r="E1415" s="8" t="s">
        <v>6308</v>
      </c>
      <c r="F1415" s="8" t="s">
        <v>7933</v>
      </c>
      <c r="G1415" s="8" t="s">
        <v>8</v>
      </c>
      <c r="H1415" s="10">
        <v>37817</v>
      </c>
      <c r="I1415" s="11" t="s">
        <v>126</v>
      </c>
      <c r="J1415" s="10">
        <v>45408</v>
      </c>
      <c r="K1415" s="8" t="s">
        <v>261</v>
      </c>
      <c r="L1415" s="8" t="s">
        <v>9</v>
      </c>
      <c r="M1415" s="9">
        <v>338.67</v>
      </c>
      <c r="N1415" s="8">
        <v>4062</v>
      </c>
      <c r="O1415" s="13">
        <f>M1415*N1415</f>
        <v>1375677.54</v>
      </c>
      <c r="P1415" s="25">
        <f t="shared" si="66"/>
        <v>9600</v>
      </c>
      <c r="Q1415" s="25">
        <f t="shared" si="67"/>
        <v>31200.000000000004</v>
      </c>
      <c r="R1415" s="25">
        <f t="shared" si="68"/>
        <v>48000</v>
      </c>
      <c r="S1415" s="55">
        <f>YEARFRAC(H1415,$R$3,0)</f>
        <v>21.208333333333332</v>
      </c>
    </row>
    <row r="1416" spans="1:19" ht="33" customHeight="1">
      <c r="A1416" s="8">
        <v>1412</v>
      </c>
      <c r="B1416" s="8" t="s">
        <v>4637</v>
      </c>
      <c r="C1416" s="8" t="s">
        <v>2736</v>
      </c>
      <c r="D1416" s="12">
        <v>51615536</v>
      </c>
      <c r="E1416" s="8" t="s">
        <v>6309</v>
      </c>
      <c r="F1416" s="8" t="s">
        <v>7934</v>
      </c>
      <c r="G1416" s="8" t="s">
        <v>16</v>
      </c>
      <c r="H1416" s="10">
        <v>33127</v>
      </c>
      <c r="I1416" s="11" t="s">
        <v>19</v>
      </c>
      <c r="J1416" s="10">
        <v>45408</v>
      </c>
      <c r="K1416" s="8" t="s">
        <v>261</v>
      </c>
      <c r="L1416" s="8" t="s">
        <v>9</v>
      </c>
      <c r="M1416" s="9">
        <v>317</v>
      </c>
      <c r="N1416" s="8">
        <v>4062</v>
      </c>
      <c r="O1416" s="13">
        <f>M1416*N1416</f>
        <v>1287654</v>
      </c>
      <c r="P1416" s="25">
        <f t="shared" si="66"/>
        <v>9600</v>
      </c>
      <c r="Q1416" s="25">
        <f t="shared" si="67"/>
        <v>31200.000000000004</v>
      </c>
      <c r="R1416" s="25">
        <f t="shared" si="68"/>
        <v>48000</v>
      </c>
      <c r="S1416" s="55">
        <f>YEARFRAC(H1416,$R$3,0)</f>
        <v>34.052777777777777</v>
      </c>
    </row>
    <row r="1417" spans="1:19" ht="33" customHeight="1">
      <c r="A1417" s="8">
        <v>1413</v>
      </c>
      <c r="B1417" s="8" t="s">
        <v>4638</v>
      </c>
      <c r="C1417" s="8" t="s">
        <v>2737</v>
      </c>
      <c r="D1417" s="12" t="s">
        <v>2738</v>
      </c>
      <c r="E1417" s="8" t="s">
        <v>6310</v>
      </c>
      <c r="F1417" s="8" t="s">
        <v>7935</v>
      </c>
      <c r="G1417" s="8" t="s">
        <v>16</v>
      </c>
      <c r="H1417" s="10">
        <v>37908</v>
      </c>
      <c r="I1417" s="11" t="s">
        <v>19</v>
      </c>
      <c r="J1417" s="10">
        <v>45408</v>
      </c>
      <c r="K1417" s="8" t="s">
        <v>261</v>
      </c>
      <c r="L1417" s="8" t="s">
        <v>9</v>
      </c>
      <c r="M1417" s="9">
        <v>295.69</v>
      </c>
      <c r="N1417" s="8">
        <v>4062</v>
      </c>
      <c r="O1417" s="13">
        <f>M1417*N1417</f>
        <v>1201092.78</v>
      </c>
      <c r="P1417" s="25">
        <f t="shared" si="66"/>
        <v>9600</v>
      </c>
      <c r="Q1417" s="25">
        <f t="shared" si="67"/>
        <v>31200.000000000004</v>
      </c>
      <c r="R1417" s="25">
        <f t="shared" si="68"/>
        <v>48000</v>
      </c>
      <c r="S1417" s="55">
        <f>YEARFRAC(H1417,$R$3,0)</f>
        <v>20.961111111111112</v>
      </c>
    </row>
    <row r="1418" spans="1:19" ht="33" customHeight="1">
      <c r="A1418" s="8">
        <v>1414</v>
      </c>
      <c r="B1418" s="8" t="s">
        <v>4639</v>
      </c>
      <c r="C1418" s="8" t="s">
        <v>2739</v>
      </c>
      <c r="D1418" s="12" t="s">
        <v>2740</v>
      </c>
      <c r="E1418" s="8" t="s">
        <v>6311</v>
      </c>
      <c r="F1418" s="8" t="s">
        <v>7936</v>
      </c>
      <c r="G1418" s="8" t="s">
        <v>16</v>
      </c>
      <c r="H1418" s="10">
        <v>37877</v>
      </c>
      <c r="I1418" s="11" t="s">
        <v>19</v>
      </c>
      <c r="J1418" s="10">
        <v>45408</v>
      </c>
      <c r="K1418" s="8" t="s">
        <v>261</v>
      </c>
      <c r="L1418" s="8" t="s">
        <v>9</v>
      </c>
      <c r="M1418" s="9">
        <v>314.27</v>
      </c>
      <c r="N1418" s="8">
        <v>4062</v>
      </c>
      <c r="O1418" s="13">
        <f>M1418*N1418</f>
        <v>1276564.74</v>
      </c>
      <c r="P1418" s="25">
        <f t="shared" si="66"/>
        <v>9600</v>
      </c>
      <c r="Q1418" s="25">
        <f t="shared" si="67"/>
        <v>31200.000000000004</v>
      </c>
      <c r="R1418" s="25">
        <f t="shared" si="68"/>
        <v>48000</v>
      </c>
      <c r="S1418" s="55">
        <f>YEARFRAC(H1418,$R$3,0)</f>
        <v>21.047222222222221</v>
      </c>
    </row>
    <row r="1419" spans="1:19" ht="33" customHeight="1">
      <c r="A1419" s="8">
        <v>1415</v>
      </c>
      <c r="B1419" s="8" t="s">
        <v>4640</v>
      </c>
      <c r="C1419" s="8" t="s">
        <v>2741</v>
      </c>
      <c r="D1419" s="12" t="s">
        <v>2742</v>
      </c>
      <c r="E1419" s="8" t="s">
        <v>6312</v>
      </c>
      <c r="F1419" s="8" t="s">
        <v>7937</v>
      </c>
      <c r="G1419" s="8" t="s">
        <v>8</v>
      </c>
      <c r="H1419" s="10">
        <v>33136</v>
      </c>
      <c r="I1419" s="11" t="s">
        <v>11</v>
      </c>
      <c r="J1419" s="10">
        <v>45408</v>
      </c>
      <c r="K1419" s="8" t="s">
        <v>261</v>
      </c>
      <c r="L1419" s="8" t="s">
        <v>9</v>
      </c>
      <c r="M1419" s="9">
        <v>274.10000000000002</v>
      </c>
      <c r="N1419" s="8">
        <v>4062</v>
      </c>
      <c r="O1419" s="13">
        <f>M1419*N1419</f>
        <v>1113394.2000000002</v>
      </c>
      <c r="P1419" s="25">
        <f t="shared" si="66"/>
        <v>8907.1536000000015</v>
      </c>
      <c r="Q1419" s="25">
        <f t="shared" si="67"/>
        <v>28948.249200000006</v>
      </c>
      <c r="R1419" s="25">
        <f t="shared" si="68"/>
        <v>44535.768000000011</v>
      </c>
      <c r="S1419" s="55">
        <f>YEARFRAC(H1419,$R$3,0)</f>
        <v>34.027777777777779</v>
      </c>
    </row>
    <row r="1420" spans="1:19" ht="33" customHeight="1">
      <c r="A1420" s="8">
        <v>1416</v>
      </c>
      <c r="B1420" s="8" t="s">
        <v>4641</v>
      </c>
      <c r="C1420" s="8" t="s">
        <v>2743</v>
      </c>
      <c r="D1420" s="12" t="s">
        <v>2744</v>
      </c>
      <c r="E1420" s="8" t="s">
        <v>6313</v>
      </c>
      <c r="F1420" s="8" t="s">
        <v>7938</v>
      </c>
      <c r="G1420" s="8" t="s">
        <v>16</v>
      </c>
      <c r="H1420" s="10">
        <v>34796</v>
      </c>
      <c r="I1420" s="11" t="s">
        <v>11</v>
      </c>
      <c r="J1420" s="10">
        <v>45408</v>
      </c>
      <c r="K1420" s="8" t="s">
        <v>261</v>
      </c>
      <c r="L1420" s="8" t="s">
        <v>9</v>
      </c>
      <c r="M1420" s="9">
        <v>471.79</v>
      </c>
      <c r="N1420" s="8">
        <v>4062</v>
      </c>
      <c r="O1420" s="13">
        <f>M1420*N1420</f>
        <v>1916410.98</v>
      </c>
      <c r="P1420" s="25">
        <f t="shared" si="66"/>
        <v>9600</v>
      </c>
      <c r="Q1420" s="25">
        <f t="shared" si="67"/>
        <v>31200.000000000004</v>
      </c>
      <c r="R1420" s="25">
        <f t="shared" si="68"/>
        <v>48000</v>
      </c>
      <c r="S1420" s="55">
        <f>YEARFRAC(H1420,$R$3,0)</f>
        <v>29.480555555555554</v>
      </c>
    </row>
    <row r="1421" spans="1:19" ht="33" customHeight="1">
      <c r="A1421" s="8">
        <v>1417</v>
      </c>
      <c r="B1421" s="8" t="s">
        <v>4642</v>
      </c>
      <c r="C1421" s="8" t="s">
        <v>2745</v>
      </c>
      <c r="D1421" s="12">
        <v>51629463</v>
      </c>
      <c r="E1421" s="8" t="s">
        <v>6314</v>
      </c>
      <c r="F1421" s="8" t="s">
        <v>7939</v>
      </c>
      <c r="G1421" s="8" t="s">
        <v>124</v>
      </c>
      <c r="H1421" s="10">
        <v>37725</v>
      </c>
      <c r="I1421" s="11" t="s">
        <v>125</v>
      </c>
      <c r="J1421" s="10">
        <v>45408</v>
      </c>
      <c r="K1421" s="8" t="s">
        <v>261</v>
      </c>
      <c r="L1421" s="8" t="s">
        <v>9</v>
      </c>
      <c r="M1421" s="9">
        <v>301.47000000000003</v>
      </c>
      <c r="N1421" s="8">
        <v>4062</v>
      </c>
      <c r="O1421" s="13">
        <f>M1421*N1421</f>
        <v>1224571.1400000001</v>
      </c>
      <c r="P1421" s="25">
        <f t="shared" si="66"/>
        <v>9600</v>
      </c>
      <c r="Q1421" s="25">
        <f t="shared" si="67"/>
        <v>31200.000000000004</v>
      </c>
      <c r="R1421" s="25">
        <f t="shared" si="68"/>
        <v>48000</v>
      </c>
      <c r="S1421" s="55">
        <f>YEARFRAC(H1421,$R$3,0)</f>
        <v>21.461111111111112</v>
      </c>
    </row>
    <row r="1422" spans="1:19" ht="33" customHeight="1">
      <c r="A1422" s="8">
        <v>1418</v>
      </c>
      <c r="B1422" s="8" t="s">
        <v>4643</v>
      </c>
      <c r="C1422" s="8" t="s">
        <v>2746</v>
      </c>
      <c r="D1422" s="12" t="s">
        <v>2747</v>
      </c>
      <c r="E1422" s="8" t="s">
        <v>6315</v>
      </c>
      <c r="F1422" s="8" t="s">
        <v>7940</v>
      </c>
      <c r="G1422" s="8" t="s">
        <v>8</v>
      </c>
      <c r="H1422" s="10">
        <v>34886</v>
      </c>
      <c r="I1422" s="11" t="s">
        <v>11</v>
      </c>
      <c r="J1422" s="10">
        <v>41689</v>
      </c>
      <c r="K1422" s="8" t="s">
        <v>261</v>
      </c>
      <c r="L1422" s="8" t="s">
        <v>9</v>
      </c>
      <c r="M1422" s="9">
        <v>487.86</v>
      </c>
      <c r="N1422" s="8">
        <v>4062</v>
      </c>
      <c r="O1422" s="13">
        <f>M1422*N1422</f>
        <v>1981687.32</v>
      </c>
      <c r="P1422" s="25">
        <f t="shared" si="66"/>
        <v>9600</v>
      </c>
      <c r="Q1422" s="25">
        <f t="shared" si="67"/>
        <v>31200.000000000004</v>
      </c>
      <c r="R1422" s="25">
        <f t="shared" si="68"/>
        <v>48000</v>
      </c>
      <c r="S1422" s="55">
        <f>YEARFRAC(H1422,$R$3,0)</f>
        <v>29.233333333333334</v>
      </c>
    </row>
    <row r="1423" spans="1:19" ht="33" customHeight="1">
      <c r="A1423" s="8">
        <v>1419</v>
      </c>
      <c r="B1423" s="8" t="s">
        <v>4644</v>
      </c>
      <c r="C1423" s="8" t="s">
        <v>2748</v>
      </c>
      <c r="D1423" s="12" t="s">
        <v>2749</v>
      </c>
      <c r="E1423" s="8" t="s">
        <v>6316</v>
      </c>
      <c r="F1423" s="8" t="s">
        <v>7941</v>
      </c>
      <c r="G1423" s="8" t="s">
        <v>123</v>
      </c>
      <c r="H1423" s="10">
        <v>34425</v>
      </c>
      <c r="I1423" s="11" t="s">
        <v>11</v>
      </c>
      <c r="J1423" s="10">
        <v>45408</v>
      </c>
      <c r="K1423" s="8" t="s">
        <v>261</v>
      </c>
      <c r="L1423" s="8" t="s">
        <v>9</v>
      </c>
      <c r="M1423" s="9">
        <v>276.91000000000003</v>
      </c>
      <c r="N1423" s="8">
        <v>4062</v>
      </c>
      <c r="O1423" s="13">
        <f>M1423*N1423</f>
        <v>1124808.4200000002</v>
      </c>
      <c r="P1423" s="25">
        <f t="shared" si="66"/>
        <v>8998.4673600000006</v>
      </c>
      <c r="Q1423" s="25">
        <f t="shared" si="67"/>
        <v>29245.018920000006</v>
      </c>
      <c r="R1423" s="25">
        <f t="shared" si="68"/>
        <v>44992.336800000005</v>
      </c>
      <c r="S1423" s="55">
        <f>YEARFRAC(H1423,$R$3,0)</f>
        <v>30.497222222222224</v>
      </c>
    </row>
    <row r="1424" spans="1:19" ht="33" customHeight="1">
      <c r="A1424" s="8">
        <v>1420</v>
      </c>
      <c r="B1424" s="8" t="s">
        <v>4645</v>
      </c>
      <c r="C1424" s="8" t="s">
        <v>2750</v>
      </c>
      <c r="D1424" s="12" t="s">
        <v>2751</v>
      </c>
      <c r="E1424" s="8" t="s">
        <v>6317</v>
      </c>
      <c r="F1424" s="8" t="s">
        <v>7942</v>
      </c>
      <c r="G1424" s="8" t="s">
        <v>8</v>
      </c>
      <c r="H1424" s="10">
        <v>34797</v>
      </c>
      <c r="I1424" s="11" t="s">
        <v>11</v>
      </c>
      <c r="J1424" s="10">
        <v>42888</v>
      </c>
      <c r="K1424" s="8" t="s">
        <v>261</v>
      </c>
      <c r="L1424" s="8" t="s">
        <v>9</v>
      </c>
      <c r="M1424" s="9">
        <v>530.77</v>
      </c>
      <c r="N1424" s="8">
        <v>4062</v>
      </c>
      <c r="O1424" s="13">
        <f>M1424*N1424</f>
        <v>2155987.7399999998</v>
      </c>
      <c r="P1424" s="25">
        <f t="shared" si="66"/>
        <v>9600</v>
      </c>
      <c r="Q1424" s="25">
        <f t="shared" si="67"/>
        <v>31200.000000000004</v>
      </c>
      <c r="R1424" s="25">
        <f t="shared" si="68"/>
        <v>48000</v>
      </c>
      <c r="S1424" s="55">
        <f>YEARFRAC(H1424,$R$3,0)</f>
        <v>29.477777777777778</v>
      </c>
    </row>
    <row r="1425" spans="1:19" ht="33" customHeight="1">
      <c r="A1425" s="8">
        <v>1421</v>
      </c>
      <c r="B1425" s="8" t="s">
        <v>4646</v>
      </c>
      <c r="C1425" s="8" t="s">
        <v>2752</v>
      </c>
      <c r="D1425" s="12" t="s">
        <v>2753</v>
      </c>
      <c r="E1425" s="8" t="s">
        <v>6318</v>
      </c>
      <c r="F1425" s="8" t="s">
        <v>7943</v>
      </c>
      <c r="G1425" s="8" t="s">
        <v>10</v>
      </c>
      <c r="H1425" s="10">
        <v>30081</v>
      </c>
      <c r="I1425" s="11" t="s">
        <v>122</v>
      </c>
      <c r="J1425" s="10">
        <v>45408</v>
      </c>
      <c r="K1425" s="8" t="s">
        <v>261</v>
      </c>
      <c r="L1425" s="8" t="s">
        <v>9</v>
      </c>
      <c r="M1425" s="9">
        <v>364.12</v>
      </c>
      <c r="N1425" s="8">
        <v>4062</v>
      </c>
      <c r="O1425" s="13">
        <f>M1425*N1425</f>
        <v>1479055.44</v>
      </c>
      <c r="P1425" s="25">
        <f t="shared" si="66"/>
        <v>9600</v>
      </c>
      <c r="Q1425" s="25">
        <f t="shared" si="67"/>
        <v>31200.000000000004</v>
      </c>
      <c r="R1425" s="25">
        <f t="shared" si="68"/>
        <v>48000</v>
      </c>
      <c r="S1425" s="55">
        <f>YEARFRAC(H1425,$R$3,0)</f>
        <v>42.388888888888886</v>
      </c>
    </row>
    <row r="1426" spans="1:19" ht="33" customHeight="1">
      <c r="A1426" s="8">
        <v>1422</v>
      </c>
      <c r="B1426" s="8" t="s">
        <v>4647</v>
      </c>
      <c r="C1426" s="8" t="s">
        <v>2754</v>
      </c>
      <c r="D1426" s="12" t="s">
        <v>2755</v>
      </c>
      <c r="E1426" s="8" t="s">
        <v>6319</v>
      </c>
      <c r="F1426" s="8" t="s">
        <v>7944</v>
      </c>
      <c r="G1426" s="8" t="s">
        <v>8</v>
      </c>
      <c r="H1426" s="10">
        <v>35073</v>
      </c>
      <c r="I1426" s="11" t="s">
        <v>19</v>
      </c>
      <c r="J1426" s="10">
        <v>45408</v>
      </c>
      <c r="K1426" s="8" t="s">
        <v>261</v>
      </c>
      <c r="L1426" s="8" t="s">
        <v>9</v>
      </c>
      <c r="M1426" s="9">
        <v>485.22</v>
      </c>
      <c r="N1426" s="8">
        <v>4062</v>
      </c>
      <c r="O1426" s="13">
        <f>M1426*N1426</f>
        <v>1970963.6400000001</v>
      </c>
      <c r="P1426" s="25">
        <f t="shared" si="66"/>
        <v>9600</v>
      </c>
      <c r="Q1426" s="25">
        <f t="shared" si="67"/>
        <v>31200.000000000004</v>
      </c>
      <c r="R1426" s="25">
        <f t="shared" si="68"/>
        <v>48000</v>
      </c>
      <c r="S1426" s="55">
        <f>YEARFRAC(H1426,$R$3,0)</f>
        <v>28.725000000000001</v>
      </c>
    </row>
    <row r="1427" spans="1:19" ht="33" customHeight="1">
      <c r="A1427" s="8">
        <v>1423</v>
      </c>
      <c r="B1427" s="8" t="s">
        <v>4648</v>
      </c>
      <c r="C1427" s="8" t="s">
        <v>2756</v>
      </c>
      <c r="D1427" s="12" t="s">
        <v>2757</v>
      </c>
      <c r="E1427" s="8" t="s">
        <v>6320</v>
      </c>
      <c r="F1427" s="8" t="s">
        <v>7945</v>
      </c>
      <c r="G1427" s="8" t="s">
        <v>8</v>
      </c>
      <c r="H1427" s="10">
        <v>34458</v>
      </c>
      <c r="I1427" s="11" t="s">
        <v>19</v>
      </c>
      <c r="J1427" s="10">
        <v>45408</v>
      </c>
      <c r="K1427" s="8" t="s">
        <v>261</v>
      </c>
      <c r="L1427" s="8" t="s">
        <v>9</v>
      </c>
      <c r="M1427" s="9">
        <v>366.64</v>
      </c>
      <c r="N1427" s="8">
        <v>4062</v>
      </c>
      <c r="O1427" s="13">
        <f>M1427*N1427</f>
        <v>1489291.68</v>
      </c>
      <c r="P1427" s="25">
        <f t="shared" si="66"/>
        <v>9600</v>
      </c>
      <c r="Q1427" s="25">
        <f t="shared" si="67"/>
        <v>31200.000000000004</v>
      </c>
      <c r="R1427" s="25">
        <f t="shared" si="68"/>
        <v>48000</v>
      </c>
      <c r="S1427" s="55">
        <f>YEARFRAC(H1427,$R$3,0)</f>
        <v>30.405555555555555</v>
      </c>
    </row>
    <row r="1428" spans="1:19" ht="33" customHeight="1">
      <c r="A1428" s="8">
        <v>1424</v>
      </c>
      <c r="B1428" s="8" t="s">
        <v>4649</v>
      </c>
      <c r="C1428" s="8" t="s">
        <v>2758</v>
      </c>
      <c r="D1428" s="12" t="s">
        <v>2759</v>
      </c>
      <c r="E1428" s="8" t="s">
        <v>6321</v>
      </c>
      <c r="F1428" s="8" t="s">
        <v>7946</v>
      </c>
      <c r="G1428" s="8" t="s">
        <v>8</v>
      </c>
      <c r="H1428" s="10">
        <v>36937</v>
      </c>
      <c r="I1428" s="11" t="s">
        <v>19</v>
      </c>
      <c r="J1428" s="10">
        <v>45408</v>
      </c>
      <c r="K1428" s="8" t="s">
        <v>261</v>
      </c>
      <c r="L1428" s="8" t="s">
        <v>9</v>
      </c>
      <c r="M1428" s="9">
        <v>320.25</v>
      </c>
      <c r="N1428" s="8">
        <v>4062</v>
      </c>
      <c r="O1428" s="13">
        <f>M1428*N1428</f>
        <v>1300855.5</v>
      </c>
      <c r="P1428" s="25">
        <f t="shared" si="66"/>
        <v>9600</v>
      </c>
      <c r="Q1428" s="25">
        <f t="shared" si="67"/>
        <v>31200.000000000004</v>
      </c>
      <c r="R1428" s="25">
        <f t="shared" si="68"/>
        <v>48000</v>
      </c>
      <c r="S1428" s="55">
        <f>YEARFRAC(H1428,$R$3,0)</f>
        <v>23.625</v>
      </c>
    </row>
    <row r="1429" spans="1:19" ht="33" customHeight="1">
      <c r="A1429" s="8">
        <v>1425</v>
      </c>
      <c r="B1429" s="8" t="s">
        <v>4650</v>
      </c>
      <c r="C1429" s="8" t="s">
        <v>2760</v>
      </c>
      <c r="D1429" s="12" t="s">
        <v>2761</v>
      </c>
      <c r="E1429" s="8" t="s">
        <v>6322</v>
      </c>
      <c r="F1429" s="8" t="s">
        <v>7947</v>
      </c>
      <c r="G1429" s="8" t="s">
        <v>8</v>
      </c>
      <c r="H1429" s="10">
        <v>35681</v>
      </c>
      <c r="I1429" s="11" t="s">
        <v>19</v>
      </c>
      <c r="J1429" s="10">
        <v>45408</v>
      </c>
      <c r="K1429" s="8" t="s">
        <v>261</v>
      </c>
      <c r="L1429" s="8" t="s">
        <v>9</v>
      </c>
      <c r="M1429" s="9">
        <v>372.21</v>
      </c>
      <c r="N1429" s="8">
        <v>4062</v>
      </c>
      <c r="O1429" s="13">
        <f>M1429*N1429</f>
        <v>1511917.02</v>
      </c>
      <c r="P1429" s="25">
        <f t="shared" si="66"/>
        <v>9600</v>
      </c>
      <c r="Q1429" s="25">
        <f t="shared" si="67"/>
        <v>31200.000000000004</v>
      </c>
      <c r="R1429" s="25">
        <f t="shared" si="68"/>
        <v>48000</v>
      </c>
      <c r="S1429" s="55">
        <f>YEARFRAC(H1429,$R$3,0)</f>
        <v>27.06111111111111</v>
      </c>
    </row>
    <row r="1430" spans="1:19" ht="33" customHeight="1">
      <c r="A1430" s="8">
        <v>1426</v>
      </c>
      <c r="B1430" s="8" t="s">
        <v>4651</v>
      </c>
      <c r="C1430" s="8" t="s">
        <v>2762</v>
      </c>
      <c r="D1430" s="12" t="s">
        <v>2763</v>
      </c>
      <c r="E1430" s="8" t="s">
        <v>6323</v>
      </c>
      <c r="F1430" s="8" t="s">
        <v>7948</v>
      </c>
      <c r="G1430" s="8" t="s">
        <v>8</v>
      </c>
      <c r="H1430" s="10">
        <v>35890</v>
      </c>
      <c r="I1430" s="11" t="s">
        <v>11</v>
      </c>
      <c r="J1430" s="10">
        <v>42901</v>
      </c>
      <c r="K1430" s="8" t="s">
        <v>261</v>
      </c>
      <c r="L1430" s="8" t="s">
        <v>9</v>
      </c>
      <c r="M1430" s="9">
        <v>456.83</v>
      </c>
      <c r="N1430" s="8">
        <v>4062</v>
      </c>
      <c r="O1430" s="13">
        <f>M1430*N1430</f>
        <v>1855643.46</v>
      </c>
      <c r="P1430" s="25">
        <f t="shared" si="66"/>
        <v>9600</v>
      </c>
      <c r="Q1430" s="25">
        <f t="shared" si="67"/>
        <v>31200.000000000004</v>
      </c>
      <c r="R1430" s="25">
        <f t="shared" si="68"/>
        <v>48000</v>
      </c>
      <c r="S1430" s="55">
        <f>YEARFRAC(H1430,$R$3,0)</f>
        <v>26.486111111111111</v>
      </c>
    </row>
    <row r="1431" spans="1:19" ht="33" customHeight="1">
      <c r="A1431" s="8">
        <v>1427</v>
      </c>
      <c r="B1431" s="8" t="s">
        <v>4652</v>
      </c>
      <c r="C1431" s="8" t="s">
        <v>2764</v>
      </c>
      <c r="D1431" s="12" t="s">
        <v>2765</v>
      </c>
      <c r="E1431" s="8" t="s">
        <v>6324</v>
      </c>
      <c r="F1431" s="8" t="s">
        <v>7949</v>
      </c>
      <c r="G1431" s="8" t="s">
        <v>8</v>
      </c>
      <c r="H1431" s="10">
        <v>35851</v>
      </c>
      <c r="I1431" s="11" t="s">
        <v>11</v>
      </c>
      <c r="J1431" s="10">
        <v>42523</v>
      </c>
      <c r="K1431" s="8" t="s">
        <v>261</v>
      </c>
      <c r="L1431" s="8" t="s">
        <v>9</v>
      </c>
      <c r="M1431" s="9">
        <v>594.20000000000005</v>
      </c>
      <c r="N1431" s="8">
        <v>4062</v>
      </c>
      <c r="O1431" s="13">
        <f>M1431*N1431</f>
        <v>2413640.4000000004</v>
      </c>
      <c r="P1431" s="25">
        <f t="shared" si="66"/>
        <v>9600</v>
      </c>
      <c r="Q1431" s="25">
        <f t="shared" si="67"/>
        <v>31200.000000000004</v>
      </c>
      <c r="R1431" s="25">
        <f t="shared" si="68"/>
        <v>48000</v>
      </c>
      <c r="S1431" s="55">
        <f>YEARFRAC(H1431,$R$3,0)</f>
        <v>26.597222222222221</v>
      </c>
    </row>
    <row r="1432" spans="1:19" ht="33" customHeight="1">
      <c r="A1432" s="8">
        <v>1428</v>
      </c>
      <c r="B1432" s="8" t="s">
        <v>4653</v>
      </c>
      <c r="C1432" s="8" t="s">
        <v>2766</v>
      </c>
      <c r="D1432" s="12" t="s">
        <v>2767</v>
      </c>
      <c r="E1432" s="8" t="s">
        <v>6325</v>
      </c>
      <c r="F1432" s="8" t="s">
        <v>7950</v>
      </c>
      <c r="G1432" s="8" t="s">
        <v>8</v>
      </c>
      <c r="H1432" s="10">
        <v>33984</v>
      </c>
      <c r="I1432" s="11" t="s">
        <v>19</v>
      </c>
      <c r="J1432" s="10">
        <v>45408</v>
      </c>
      <c r="K1432" s="8" t="s">
        <v>261</v>
      </c>
      <c r="L1432" s="8" t="s">
        <v>9</v>
      </c>
      <c r="M1432" s="9">
        <v>440.59</v>
      </c>
      <c r="N1432" s="8">
        <v>4062</v>
      </c>
      <c r="O1432" s="13">
        <f>M1432*N1432</f>
        <v>1789676.5799999998</v>
      </c>
      <c r="P1432" s="25">
        <f t="shared" si="66"/>
        <v>9600</v>
      </c>
      <c r="Q1432" s="25">
        <f t="shared" si="67"/>
        <v>31200.000000000004</v>
      </c>
      <c r="R1432" s="25">
        <f t="shared" si="68"/>
        <v>48000</v>
      </c>
      <c r="S1432" s="55">
        <f>YEARFRAC(H1432,$R$3,0)</f>
        <v>31.708333333333332</v>
      </c>
    </row>
    <row r="1433" spans="1:19" ht="33" customHeight="1">
      <c r="A1433" s="8">
        <v>1429</v>
      </c>
      <c r="B1433" s="8" t="s">
        <v>4654</v>
      </c>
      <c r="C1433" s="8" t="s">
        <v>2768</v>
      </c>
      <c r="D1433" s="12" t="s">
        <v>2769</v>
      </c>
      <c r="E1433" s="8" t="s">
        <v>6326</v>
      </c>
      <c r="F1433" s="8" t="s">
        <v>7951</v>
      </c>
      <c r="G1433" s="8" t="s">
        <v>8</v>
      </c>
      <c r="H1433" s="10">
        <v>32075</v>
      </c>
      <c r="I1433" s="11" t="s">
        <v>19</v>
      </c>
      <c r="J1433" s="10">
        <v>45408</v>
      </c>
      <c r="K1433" s="8" t="s">
        <v>261</v>
      </c>
      <c r="L1433" s="8" t="s">
        <v>9</v>
      </c>
      <c r="M1433" s="9">
        <v>428.38</v>
      </c>
      <c r="N1433" s="8">
        <v>4062</v>
      </c>
      <c r="O1433" s="13">
        <f>M1433*N1433</f>
        <v>1740079.56</v>
      </c>
      <c r="P1433" s="25">
        <f t="shared" si="66"/>
        <v>9600</v>
      </c>
      <c r="Q1433" s="25">
        <f t="shared" si="67"/>
        <v>31200.000000000004</v>
      </c>
      <c r="R1433" s="25">
        <f t="shared" si="68"/>
        <v>48000</v>
      </c>
      <c r="S1433" s="55">
        <f>YEARFRAC(H1433,$R$3,0)</f>
        <v>36.930555555555557</v>
      </c>
    </row>
    <row r="1434" spans="1:19" ht="33" customHeight="1">
      <c r="A1434" s="8">
        <v>1430</v>
      </c>
      <c r="B1434" s="8" t="s">
        <v>4655</v>
      </c>
      <c r="C1434" s="8" t="s">
        <v>2770</v>
      </c>
      <c r="D1434" s="12" t="s">
        <v>2771</v>
      </c>
      <c r="E1434" s="8" t="s">
        <v>6327</v>
      </c>
      <c r="F1434" s="8" t="s">
        <v>7952</v>
      </c>
      <c r="G1434" s="8" t="s">
        <v>16</v>
      </c>
      <c r="H1434" s="10">
        <v>29107</v>
      </c>
      <c r="I1434" s="11" t="s">
        <v>19</v>
      </c>
      <c r="J1434" s="10">
        <v>45409</v>
      </c>
      <c r="K1434" s="8" t="s">
        <v>261</v>
      </c>
      <c r="L1434" s="8" t="s">
        <v>9</v>
      </c>
      <c r="M1434" s="9">
        <v>315.94</v>
      </c>
      <c r="N1434" s="8">
        <v>4062</v>
      </c>
      <c r="O1434" s="13">
        <f>M1434*N1434</f>
        <v>1283348.28</v>
      </c>
      <c r="P1434" s="25">
        <f t="shared" si="66"/>
        <v>9600</v>
      </c>
      <c r="Q1434" s="25">
        <f t="shared" si="67"/>
        <v>31200.000000000004</v>
      </c>
      <c r="R1434" s="25">
        <f t="shared" si="68"/>
        <v>48000</v>
      </c>
      <c r="S1434" s="55">
        <f>YEARFRAC(H1434,$R$3,0)</f>
        <v>45.05833333333333</v>
      </c>
    </row>
    <row r="1435" spans="1:19" ht="33" customHeight="1">
      <c r="A1435" s="8">
        <v>1431</v>
      </c>
      <c r="B1435" s="8" t="s">
        <v>4656</v>
      </c>
      <c r="C1435" s="8" t="s">
        <v>2772</v>
      </c>
      <c r="D1435" s="12" t="s">
        <v>2773</v>
      </c>
      <c r="E1435" s="8" t="s">
        <v>6328</v>
      </c>
      <c r="F1435" s="8" t="s">
        <v>7953</v>
      </c>
      <c r="G1435" s="8" t="s">
        <v>8</v>
      </c>
      <c r="H1435" s="10">
        <v>34829</v>
      </c>
      <c r="I1435" s="11" t="s">
        <v>19</v>
      </c>
      <c r="J1435" s="10">
        <v>45409</v>
      </c>
      <c r="K1435" s="8" t="s">
        <v>261</v>
      </c>
      <c r="L1435" s="8" t="s">
        <v>9</v>
      </c>
      <c r="M1435" s="9">
        <v>368.11</v>
      </c>
      <c r="N1435" s="8">
        <v>4062</v>
      </c>
      <c r="O1435" s="13">
        <f>M1435*N1435</f>
        <v>1495262.82</v>
      </c>
      <c r="P1435" s="25">
        <f t="shared" si="66"/>
        <v>9600</v>
      </c>
      <c r="Q1435" s="25">
        <f t="shared" si="67"/>
        <v>31200.000000000004</v>
      </c>
      <c r="R1435" s="25">
        <f t="shared" si="68"/>
        <v>48000</v>
      </c>
      <c r="S1435" s="55">
        <f>YEARFRAC(H1435,$R$3,0)</f>
        <v>29.388888888888889</v>
      </c>
    </row>
    <row r="1436" spans="1:19" ht="33" customHeight="1">
      <c r="A1436" s="8">
        <v>1432</v>
      </c>
      <c r="B1436" s="8" t="s">
        <v>4657</v>
      </c>
      <c r="C1436" s="8" t="s">
        <v>2774</v>
      </c>
      <c r="D1436" s="12" t="s">
        <v>2775</v>
      </c>
      <c r="E1436" s="8" t="s">
        <v>6329</v>
      </c>
      <c r="F1436" s="8" t="s">
        <v>7954</v>
      </c>
      <c r="G1436" s="8" t="s">
        <v>8</v>
      </c>
      <c r="H1436" s="10">
        <v>37545</v>
      </c>
      <c r="I1436" s="11" t="s">
        <v>19</v>
      </c>
      <c r="J1436" s="10">
        <v>45409</v>
      </c>
      <c r="K1436" s="8" t="s">
        <v>261</v>
      </c>
      <c r="L1436" s="8" t="s">
        <v>9</v>
      </c>
      <c r="M1436" s="9">
        <v>414.5</v>
      </c>
      <c r="N1436" s="8">
        <v>4062</v>
      </c>
      <c r="O1436" s="13">
        <f>M1436*N1436</f>
        <v>1683699</v>
      </c>
      <c r="P1436" s="25">
        <f t="shared" si="66"/>
        <v>9600</v>
      </c>
      <c r="Q1436" s="25">
        <f t="shared" si="67"/>
        <v>31200.000000000004</v>
      </c>
      <c r="R1436" s="25">
        <f t="shared" si="68"/>
        <v>48000</v>
      </c>
      <c r="S1436" s="55">
        <f>YEARFRAC(H1436,$R$3,0)</f>
        <v>21.955555555555556</v>
      </c>
    </row>
    <row r="1437" spans="1:19" ht="33" customHeight="1">
      <c r="A1437" s="8">
        <v>1433</v>
      </c>
      <c r="B1437" s="8" t="s">
        <v>4658</v>
      </c>
      <c r="C1437" s="8" t="s">
        <v>2776</v>
      </c>
      <c r="D1437" s="12" t="s">
        <v>2777</v>
      </c>
      <c r="E1437" s="8" t="s">
        <v>6330</v>
      </c>
      <c r="F1437" s="8" t="s">
        <v>7955</v>
      </c>
      <c r="G1437" s="8" t="s">
        <v>8</v>
      </c>
      <c r="H1437" s="10">
        <v>35157</v>
      </c>
      <c r="I1437" s="11" t="s">
        <v>19</v>
      </c>
      <c r="J1437" s="10">
        <v>45411</v>
      </c>
      <c r="K1437" s="8" t="s">
        <v>261</v>
      </c>
      <c r="L1437" s="8" t="s">
        <v>9</v>
      </c>
      <c r="M1437" s="9">
        <v>346.26</v>
      </c>
      <c r="N1437" s="8">
        <v>4062</v>
      </c>
      <c r="O1437" s="13">
        <f>M1437*N1437</f>
        <v>1406508.1199999999</v>
      </c>
      <c r="P1437" s="25">
        <f t="shared" si="66"/>
        <v>9600</v>
      </c>
      <c r="Q1437" s="25">
        <f t="shared" si="67"/>
        <v>31200.000000000004</v>
      </c>
      <c r="R1437" s="25">
        <f t="shared" si="68"/>
        <v>48000</v>
      </c>
      <c r="S1437" s="55">
        <f>YEARFRAC(H1437,$R$3,0)</f>
        <v>28.494444444444444</v>
      </c>
    </row>
    <row r="1438" spans="1:19" ht="33" customHeight="1">
      <c r="A1438" s="8">
        <v>1434</v>
      </c>
      <c r="B1438" s="8" t="s">
        <v>4659</v>
      </c>
      <c r="C1438" s="8" t="s">
        <v>2778</v>
      </c>
      <c r="D1438" s="12" t="s">
        <v>2779</v>
      </c>
      <c r="E1438" s="8" t="s">
        <v>6331</v>
      </c>
      <c r="F1438" s="8" t="s">
        <v>7956</v>
      </c>
      <c r="G1438" s="8" t="s">
        <v>8</v>
      </c>
      <c r="H1438" s="10">
        <v>34259</v>
      </c>
      <c r="I1438" s="11" t="s">
        <v>19</v>
      </c>
      <c r="J1438" s="10">
        <v>45411</v>
      </c>
      <c r="K1438" s="8" t="s">
        <v>261</v>
      </c>
      <c r="L1438" s="8" t="s">
        <v>9</v>
      </c>
      <c r="M1438" s="9">
        <v>364.17</v>
      </c>
      <c r="N1438" s="8">
        <v>4062</v>
      </c>
      <c r="O1438" s="13">
        <f>M1438*N1438</f>
        <v>1479258.54</v>
      </c>
      <c r="P1438" s="25">
        <f t="shared" si="66"/>
        <v>9600</v>
      </c>
      <c r="Q1438" s="25">
        <f t="shared" si="67"/>
        <v>31200.000000000004</v>
      </c>
      <c r="R1438" s="25">
        <f t="shared" si="68"/>
        <v>48000</v>
      </c>
      <c r="S1438" s="55">
        <f>YEARFRAC(H1438,$R$3,0)</f>
        <v>30.952777777777779</v>
      </c>
    </row>
    <row r="1439" spans="1:19" ht="33" customHeight="1">
      <c r="A1439" s="8">
        <v>1435</v>
      </c>
      <c r="B1439" s="8" t="s">
        <v>4660</v>
      </c>
      <c r="C1439" s="8" t="s">
        <v>3137</v>
      </c>
      <c r="D1439" s="12" t="s">
        <v>2780</v>
      </c>
      <c r="E1439" s="8" t="s">
        <v>6332</v>
      </c>
      <c r="F1439" s="8" t="s">
        <v>7957</v>
      </c>
      <c r="G1439" s="8" t="s">
        <v>8</v>
      </c>
      <c r="H1439" s="10">
        <v>31476</v>
      </c>
      <c r="I1439" s="11" t="s">
        <v>19</v>
      </c>
      <c r="J1439" s="10">
        <v>45411</v>
      </c>
      <c r="K1439" s="8" t="s">
        <v>261</v>
      </c>
      <c r="L1439" s="8" t="s">
        <v>9</v>
      </c>
      <c r="M1439" s="9">
        <v>322.7</v>
      </c>
      <c r="N1439" s="8">
        <v>4062</v>
      </c>
      <c r="O1439" s="13">
        <f>M1439*N1439</f>
        <v>1310807.3999999999</v>
      </c>
      <c r="P1439" s="25">
        <f t="shared" si="66"/>
        <v>9600</v>
      </c>
      <c r="Q1439" s="25">
        <f t="shared" si="67"/>
        <v>31200.000000000004</v>
      </c>
      <c r="R1439" s="25">
        <f t="shared" si="68"/>
        <v>48000</v>
      </c>
      <c r="S1439" s="55">
        <f>YEARFRAC(H1439,$R$3,0)</f>
        <v>38.569444444444443</v>
      </c>
    </row>
    <row r="1440" spans="1:19" ht="33" customHeight="1">
      <c r="A1440" s="8">
        <v>1436</v>
      </c>
      <c r="B1440" s="8" t="s">
        <v>4661</v>
      </c>
      <c r="C1440" s="8" t="s">
        <v>2781</v>
      </c>
      <c r="D1440" s="12" t="s">
        <v>2782</v>
      </c>
      <c r="E1440" s="8" t="s">
        <v>6333</v>
      </c>
      <c r="F1440" s="8" t="s">
        <v>7958</v>
      </c>
      <c r="G1440" s="8" t="s">
        <v>8</v>
      </c>
      <c r="H1440" s="10">
        <v>31725</v>
      </c>
      <c r="I1440" s="11" t="s">
        <v>19</v>
      </c>
      <c r="J1440" s="10">
        <v>45411</v>
      </c>
      <c r="K1440" s="8" t="s">
        <v>261</v>
      </c>
      <c r="L1440" s="8" t="s">
        <v>9</v>
      </c>
      <c r="M1440" s="9">
        <v>369.78</v>
      </c>
      <c r="N1440" s="8">
        <v>4062</v>
      </c>
      <c r="O1440" s="13">
        <f>M1440*N1440</f>
        <v>1502046.3599999999</v>
      </c>
      <c r="P1440" s="25">
        <f t="shared" si="66"/>
        <v>9600</v>
      </c>
      <c r="Q1440" s="25">
        <f t="shared" si="67"/>
        <v>31200.000000000004</v>
      </c>
      <c r="R1440" s="25">
        <f t="shared" si="68"/>
        <v>48000</v>
      </c>
      <c r="S1440" s="55">
        <f>YEARFRAC(H1440,$R$3,0)</f>
        <v>37.891666666666666</v>
      </c>
    </row>
    <row r="1441" spans="1:19" ht="33" customHeight="1">
      <c r="A1441" s="8">
        <v>1437</v>
      </c>
      <c r="B1441" s="8" t="s">
        <v>4662</v>
      </c>
      <c r="C1441" s="8" t="s">
        <v>2783</v>
      </c>
      <c r="D1441" s="12" t="s">
        <v>2784</v>
      </c>
      <c r="E1441" s="8" t="s">
        <v>6334</v>
      </c>
      <c r="F1441" s="8" t="s">
        <v>7959</v>
      </c>
      <c r="G1441" s="8" t="s">
        <v>8</v>
      </c>
      <c r="H1441" s="10">
        <v>34700</v>
      </c>
      <c r="I1441" s="11" t="s">
        <v>11</v>
      </c>
      <c r="J1441" s="10">
        <v>42479</v>
      </c>
      <c r="K1441" s="8" t="s">
        <v>261</v>
      </c>
      <c r="L1441" s="8" t="s">
        <v>9</v>
      </c>
      <c r="M1441" s="9">
        <v>595.17999999999995</v>
      </c>
      <c r="N1441" s="8">
        <v>4062</v>
      </c>
      <c r="O1441" s="13">
        <f>M1441*N1441</f>
        <v>2417621.1599999997</v>
      </c>
      <c r="P1441" s="25">
        <f t="shared" ref="P1441:P1501" si="69">IF(O1441&lt;400000,400000*0.8%,IF(O1441&gt;1200000,1200000*0.8%,O1441*0.8%))</f>
        <v>9600</v>
      </c>
      <c r="Q1441" s="25">
        <f t="shared" ref="Q1441:Q1501" si="70">IF(O1441&lt;400000,400000*2.6%,IF(O1441&gt;1200000,1200000*2.6%,O1441*2.6%))</f>
        <v>31200.000000000004</v>
      </c>
      <c r="R1441" s="25">
        <f t="shared" si="68"/>
        <v>48000</v>
      </c>
      <c r="S1441" s="55">
        <f>YEARFRAC(H1441,$R$3,0)</f>
        <v>29.747222222222224</v>
      </c>
    </row>
    <row r="1442" spans="1:19" ht="33" customHeight="1">
      <c r="A1442" s="8">
        <v>1438</v>
      </c>
      <c r="B1442" s="8" t="s">
        <v>2785</v>
      </c>
      <c r="C1442" s="8" t="s">
        <v>3132</v>
      </c>
      <c r="D1442" s="12" t="s">
        <v>2786</v>
      </c>
      <c r="E1442" s="8" t="s">
        <v>6335</v>
      </c>
      <c r="F1442" s="8" t="s">
        <v>7960</v>
      </c>
      <c r="G1442" s="8" t="s">
        <v>10</v>
      </c>
      <c r="H1442" s="10">
        <v>30326</v>
      </c>
      <c r="I1442" s="11" t="s">
        <v>11</v>
      </c>
      <c r="J1442" s="10">
        <v>45414</v>
      </c>
      <c r="K1442" s="8" t="s">
        <v>21</v>
      </c>
      <c r="L1442" s="8" t="s">
        <v>9</v>
      </c>
      <c r="M1442" s="9">
        <v>391.16</v>
      </c>
      <c r="N1442" s="8">
        <v>4062</v>
      </c>
      <c r="O1442" s="13">
        <f>M1442*N1442</f>
        <v>1588891.9200000002</v>
      </c>
      <c r="P1442" s="25">
        <f t="shared" si="69"/>
        <v>9600</v>
      </c>
      <c r="Q1442" s="25">
        <f t="shared" si="70"/>
        <v>31200.000000000004</v>
      </c>
      <c r="R1442" s="25">
        <f t="shared" si="68"/>
        <v>48000</v>
      </c>
      <c r="S1442" s="55">
        <f>YEARFRAC(H1442,$R$3,0)</f>
        <v>41.722222222222221</v>
      </c>
    </row>
    <row r="1443" spans="1:19" ht="33" customHeight="1">
      <c r="A1443" s="8">
        <v>1439</v>
      </c>
      <c r="B1443" s="8" t="s">
        <v>4663</v>
      </c>
      <c r="C1443" s="8" t="s">
        <v>2787</v>
      </c>
      <c r="D1443" s="12" t="s">
        <v>2788</v>
      </c>
      <c r="E1443" s="8" t="s">
        <v>6336</v>
      </c>
      <c r="F1443" s="8" t="s">
        <v>7961</v>
      </c>
      <c r="G1443" s="8" t="s">
        <v>8</v>
      </c>
      <c r="H1443" s="10">
        <v>34225</v>
      </c>
      <c r="I1443" s="11" t="s">
        <v>11</v>
      </c>
      <c r="J1443" s="10">
        <v>42811</v>
      </c>
      <c r="K1443" s="8" t="s">
        <v>261</v>
      </c>
      <c r="L1443" s="8" t="s">
        <v>9</v>
      </c>
      <c r="M1443" s="9">
        <v>466.22</v>
      </c>
      <c r="N1443" s="8">
        <v>4062</v>
      </c>
      <c r="O1443" s="13">
        <f>M1443*N1443</f>
        <v>1893785.6400000001</v>
      </c>
      <c r="P1443" s="25">
        <f t="shared" si="69"/>
        <v>9600</v>
      </c>
      <c r="Q1443" s="25">
        <f t="shared" si="70"/>
        <v>31200.000000000004</v>
      </c>
      <c r="R1443" s="25">
        <f t="shared" si="68"/>
        <v>48000</v>
      </c>
      <c r="S1443" s="55">
        <f>YEARFRAC(H1443,$R$3,0)</f>
        <v>31.047222222222221</v>
      </c>
    </row>
    <row r="1444" spans="1:19" ht="33" customHeight="1">
      <c r="A1444" s="8">
        <v>1440</v>
      </c>
      <c r="B1444" s="8" t="s">
        <v>4664</v>
      </c>
      <c r="C1444" s="8" t="s">
        <v>2789</v>
      </c>
      <c r="D1444" s="12" t="s">
        <v>2790</v>
      </c>
      <c r="E1444" s="8" t="s">
        <v>6337</v>
      </c>
      <c r="F1444" s="8" t="s">
        <v>7962</v>
      </c>
      <c r="G1444" s="8" t="s">
        <v>187</v>
      </c>
      <c r="H1444" s="10">
        <v>30873</v>
      </c>
      <c r="I1444" s="11" t="s">
        <v>11</v>
      </c>
      <c r="J1444" s="10">
        <v>45414</v>
      </c>
      <c r="K1444" s="8" t="s">
        <v>261</v>
      </c>
      <c r="L1444" s="8" t="s">
        <v>9</v>
      </c>
      <c r="M1444" s="9">
        <v>427.39</v>
      </c>
      <c r="N1444" s="8">
        <v>4062</v>
      </c>
      <c r="O1444" s="13">
        <f>M1444*N1444</f>
        <v>1736058.18</v>
      </c>
      <c r="P1444" s="25">
        <f t="shared" si="69"/>
        <v>9600</v>
      </c>
      <c r="Q1444" s="25">
        <f t="shared" si="70"/>
        <v>31200.000000000004</v>
      </c>
      <c r="R1444" s="25">
        <f t="shared" si="68"/>
        <v>48000</v>
      </c>
      <c r="S1444" s="55">
        <f>YEARFRAC(H1444,$R$3,0)</f>
        <v>40.222222222222221</v>
      </c>
    </row>
    <row r="1445" spans="1:19" ht="33" customHeight="1">
      <c r="A1445" s="8">
        <v>1441</v>
      </c>
      <c r="B1445" s="8" t="s">
        <v>4665</v>
      </c>
      <c r="C1445" s="8" t="s">
        <v>2791</v>
      </c>
      <c r="D1445" s="12" t="s">
        <v>2792</v>
      </c>
      <c r="E1445" s="8" t="s">
        <v>6338</v>
      </c>
      <c r="F1445" s="8" t="s">
        <v>7963</v>
      </c>
      <c r="G1445" s="8" t="s">
        <v>187</v>
      </c>
      <c r="H1445" s="10">
        <v>36364</v>
      </c>
      <c r="I1445" s="11" t="s">
        <v>11</v>
      </c>
      <c r="J1445" s="10">
        <v>45414</v>
      </c>
      <c r="K1445" s="8" t="s">
        <v>261</v>
      </c>
      <c r="L1445" s="8" t="s">
        <v>9</v>
      </c>
      <c r="M1445" s="9">
        <v>501.4</v>
      </c>
      <c r="N1445" s="8">
        <v>4062</v>
      </c>
      <c r="O1445" s="13">
        <f>M1445*N1445</f>
        <v>2036686.7999999998</v>
      </c>
      <c r="P1445" s="25">
        <f t="shared" si="69"/>
        <v>9600</v>
      </c>
      <c r="Q1445" s="25">
        <f t="shared" si="70"/>
        <v>31200.000000000004</v>
      </c>
      <c r="R1445" s="25">
        <f t="shared" si="68"/>
        <v>48000</v>
      </c>
      <c r="S1445" s="55">
        <f>YEARFRAC(H1445,$R$3,0)</f>
        <v>25.18611111111111</v>
      </c>
    </row>
    <row r="1446" spans="1:19" ht="33" customHeight="1">
      <c r="A1446" s="8">
        <v>1442</v>
      </c>
      <c r="B1446" s="8" t="s">
        <v>4666</v>
      </c>
      <c r="C1446" s="8" t="s">
        <v>3140</v>
      </c>
      <c r="D1446" s="12" t="s">
        <v>2793</v>
      </c>
      <c r="E1446" s="8" t="s">
        <v>6339</v>
      </c>
      <c r="F1446" s="8" t="s">
        <v>7964</v>
      </c>
      <c r="G1446" s="8" t="s">
        <v>187</v>
      </c>
      <c r="H1446" s="10">
        <v>37517</v>
      </c>
      <c r="I1446" s="11" t="s">
        <v>11</v>
      </c>
      <c r="J1446" s="10">
        <v>45414</v>
      </c>
      <c r="K1446" s="8" t="s">
        <v>261</v>
      </c>
      <c r="L1446" s="8" t="s">
        <v>9</v>
      </c>
      <c r="M1446" s="9">
        <v>294.27999999999997</v>
      </c>
      <c r="N1446" s="8">
        <v>4062</v>
      </c>
      <c r="O1446" s="13">
        <f>M1446*N1446</f>
        <v>1195365.3599999999</v>
      </c>
      <c r="P1446" s="25">
        <f t="shared" si="69"/>
        <v>9562.9228799999983</v>
      </c>
      <c r="Q1446" s="25">
        <f t="shared" si="70"/>
        <v>31079.499359999998</v>
      </c>
      <c r="R1446" s="25">
        <f t="shared" si="68"/>
        <v>47814.614399999991</v>
      </c>
      <c r="S1446" s="55">
        <f>YEARFRAC(H1446,$R$3,0)</f>
        <v>22.033333333333335</v>
      </c>
    </row>
    <row r="1447" spans="1:19" ht="33" customHeight="1">
      <c r="A1447" s="8">
        <v>1443</v>
      </c>
      <c r="B1447" s="8" t="s">
        <v>4667</v>
      </c>
      <c r="C1447" s="8" t="s">
        <v>2794</v>
      </c>
      <c r="D1447" s="12" t="s">
        <v>2795</v>
      </c>
      <c r="E1447" s="8" t="s">
        <v>6340</v>
      </c>
      <c r="F1447" s="8" t="s">
        <v>7965</v>
      </c>
      <c r="G1447" s="8" t="s">
        <v>187</v>
      </c>
      <c r="H1447" s="10">
        <v>34898</v>
      </c>
      <c r="I1447" s="11" t="s">
        <v>11</v>
      </c>
      <c r="J1447" s="10">
        <v>45414</v>
      </c>
      <c r="K1447" s="8" t="s">
        <v>261</v>
      </c>
      <c r="L1447" s="8" t="s">
        <v>9</v>
      </c>
      <c r="M1447" s="9">
        <v>329.97</v>
      </c>
      <c r="N1447" s="8">
        <v>4062</v>
      </c>
      <c r="O1447" s="13">
        <f>M1447*N1447</f>
        <v>1340338.1400000001</v>
      </c>
      <c r="P1447" s="25">
        <f t="shared" si="69"/>
        <v>9600</v>
      </c>
      <c r="Q1447" s="25">
        <f t="shared" si="70"/>
        <v>31200.000000000004</v>
      </c>
      <c r="R1447" s="25">
        <f t="shared" si="68"/>
        <v>48000</v>
      </c>
      <c r="S1447" s="55">
        <f>YEARFRAC(H1447,$R$3,0)</f>
        <v>29.2</v>
      </c>
    </row>
    <row r="1448" spans="1:19" ht="33" customHeight="1">
      <c r="A1448" s="8">
        <v>1444</v>
      </c>
      <c r="B1448" s="8" t="s">
        <v>4668</v>
      </c>
      <c r="C1448" s="8" t="s">
        <v>2798</v>
      </c>
      <c r="D1448" s="12" t="s">
        <v>2799</v>
      </c>
      <c r="E1448" s="8" t="s">
        <v>6341</v>
      </c>
      <c r="F1448" s="8" t="s">
        <v>7966</v>
      </c>
      <c r="G1448" s="8" t="s">
        <v>187</v>
      </c>
      <c r="H1448" s="10">
        <v>35869</v>
      </c>
      <c r="I1448" s="11" t="s">
        <v>11</v>
      </c>
      <c r="J1448" s="10">
        <v>45414</v>
      </c>
      <c r="K1448" s="8" t="s">
        <v>261</v>
      </c>
      <c r="L1448" s="8" t="s">
        <v>9</v>
      </c>
      <c r="M1448" s="9">
        <v>328.5</v>
      </c>
      <c r="N1448" s="8">
        <v>4062</v>
      </c>
      <c r="O1448" s="13">
        <f>M1448*N1448</f>
        <v>1334367</v>
      </c>
      <c r="P1448" s="25">
        <f t="shared" si="69"/>
        <v>9600</v>
      </c>
      <c r="Q1448" s="25">
        <f t="shared" si="70"/>
        <v>31200.000000000004</v>
      </c>
      <c r="R1448" s="25">
        <f t="shared" si="68"/>
        <v>48000</v>
      </c>
      <c r="S1448" s="55">
        <f>YEARFRAC(H1448,$R$3,0)</f>
        <v>26.541666666666668</v>
      </c>
    </row>
    <row r="1449" spans="1:19" ht="33" customHeight="1">
      <c r="A1449" s="8">
        <v>1445</v>
      </c>
      <c r="B1449" s="8" t="s">
        <v>4669</v>
      </c>
      <c r="C1449" s="8" t="s">
        <v>2800</v>
      </c>
      <c r="D1449" s="12" t="s">
        <v>2801</v>
      </c>
      <c r="E1449" s="8" t="s">
        <v>6342</v>
      </c>
      <c r="F1449" s="8" t="s">
        <v>7967</v>
      </c>
      <c r="G1449" s="8" t="s">
        <v>187</v>
      </c>
      <c r="H1449" s="10">
        <v>31501</v>
      </c>
      <c r="I1449" s="11" t="s">
        <v>11</v>
      </c>
      <c r="J1449" s="10">
        <v>45414</v>
      </c>
      <c r="K1449" s="8" t="s">
        <v>261</v>
      </c>
      <c r="L1449" s="8" t="s">
        <v>9</v>
      </c>
      <c r="M1449" s="9">
        <v>301.01</v>
      </c>
      <c r="N1449" s="8">
        <v>4062</v>
      </c>
      <c r="O1449" s="13">
        <f>M1449*N1449</f>
        <v>1222702.6199999999</v>
      </c>
      <c r="P1449" s="25">
        <f t="shared" si="69"/>
        <v>9600</v>
      </c>
      <c r="Q1449" s="25">
        <f t="shared" si="70"/>
        <v>31200.000000000004</v>
      </c>
      <c r="R1449" s="25">
        <f t="shared" si="68"/>
        <v>48000</v>
      </c>
      <c r="S1449" s="55">
        <f>YEARFRAC(H1449,$R$3,0)</f>
        <v>38.5</v>
      </c>
    </row>
    <row r="1450" spans="1:19" ht="33" customHeight="1">
      <c r="A1450" s="8">
        <v>1446</v>
      </c>
      <c r="B1450" s="8" t="s">
        <v>4670</v>
      </c>
      <c r="C1450" s="8" t="s">
        <v>2802</v>
      </c>
      <c r="D1450" s="12" t="s">
        <v>2803</v>
      </c>
      <c r="E1450" s="8" t="s">
        <v>6343</v>
      </c>
      <c r="F1450" s="8" t="s">
        <v>7968</v>
      </c>
      <c r="G1450" s="8" t="s">
        <v>10</v>
      </c>
      <c r="H1450" s="10">
        <v>32944</v>
      </c>
      <c r="I1450" s="11" t="s">
        <v>11</v>
      </c>
      <c r="J1450" s="10">
        <v>42347</v>
      </c>
      <c r="K1450" s="8" t="s">
        <v>261</v>
      </c>
      <c r="L1450" s="8" t="s">
        <v>9</v>
      </c>
      <c r="M1450" s="9">
        <v>392.29</v>
      </c>
      <c r="N1450" s="8">
        <v>4062</v>
      </c>
      <c r="O1450" s="13">
        <f>M1450*N1450</f>
        <v>1593481.98</v>
      </c>
      <c r="P1450" s="25">
        <f t="shared" si="69"/>
        <v>9600</v>
      </c>
      <c r="Q1450" s="25">
        <f t="shared" si="70"/>
        <v>31200.000000000004</v>
      </c>
      <c r="R1450" s="25">
        <f t="shared" si="68"/>
        <v>48000</v>
      </c>
      <c r="S1450" s="55">
        <f>YEARFRAC(H1450,$R$3,0)</f>
        <v>34.549999999999997</v>
      </c>
    </row>
    <row r="1451" spans="1:19" ht="33" customHeight="1">
      <c r="A1451" s="8">
        <v>1447</v>
      </c>
      <c r="B1451" s="8" t="s">
        <v>4671</v>
      </c>
      <c r="C1451" s="8" t="s">
        <v>2804</v>
      </c>
      <c r="D1451" s="12" t="s">
        <v>2805</v>
      </c>
      <c r="E1451" s="8" t="s">
        <v>6344</v>
      </c>
      <c r="F1451" s="8" t="s">
        <v>7969</v>
      </c>
      <c r="G1451" s="8" t="s">
        <v>187</v>
      </c>
      <c r="H1451" s="10">
        <v>32936</v>
      </c>
      <c r="I1451" s="11" t="s">
        <v>11</v>
      </c>
      <c r="J1451" s="10">
        <v>45416</v>
      </c>
      <c r="K1451" s="8" t="s">
        <v>261</v>
      </c>
      <c r="L1451" s="8" t="s">
        <v>9</v>
      </c>
      <c r="M1451" s="9">
        <v>307.52</v>
      </c>
      <c r="N1451" s="8">
        <v>4062</v>
      </c>
      <c r="O1451" s="13">
        <f>M1451*N1451</f>
        <v>1249146.24</v>
      </c>
      <c r="P1451" s="25">
        <f t="shared" si="69"/>
        <v>9600</v>
      </c>
      <c r="Q1451" s="25">
        <f t="shared" si="70"/>
        <v>31200.000000000004</v>
      </c>
      <c r="R1451" s="25">
        <f t="shared" si="68"/>
        <v>48000</v>
      </c>
      <c r="S1451" s="55">
        <f>YEARFRAC(H1451,$R$3,0)</f>
        <v>34.572222222222223</v>
      </c>
    </row>
    <row r="1452" spans="1:19" ht="33" customHeight="1">
      <c r="A1452" s="8">
        <v>1448</v>
      </c>
      <c r="B1452" s="8" t="s">
        <v>4672</v>
      </c>
      <c r="C1452" s="8" t="s">
        <v>2806</v>
      </c>
      <c r="D1452" s="12" t="s">
        <v>2807</v>
      </c>
      <c r="E1452" s="8" t="s">
        <v>6345</v>
      </c>
      <c r="F1452" s="8" t="s">
        <v>7970</v>
      </c>
      <c r="G1452" s="8" t="s">
        <v>187</v>
      </c>
      <c r="H1452" s="10">
        <v>36377</v>
      </c>
      <c r="I1452" s="11" t="s">
        <v>11</v>
      </c>
      <c r="J1452" s="10">
        <v>45414</v>
      </c>
      <c r="K1452" s="8" t="s">
        <v>261</v>
      </c>
      <c r="L1452" s="8" t="s">
        <v>9</v>
      </c>
      <c r="M1452" s="9">
        <v>294.27</v>
      </c>
      <c r="N1452" s="8">
        <v>4062</v>
      </c>
      <c r="O1452" s="13">
        <f>M1452*N1452</f>
        <v>1195324.74</v>
      </c>
      <c r="P1452" s="25">
        <f t="shared" si="69"/>
        <v>9562.5979200000002</v>
      </c>
      <c r="Q1452" s="25">
        <f t="shared" si="70"/>
        <v>31078.443240000004</v>
      </c>
      <c r="R1452" s="25">
        <f t="shared" si="68"/>
        <v>47812.989600000001</v>
      </c>
      <c r="S1452" s="55">
        <f>YEARFRAC(H1452,$R$3,0)</f>
        <v>25.152777777777779</v>
      </c>
    </row>
    <row r="1453" spans="1:19" ht="33" customHeight="1">
      <c r="A1453" s="8">
        <v>1449</v>
      </c>
      <c r="B1453" s="8" t="s">
        <v>4673</v>
      </c>
      <c r="C1453" s="8" t="s">
        <v>2808</v>
      </c>
      <c r="D1453" s="12" t="s">
        <v>2809</v>
      </c>
      <c r="E1453" s="8" t="s">
        <v>6346</v>
      </c>
      <c r="F1453" s="8" t="s">
        <v>7971</v>
      </c>
      <c r="G1453" s="8" t="s">
        <v>187</v>
      </c>
      <c r="H1453" s="10">
        <v>33087</v>
      </c>
      <c r="I1453" s="11" t="s">
        <v>11</v>
      </c>
      <c r="J1453" s="10">
        <v>45414</v>
      </c>
      <c r="K1453" s="8" t="s">
        <v>261</v>
      </c>
      <c r="L1453" s="8" t="s">
        <v>9</v>
      </c>
      <c r="M1453" s="9">
        <v>272.38</v>
      </c>
      <c r="N1453" s="8">
        <v>4062</v>
      </c>
      <c r="O1453" s="13">
        <f>M1453*N1453</f>
        <v>1106407.56</v>
      </c>
      <c r="P1453" s="25">
        <f t="shared" si="69"/>
        <v>8851.2604800000008</v>
      </c>
      <c r="Q1453" s="25">
        <f t="shared" si="70"/>
        <v>28766.596560000005</v>
      </c>
      <c r="R1453" s="25">
        <f t="shared" si="68"/>
        <v>44256.3024</v>
      </c>
      <c r="S1453" s="55">
        <f>YEARFRAC(H1453,$R$3,0)</f>
        <v>34.161111111111111</v>
      </c>
    </row>
    <row r="1454" spans="1:19" ht="33" customHeight="1">
      <c r="A1454" s="8">
        <v>1450</v>
      </c>
      <c r="B1454" s="8" t="s">
        <v>4674</v>
      </c>
      <c r="C1454" s="8" t="s">
        <v>2810</v>
      </c>
      <c r="D1454" s="12">
        <v>51610194</v>
      </c>
      <c r="E1454" s="8" t="s">
        <v>6347</v>
      </c>
      <c r="F1454" s="8" t="s">
        <v>7972</v>
      </c>
      <c r="G1454" s="8" t="s">
        <v>8</v>
      </c>
      <c r="H1454" s="10">
        <v>34255</v>
      </c>
      <c r="I1454" s="11" t="s">
        <v>11</v>
      </c>
      <c r="J1454" s="10">
        <v>42136</v>
      </c>
      <c r="K1454" s="8" t="s">
        <v>261</v>
      </c>
      <c r="L1454" s="8" t="s">
        <v>9</v>
      </c>
      <c r="M1454" s="9">
        <v>387.59</v>
      </c>
      <c r="N1454" s="8">
        <v>4062</v>
      </c>
      <c r="O1454" s="13">
        <f>M1454*N1454</f>
        <v>1574390.5799999998</v>
      </c>
      <c r="P1454" s="25">
        <f t="shared" si="69"/>
        <v>9600</v>
      </c>
      <c r="Q1454" s="25">
        <f t="shared" si="70"/>
        <v>31200.000000000004</v>
      </c>
      <c r="R1454" s="25">
        <f t="shared" si="68"/>
        <v>48000</v>
      </c>
      <c r="S1454" s="55">
        <f>YEARFRAC(H1454,$R$3,0)</f>
        <v>30.963888888888889</v>
      </c>
    </row>
    <row r="1455" spans="1:19" ht="33" customHeight="1">
      <c r="A1455" s="8">
        <v>1451</v>
      </c>
      <c r="B1455" s="8" t="s">
        <v>4675</v>
      </c>
      <c r="C1455" s="8" t="s">
        <v>2811</v>
      </c>
      <c r="D1455" s="12" t="s">
        <v>2812</v>
      </c>
      <c r="E1455" s="8" t="s">
        <v>6348</v>
      </c>
      <c r="F1455" s="8" t="s">
        <v>7973</v>
      </c>
      <c r="G1455" s="8" t="s">
        <v>198</v>
      </c>
      <c r="H1455" s="10">
        <v>35481</v>
      </c>
      <c r="I1455" s="11" t="s">
        <v>11</v>
      </c>
      <c r="J1455" s="10">
        <v>45425</v>
      </c>
      <c r="K1455" s="8" t="s">
        <v>261</v>
      </c>
      <c r="L1455" s="8" t="s">
        <v>9</v>
      </c>
      <c r="M1455" s="9">
        <v>434.99</v>
      </c>
      <c r="N1455" s="8">
        <v>4062</v>
      </c>
      <c r="O1455" s="13">
        <f>M1455*N1455</f>
        <v>1766929.3800000001</v>
      </c>
      <c r="P1455" s="25">
        <f t="shared" si="69"/>
        <v>9600</v>
      </c>
      <c r="Q1455" s="25">
        <f t="shared" si="70"/>
        <v>31200.000000000004</v>
      </c>
      <c r="R1455" s="25">
        <f t="shared" si="68"/>
        <v>48000</v>
      </c>
      <c r="S1455" s="55">
        <f>YEARFRAC(H1455,$R$3,0)</f>
        <v>27.611111111111111</v>
      </c>
    </row>
    <row r="1456" spans="1:19" s="17" customFormat="1" ht="33" customHeight="1">
      <c r="A1456" s="8">
        <v>1452</v>
      </c>
      <c r="B1456" s="8" t="s">
        <v>4676</v>
      </c>
      <c r="C1456" s="8" t="s">
        <v>2813</v>
      </c>
      <c r="D1456" s="12" t="s">
        <v>2814</v>
      </c>
      <c r="E1456" s="8" t="s">
        <v>6349</v>
      </c>
      <c r="F1456" s="8" t="s">
        <v>7974</v>
      </c>
      <c r="G1456" s="8" t="s">
        <v>8</v>
      </c>
      <c r="H1456" s="10">
        <v>33758</v>
      </c>
      <c r="I1456" s="11" t="s">
        <v>11</v>
      </c>
      <c r="J1456" s="10">
        <v>42353</v>
      </c>
      <c r="K1456" s="8" t="s">
        <v>261</v>
      </c>
      <c r="L1456" s="8" t="s">
        <v>9</v>
      </c>
      <c r="M1456" s="9">
        <v>568.88</v>
      </c>
      <c r="N1456" s="8">
        <v>4062</v>
      </c>
      <c r="O1456" s="13">
        <f>M1456*N1456</f>
        <v>2310790.56</v>
      </c>
      <c r="P1456" s="25">
        <f t="shared" si="69"/>
        <v>9600</v>
      </c>
      <c r="Q1456" s="25">
        <f t="shared" si="70"/>
        <v>31200.000000000004</v>
      </c>
      <c r="R1456" s="25">
        <f t="shared" si="68"/>
        <v>48000</v>
      </c>
      <c r="S1456" s="55">
        <f>YEARFRAC(H1456,$R$3,0)</f>
        <v>32.325000000000003</v>
      </c>
    </row>
    <row r="1457" spans="1:19" ht="33" customHeight="1">
      <c r="A1457" s="8">
        <v>1453</v>
      </c>
      <c r="B1457" s="8" t="s">
        <v>4677</v>
      </c>
      <c r="C1457" s="8" t="s">
        <v>2815</v>
      </c>
      <c r="D1457" s="12" t="s">
        <v>2816</v>
      </c>
      <c r="E1457" s="8" t="s">
        <v>6350</v>
      </c>
      <c r="F1457" s="8" t="s">
        <v>7975</v>
      </c>
      <c r="G1457" s="8" t="s">
        <v>187</v>
      </c>
      <c r="H1457" s="10">
        <v>37753</v>
      </c>
      <c r="I1457" s="11" t="s">
        <v>11</v>
      </c>
      <c r="J1457" s="10">
        <v>45414</v>
      </c>
      <c r="K1457" s="8" t="s">
        <v>261</v>
      </c>
      <c r="L1457" s="8" t="s">
        <v>9</v>
      </c>
      <c r="M1457" s="9">
        <v>238.87</v>
      </c>
      <c r="N1457" s="8">
        <v>4062</v>
      </c>
      <c r="O1457" s="13">
        <f>M1457*N1457</f>
        <v>970289.94000000006</v>
      </c>
      <c r="P1457" s="25">
        <f t="shared" si="69"/>
        <v>7762.3195200000009</v>
      </c>
      <c r="Q1457" s="25">
        <f t="shared" si="70"/>
        <v>25227.538440000004</v>
      </c>
      <c r="R1457" s="25">
        <f t="shared" si="68"/>
        <v>38811.597600000001</v>
      </c>
      <c r="S1457" s="55">
        <f>YEARFRAC(H1457,$R$3,0)</f>
        <v>21.383333333333333</v>
      </c>
    </row>
    <row r="1458" spans="1:19" ht="33" customHeight="1">
      <c r="A1458" s="8">
        <v>1454</v>
      </c>
      <c r="B1458" s="8" t="s">
        <v>4678</v>
      </c>
      <c r="C1458" s="8" t="s">
        <v>2817</v>
      </c>
      <c r="D1458" s="12" t="s">
        <v>2818</v>
      </c>
      <c r="E1458" s="8" t="s">
        <v>6351</v>
      </c>
      <c r="F1458" s="8" t="s">
        <v>7976</v>
      </c>
      <c r="G1458" s="8" t="s">
        <v>10</v>
      </c>
      <c r="H1458" s="10">
        <v>32978</v>
      </c>
      <c r="I1458" s="11" t="s">
        <v>11</v>
      </c>
      <c r="J1458" s="10">
        <v>45414</v>
      </c>
      <c r="K1458" s="8" t="s">
        <v>261</v>
      </c>
      <c r="L1458" s="8" t="s">
        <v>9</v>
      </c>
      <c r="M1458" s="9">
        <v>303.11</v>
      </c>
      <c r="N1458" s="8">
        <v>4062</v>
      </c>
      <c r="O1458" s="13">
        <f>M1458*N1458</f>
        <v>1231232.82</v>
      </c>
      <c r="P1458" s="25">
        <f t="shared" si="69"/>
        <v>9600</v>
      </c>
      <c r="Q1458" s="25">
        <f t="shared" si="70"/>
        <v>31200.000000000004</v>
      </c>
      <c r="R1458" s="25">
        <f t="shared" si="68"/>
        <v>48000</v>
      </c>
      <c r="S1458" s="55">
        <f>YEARFRAC(H1458,$R$3,0)</f>
        <v>34.458333333333336</v>
      </c>
    </row>
    <row r="1459" spans="1:19" ht="33" customHeight="1">
      <c r="A1459" s="8">
        <v>1455</v>
      </c>
      <c r="B1459" s="8" t="s">
        <v>4679</v>
      </c>
      <c r="C1459" s="8" t="s">
        <v>2819</v>
      </c>
      <c r="D1459" s="12" t="s">
        <v>2820</v>
      </c>
      <c r="E1459" s="8" t="s">
        <v>6352</v>
      </c>
      <c r="F1459" s="8" t="s">
        <v>7977</v>
      </c>
      <c r="G1459" s="8" t="s">
        <v>204</v>
      </c>
      <c r="H1459" s="10">
        <v>38217</v>
      </c>
      <c r="I1459" s="11" t="s">
        <v>11</v>
      </c>
      <c r="J1459" s="10">
        <v>45414</v>
      </c>
      <c r="K1459" s="8" t="s">
        <v>261</v>
      </c>
      <c r="L1459" s="8" t="s">
        <v>9</v>
      </c>
      <c r="M1459" s="9">
        <v>353.96</v>
      </c>
      <c r="N1459" s="8">
        <v>4062</v>
      </c>
      <c r="O1459" s="13">
        <f>M1459*N1459</f>
        <v>1437785.52</v>
      </c>
      <c r="P1459" s="25">
        <f t="shared" si="69"/>
        <v>9600</v>
      </c>
      <c r="Q1459" s="25">
        <f t="shared" si="70"/>
        <v>31200.000000000004</v>
      </c>
      <c r="R1459" s="25">
        <f t="shared" si="68"/>
        <v>48000</v>
      </c>
      <c r="S1459" s="55">
        <f>YEARFRAC(H1459,$R$3,0)</f>
        <v>20.116666666666667</v>
      </c>
    </row>
    <row r="1460" spans="1:19" ht="33" customHeight="1">
      <c r="A1460" s="8">
        <v>1456</v>
      </c>
      <c r="B1460" s="8" t="s">
        <v>4680</v>
      </c>
      <c r="C1460" s="8" t="s">
        <v>2821</v>
      </c>
      <c r="D1460" s="12" t="s">
        <v>2822</v>
      </c>
      <c r="E1460" s="8" t="s">
        <v>6353</v>
      </c>
      <c r="F1460" s="8" t="s">
        <v>7978</v>
      </c>
      <c r="G1460" s="8" t="s">
        <v>187</v>
      </c>
      <c r="H1460" s="10">
        <v>38021</v>
      </c>
      <c r="I1460" s="11" t="s">
        <v>11</v>
      </c>
      <c r="J1460" s="10">
        <v>45414</v>
      </c>
      <c r="K1460" s="8" t="s">
        <v>261</v>
      </c>
      <c r="L1460" s="8" t="s">
        <v>9</v>
      </c>
      <c r="M1460" s="9">
        <v>329.56</v>
      </c>
      <c r="N1460" s="8">
        <v>4062</v>
      </c>
      <c r="O1460" s="13">
        <f>M1460*N1460</f>
        <v>1338672.72</v>
      </c>
      <c r="P1460" s="25">
        <f t="shared" si="69"/>
        <v>9600</v>
      </c>
      <c r="Q1460" s="25">
        <f t="shared" si="70"/>
        <v>31200.000000000004</v>
      </c>
      <c r="R1460" s="25">
        <f t="shared" si="68"/>
        <v>48000</v>
      </c>
      <c r="S1460" s="55">
        <f>YEARFRAC(H1460,$R$3,0)</f>
        <v>20.655555555555555</v>
      </c>
    </row>
    <row r="1461" spans="1:19" ht="33" customHeight="1">
      <c r="A1461" s="8">
        <v>1457</v>
      </c>
      <c r="B1461" s="8" t="s">
        <v>4681</v>
      </c>
      <c r="C1461" s="8" t="s">
        <v>2823</v>
      </c>
      <c r="D1461" s="12" t="s">
        <v>2824</v>
      </c>
      <c r="E1461" s="8" t="s">
        <v>6354</v>
      </c>
      <c r="F1461" s="8" t="s">
        <v>7979</v>
      </c>
      <c r="G1461" s="8" t="s">
        <v>8</v>
      </c>
      <c r="H1461" s="10">
        <v>35844</v>
      </c>
      <c r="I1461" s="11" t="s">
        <v>11</v>
      </c>
      <c r="J1461" s="10">
        <v>42901</v>
      </c>
      <c r="K1461" s="8" t="s">
        <v>261</v>
      </c>
      <c r="L1461" s="8" t="s">
        <v>9</v>
      </c>
      <c r="M1461" s="9">
        <v>459.8</v>
      </c>
      <c r="N1461" s="8">
        <v>4062</v>
      </c>
      <c r="O1461" s="13">
        <f>M1461*N1461</f>
        <v>1867707.6</v>
      </c>
      <c r="P1461" s="25">
        <f t="shared" si="69"/>
        <v>9600</v>
      </c>
      <c r="Q1461" s="25">
        <f t="shared" si="70"/>
        <v>31200.000000000004</v>
      </c>
      <c r="R1461" s="25">
        <f t="shared" si="68"/>
        <v>48000</v>
      </c>
      <c r="S1461" s="55">
        <f>YEARFRAC(H1461,$R$3,0)</f>
        <v>26.616666666666667</v>
      </c>
    </row>
    <row r="1462" spans="1:19" ht="33" customHeight="1">
      <c r="A1462" s="8">
        <v>1458</v>
      </c>
      <c r="B1462" s="8" t="s">
        <v>4682</v>
      </c>
      <c r="C1462" s="8" t="s">
        <v>2825</v>
      </c>
      <c r="D1462" s="12" t="s">
        <v>2826</v>
      </c>
      <c r="E1462" s="8" t="s">
        <v>6355</v>
      </c>
      <c r="F1462" s="8" t="s">
        <v>7980</v>
      </c>
      <c r="G1462" s="8" t="s">
        <v>187</v>
      </c>
      <c r="H1462" s="10">
        <v>36566</v>
      </c>
      <c r="I1462" s="11" t="s">
        <v>11</v>
      </c>
      <c r="J1462" s="10">
        <v>45414</v>
      </c>
      <c r="K1462" s="8" t="s">
        <v>261</v>
      </c>
      <c r="L1462" s="8" t="s">
        <v>9</v>
      </c>
      <c r="M1462" s="9">
        <v>255.1</v>
      </c>
      <c r="N1462" s="8">
        <v>4062</v>
      </c>
      <c r="O1462" s="13">
        <f>M1462*N1462</f>
        <v>1036216.2</v>
      </c>
      <c r="P1462" s="25">
        <f t="shared" si="69"/>
        <v>8289.7296000000006</v>
      </c>
      <c r="Q1462" s="25">
        <f t="shared" si="70"/>
        <v>26941.621200000001</v>
      </c>
      <c r="R1462" s="25">
        <f t="shared" si="68"/>
        <v>41448.648000000001</v>
      </c>
      <c r="S1462" s="55">
        <f>YEARFRAC(H1462,$R$3,0)</f>
        <v>24.638888888888889</v>
      </c>
    </row>
    <row r="1463" spans="1:19" ht="33" customHeight="1">
      <c r="A1463" s="8">
        <v>1459</v>
      </c>
      <c r="B1463" s="8" t="s">
        <v>4683</v>
      </c>
      <c r="C1463" s="8" t="s">
        <v>2827</v>
      </c>
      <c r="D1463" s="12" t="s">
        <v>2828</v>
      </c>
      <c r="E1463" s="8" t="s">
        <v>6356</v>
      </c>
      <c r="F1463" s="8" t="s">
        <v>7981</v>
      </c>
      <c r="G1463" s="8" t="s">
        <v>8</v>
      </c>
      <c r="H1463" s="10">
        <v>35313</v>
      </c>
      <c r="I1463" s="11" t="s">
        <v>11</v>
      </c>
      <c r="J1463" s="10">
        <v>42086</v>
      </c>
      <c r="K1463" s="8" t="s">
        <v>261</v>
      </c>
      <c r="L1463" s="8" t="s">
        <v>9</v>
      </c>
      <c r="M1463" s="9">
        <v>433.02</v>
      </c>
      <c r="N1463" s="8">
        <v>4062</v>
      </c>
      <c r="O1463" s="13">
        <f>M1463*N1463</f>
        <v>1758927.24</v>
      </c>
      <c r="P1463" s="25">
        <f t="shared" si="69"/>
        <v>9600</v>
      </c>
      <c r="Q1463" s="25">
        <f t="shared" si="70"/>
        <v>31200.000000000004</v>
      </c>
      <c r="R1463" s="25">
        <f t="shared" si="68"/>
        <v>48000</v>
      </c>
      <c r="S1463" s="55">
        <f>YEARFRAC(H1463,$R$3,0)</f>
        <v>28.069444444444443</v>
      </c>
    </row>
    <row r="1464" spans="1:19" ht="33" customHeight="1">
      <c r="A1464" s="8">
        <v>1460</v>
      </c>
      <c r="B1464" s="8" t="s">
        <v>4684</v>
      </c>
      <c r="C1464" s="8" t="s">
        <v>2829</v>
      </c>
      <c r="D1464" s="12" t="s">
        <v>2830</v>
      </c>
      <c r="E1464" s="8" t="s">
        <v>6357</v>
      </c>
      <c r="F1464" s="8" t="s">
        <v>7982</v>
      </c>
      <c r="G1464" s="8" t="s">
        <v>193</v>
      </c>
      <c r="H1464" s="10">
        <v>33758</v>
      </c>
      <c r="I1464" s="11" t="s">
        <v>11</v>
      </c>
      <c r="J1464" s="10">
        <v>45414</v>
      </c>
      <c r="K1464" s="8" t="s">
        <v>261</v>
      </c>
      <c r="L1464" s="8" t="s">
        <v>9</v>
      </c>
      <c r="M1464" s="9">
        <v>350.15</v>
      </c>
      <c r="N1464" s="8">
        <v>4062</v>
      </c>
      <c r="O1464" s="13">
        <f>M1464*N1464</f>
        <v>1422309.2999999998</v>
      </c>
      <c r="P1464" s="25">
        <f t="shared" si="69"/>
        <v>9600</v>
      </c>
      <c r="Q1464" s="25">
        <f t="shared" si="70"/>
        <v>31200.000000000004</v>
      </c>
      <c r="R1464" s="25">
        <f t="shared" si="68"/>
        <v>48000</v>
      </c>
      <c r="S1464" s="55">
        <f>YEARFRAC(H1464,$R$3,0)</f>
        <v>32.325000000000003</v>
      </c>
    </row>
    <row r="1465" spans="1:19" ht="33" customHeight="1">
      <c r="A1465" s="8">
        <v>1461</v>
      </c>
      <c r="B1465" s="8" t="s">
        <v>4685</v>
      </c>
      <c r="C1465" s="8" t="s">
        <v>2831</v>
      </c>
      <c r="D1465" s="12" t="s">
        <v>2832</v>
      </c>
      <c r="E1465" s="8" t="s">
        <v>6358</v>
      </c>
      <c r="F1465" s="8" t="s">
        <v>7983</v>
      </c>
      <c r="G1465" s="8" t="s">
        <v>8</v>
      </c>
      <c r="H1465" s="10">
        <v>35163</v>
      </c>
      <c r="I1465" s="11" t="s">
        <v>11</v>
      </c>
      <c r="J1465" s="10">
        <v>42817</v>
      </c>
      <c r="K1465" s="8" t="s">
        <v>261</v>
      </c>
      <c r="L1465" s="8" t="s">
        <v>9</v>
      </c>
      <c r="M1465" s="9">
        <v>504.29</v>
      </c>
      <c r="N1465" s="8">
        <v>4062</v>
      </c>
      <c r="O1465" s="13">
        <f>M1465*N1465</f>
        <v>2048425.98</v>
      </c>
      <c r="P1465" s="25">
        <f t="shared" si="69"/>
        <v>9600</v>
      </c>
      <c r="Q1465" s="25">
        <f t="shared" si="70"/>
        <v>31200.000000000004</v>
      </c>
      <c r="R1465" s="25">
        <f t="shared" si="68"/>
        <v>48000</v>
      </c>
      <c r="S1465" s="55">
        <f>YEARFRAC(H1465,$R$3,0)</f>
        <v>28.477777777777778</v>
      </c>
    </row>
    <row r="1466" spans="1:19" ht="33" customHeight="1">
      <c r="A1466" s="8">
        <v>1462</v>
      </c>
      <c r="B1466" s="8" t="s">
        <v>4686</v>
      </c>
      <c r="C1466" s="8" t="s">
        <v>2833</v>
      </c>
      <c r="D1466" s="12" t="s">
        <v>2834</v>
      </c>
      <c r="E1466" s="8" t="s">
        <v>6359</v>
      </c>
      <c r="F1466" s="8" t="s">
        <v>7984</v>
      </c>
      <c r="G1466" s="8" t="s">
        <v>187</v>
      </c>
      <c r="H1466" s="10">
        <v>36619</v>
      </c>
      <c r="I1466" s="11" t="s">
        <v>11</v>
      </c>
      <c r="J1466" s="10">
        <v>45414</v>
      </c>
      <c r="K1466" s="8" t="s">
        <v>261</v>
      </c>
      <c r="L1466" s="8" t="s">
        <v>9</v>
      </c>
      <c r="M1466" s="9">
        <v>392.89</v>
      </c>
      <c r="N1466" s="8">
        <v>4062</v>
      </c>
      <c r="O1466" s="13">
        <f>M1466*N1466</f>
        <v>1595919.18</v>
      </c>
      <c r="P1466" s="25">
        <f t="shared" si="69"/>
        <v>9600</v>
      </c>
      <c r="Q1466" s="25">
        <f t="shared" si="70"/>
        <v>31200.000000000004</v>
      </c>
      <c r="R1466" s="25">
        <f t="shared" si="68"/>
        <v>48000</v>
      </c>
      <c r="S1466" s="55">
        <f>YEARFRAC(H1466,$R$3,0)</f>
        <v>24.491666666666667</v>
      </c>
    </row>
    <row r="1467" spans="1:19" ht="33" customHeight="1">
      <c r="A1467" s="8">
        <v>1463</v>
      </c>
      <c r="B1467" s="8" t="s">
        <v>4687</v>
      </c>
      <c r="C1467" s="8" t="s">
        <v>2835</v>
      </c>
      <c r="D1467" s="12" t="s">
        <v>2836</v>
      </c>
      <c r="E1467" s="8" t="s">
        <v>6360</v>
      </c>
      <c r="F1467" s="8" t="s">
        <v>7985</v>
      </c>
      <c r="G1467" s="8" t="s">
        <v>187</v>
      </c>
      <c r="H1467" s="10">
        <v>38673</v>
      </c>
      <c r="I1467" s="11" t="s">
        <v>11</v>
      </c>
      <c r="J1467" s="10">
        <v>45414</v>
      </c>
      <c r="K1467" s="8" t="s">
        <v>261</v>
      </c>
      <c r="L1467" s="8" t="s">
        <v>9</v>
      </c>
      <c r="M1467" s="9">
        <v>342.02</v>
      </c>
      <c r="N1467" s="8">
        <v>4062</v>
      </c>
      <c r="O1467" s="13">
        <f>M1467*N1467</f>
        <v>1389285.24</v>
      </c>
      <c r="P1467" s="25">
        <f t="shared" si="69"/>
        <v>9600</v>
      </c>
      <c r="Q1467" s="25">
        <f t="shared" si="70"/>
        <v>31200.000000000004</v>
      </c>
      <c r="R1467" s="25">
        <f t="shared" si="68"/>
        <v>48000</v>
      </c>
      <c r="S1467" s="55">
        <f>YEARFRAC(H1467,$R$3,0)</f>
        <v>18.869444444444444</v>
      </c>
    </row>
    <row r="1468" spans="1:19" ht="33" customHeight="1">
      <c r="A1468" s="8">
        <v>1464</v>
      </c>
      <c r="B1468" s="8" t="s">
        <v>4688</v>
      </c>
      <c r="C1468" s="8" t="s">
        <v>2837</v>
      </c>
      <c r="D1468" s="12" t="s">
        <v>2838</v>
      </c>
      <c r="E1468" s="8" t="s">
        <v>6361</v>
      </c>
      <c r="F1468" s="8" t="s">
        <v>7986</v>
      </c>
      <c r="G1468" s="8" t="s">
        <v>187</v>
      </c>
      <c r="H1468" s="10">
        <v>35889</v>
      </c>
      <c r="I1468" s="11" t="s">
        <v>11</v>
      </c>
      <c r="J1468" s="10">
        <v>45414</v>
      </c>
      <c r="K1468" s="8" t="s">
        <v>261</v>
      </c>
      <c r="L1468" s="8" t="s">
        <v>9</v>
      </c>
      <c r="M1468" s="9">
        <v>455.21</v>
      </c>
      <c r="N1468" s="8">
        <v>4062</v>
      </c>
      <c r="O1468" s="13">
        <f>M1468*N1468</f>
        <v>1849063.02</v>
      </c>
      <c r="P1468" s="25">
        <f t="shared" si="69"/>
        <v>9600</v>
      </c>
      <c r="Q1468" s="25">
        <f t="shared" si="70"/>
        <v>31200.000000000004</v>
      </c>
      <c r="R1468" s="25">
        <f t="shared" si="68"/>
        <v>48000</v>
      </c>
      <c r="S1468" s="55">
        <f>YEARFRAC(H1468,$R$3,0)</f>
        <v>26.488888888888887</v>
      </c>
    </row>
    <row r="1469" spans="1:19" ht="33" customHeight="1">
      <c r="A1469" s="8">
        <v>1465</v>
      </c>
      <c r="B1469" s="8" t="s">
        <v>4689</v>
      </c>
      <c r="C1469" s="8" t="s">
        <v>2839</v>
      </c>
      <c r="D1469" s="12">
        <v>51445286</v>
      </c>
      <c r="E1469" s="8" t="s">
        <v>6362</v>
      </c>
      <c r="F1469" s="8" t="s">
        <v>7987</v>
      </c>
      <c r="G1469" s="8" t="s">
        <v>8</v>
      </c>
      <c r="H1469" s="10">
        <v>34979</v>
      </c>
      <c r="I1469" s="11" t="s">
        <v>11</v>
      </c>
      <c r="J1469" s="10">
        <v>41750</v>
      </c>
      <c r="K1469" s="8" t="s">
        <v>261</v>
      </c>
      <c r="L1469" s="8" t="s">
        <v>9</v>
      </c>
      <c r="M1469" s="9">
        <v>518.99</v>
      </c>
      <c r="N1469" s="8">
        <v>4062</v>
      </c>
      <c r="O1469" s="13">
        <f>M1469*N1469</f>
        <v>2108137.38</v>
      </c>
      <c r="P1469" s="25">
        <f t="shared" si="69"/>
        <v>9600</v>
      </c>
      <c r="Q1469" s="25">
        <f t="shared" si="70"/>
        <v>31200.000000000004</v>
      </c>
      <c r="R1469" s="25">
        <f t="shared" si="68"/>
        <v>48000</v>
      </c>
      <c r="S1469" s="55">
        <f>YEARFRAC(H1469,$R$3,0)</f>
        <v>28.980555555555554</v>
      </c>
    </row>
    <row r="1470" spans="1:19" ht="33" customHeight="1">
      <c r="A1470" s="8">
        <v>1466</v>
      </c>
      <c r="B1470" s="8" t="s">
        <v>4690</v>
      </c>
      <c r="C1470" s="8" t="s">
        <v>2840</v>
      </c>
      <c r="D1470" s="12" t="s">
        <v>2841</v>
      </c>
      <c r="E1470" s="8" t="s">
        <v>6363</v>
      </c>
      <c r="F1470" s="8" t="s">
        <v>7988</v>
      </c>
      <c r="G1470" s="8" t="s">
        <v>187</v>
      </c>
      <c r="H1470" s="10">
        <v>32395</v>
      </c>
      <c r="I1470" s="11" t="s">
        <v>11</v>
      </c>
      <c r="J1470" s="10">
        <v>45414</v>
      </c>
      <c r="K1470" s="8" t="s">
        <v>261</v>
      </c>
      <c r="L1470" s="8" t="s">
        <v>9</v>
      </c>
      <c r="M1470" s="9">
        <v>371.82</v>
      </c>
      <c r="N1470" s="8">
        <v>4062</v>
      </c>
      <c r="O1470" s="13">
        <f>M1470*N1470</f>
        <v>1510332.84</v>
      </c>
      <c r="P1470" s="25">
        <f t="shared" si="69"/>
        <v>9600</v>
      </c>
      <c r="Q1470" s="25">
        <f t="shared" si="70"/>
        <v>31200.000000000004</v>
      </c>
      <c r="R1470" s="25">
        <f t="shared" si="68"/>
        <v>48000</v>
      </c>
      <c r="S1470" s="55">
        <f>YEARFRAC(H1470,$R$3,0)</f>
        <v>36.05833333333333</v>
      </c>
    </row>
    <row r="1471" spans="1:19" ht="33" customHeight="1">
      <c r="A1471" s="8">
        <v>1467</v>
      </c>
      <c r="B1471" s="8" t="s">
        <v>4691</v>
      </c>
      <c r="C1471" s="8" t="s">
        <v>2842</v>
      </c>
      <c r="D1471" s="12" t="s">
        <v>2843</v>
      </c>
      <c r="E1471" s="8" t="s">
        <v>6364</v>
      </c>
      <c r="F1471" s="8" t="s">
        <v>7989</v>
      </c>
      <c r="G1471" s="8" t="s">
        <v>187</v>
      </c>
      <c r="H1471" s="10">
        <v>37777</v>
      </c>
      <c r="I1471" s="11" t="s">
        <v>11</v>
      </c>
      <c r="J1471" s="10">
        <v>45414</v>
      </c>
      <c r="K1471" s="8" t="s">
        <v>261</v>
      </c>
      <c r="L1471" s="8" t="s">
        <v>9</v>
      </c>
      <c r="M1471" s="9">
        <v>402.26</v>
      </c>
      <c r="N1471" s="8">
        <v>4062</v>
      </c>
      <c r="O1471" s="13">
        <f>M1471*N1471</f>
        <v>1633980.1199999999</v>
      </c>
      <c r="P1471" s="25">
        <f t="shared" si="69"/>
        <v>9600</v>
      </c>
      <c r="Q1471" s="25">
        <f t="shared" si="70"/>
        <v>31200.000000000004</v>
      </c>
      <c r="R1471" s="25">
        <f t="shared" si="68"/>
        <v>48000</v>
      </c>
      <c r="S1471" s="55">
        <f>YEARFRAC(H1471,$R$3,0)</f>
        <v>21.319444444444443</v>
      </c>
    </row>
    <row r="1472" spans="1:19" ht="33" customHeight="1">
      <c r="A1472" s="8">
        <v>1468</v>
      </c>
      <c r="B1472" s="8" t="s">
        <v>4692</v>
      </c>
      <c r="C1472" s="8" t="s">
        <v>2844</v>
      </c>
      <c r="D1472" s="12" t="s">
        <v>2845</v>
      </c>
      <c r="E1472" s="8" t="s">
        <v>6365</v>
      </c>
      <c r="F1472" s="8" t="s">
        <v>7990</v>
      </c>
      <c r="G1472" s="8" t="s">
        <v>8</v>
      </c>
      <c r="H1472" s="10">
        <v>34428</v>
      </c>
      <c r="I1472" s="11" t="s">
        <v>11</v>
      </c>
      <c r="J1472" s="10">
        <v>42115</v>
      </c>
      <c r="K1472" s="8" t="s">
        <v>261</v>
      </c>
      <c r="L1472" s="8" t="s">
        <v>9</v>
      </c>
      <c r="M1472" s="9">
        <v>605.65</v>
      </c>
      <c r="N1472" s="8">
        <v>4062</v>
      </c>
      <c r="O1472" s="13">
        <f>M1472*N1472</f>
        <v>2460150.2999999998</v>
      </c>
      <c r="P1472" s="25">
        <f t="shared" si="69"/>
        <v>9600</v>
      </c>
      <c r="Q1472" s="25">
        <f t="shared" si="70"/>
        <v>31200.000000000004</v>
      </c>
      <c r="R1472" s="25">
        <f t="shared" si="68"/>
        <v>48000</v>
      </c>
      <c r="S1472" s="55">
        <f>YEARFRAC(H1472,$R$3,0)</f>
        <v>30.488888888888887</v>
      </c>
    </row>
    <row r="1473" spans="1:19" ht="33" customHeight="1">
      <c r="A1473" s="8">
        <v>1469</v>
      </c>
      <c r="B1473" s="8" t="s">
        <v>4693</v>
      </c>
      <c r="C1473" s="8" t="s">
        <v>2846</v>
      </c>
      <c r="D1473" s="12" t="s">
        <v>2847</v>
      </c>
      <c r="E1473" s="8" t="s">
        <v>6366</v>
      </c>
      <c r="F1473" s="8" t="s">
        <v>7991</v>
      </c>
      <c r="G1473" s="8" t="s">
        <v>198</v>
      </c>
      <c r="H1473" s="10">
        <v>38714</v>
      </c>
      <c r="I1473" s="11" t="s">
        <v>11</v>
      </c>
      <c r="J1473" s="10">
        <v>45425</v>
      </c>
      <c r="K1473" s="8" t="s">
        <v>261</v>
      </c>
      <c r="L1473" s="8" t="s">
        <v>9</v>
      </c>
      <c r="M1473" s="9">
        <v>322.64999999999998</v>
      </c>
      <c r="N1473" s="8">
        <v>4062</v>
      </c>
      <c r="O1473" s="13">
        <f>M1473*N1473</f>
        <v>1310604.2999999998</v>
      </c>
      <c r="P1473" s="25">
        <f t="shared" si="69"/>
        <v>9600</v>
      </c>
      <c r="Q1473" s="25">
        <f t="shared" si="70"/>
        <v>31200.000000000004</v>
      </c>
      <c r="R1473" s="25">
        <f t="shared" si="68"/>
        <v>48000</v>
      </c>
      <c r="S1473" s="55">
        <f>YEARFRAC(H1473,$R$3,0)</f>
        <v>18.755555555555556</v>
      </c>
    </row>
    <row r="1474" spans="1:19" ht="33" customHeight="1">
      <c r="A1474" s="8">
        <v>1470</v>
      </c>
      <c r="B1474" s="8" t="s">
        <v>4694</v>
      </c>
      <c r="C1474" s="8" t="s">
        <v>2848</v>
      </c>
      <c r="D1474" s="12" t="s">
        <v>2849</v>
      </c>
      <c r="E1474" s="8" t="s">
        <v>6367</v>
      </c>
      <c r="F1474" s="8" t="s">
        <v>7992</v>
      </c>
      <c r="G1474" s="8" t="s">
        <v>187</v>
      </c>
      <c r="H1474" s="10">
        <v>37114</v>
      </c>
      <c r="I1474" s="11" t="s">
        <v>11</v>
      </c>
      <c r="J1474" s="10">
        <v>45414</v>
      </c>
      <c r="K1474" s="8" t="s">
        <v>261</v>
      </c>
      <c r="L1474" s="8" t="s">
        <v>9</v>
      </c>
      <c r="M1474" s="9">
        <v>280.83</v>
      </c>
      <c r="N1474" s="8">
        <v>4062</v>
      </c>
      <c r="O1474" s="13">
        <f>M1474*N1474</f>
        <v>1140731.46</v>
      </c>
      <c r="P1474" s="25">
        <f t="shared" si="69"/>
        <v>9125.8516799999998</v>
      </c>
      <c r="Q1474" s="25">
        <f t="shared" si="70"/>
        <v>29659.017960000001</v>
      </c>
      <c r="R1474" s="25">
        <f t="shared" si="68"/>
        <v>45629.258399999999</v>
      </c>
      <c r="S1474" s="55">
        <f>YEARFRAC(H1474,$R$3,0)</f>
        <v>23.136111111111113</v>
      </c>
    </row>
    <row r="1475" spans="1:19" ht="33" customHeight="1">
      <c r="A1475" s="8">
        <v>1471</v>
      </c>
      <c r="B1475" s="8" t="s">
        <v>4695</v>
      </c>
      <c r="C1475" s="8" t="s">
        <v>2850</v>
      </c>
      <c r="D1475" s="12" t="s">
        <v>2851</v>
      </c>
      <c r="E1475" s="8" t="s">
        <v>6368</v>
      </c>
      <c r="F1475" s="8" t="s">
        <v>7993</v>
      </c>
      <c r="G1475" s="8" t="s">
        <v>15</v>
      </c>
      <c r="H1475" s="10">
        <v>38265</v>
      </c>
      <c r="I1475" s="11" t="s">
        <v>11</v>
      </c>
      <c r="J1475" s="10">
        <v>45425</v>
      </c>
      <c r="K1475" s="8" t="s">
        <v>261</v>
      </c>
      <c r="L1475" s="8" t="s">
        <v>9</v>
      </c>
      <c r="M1475" s="9">
        <v>324.52999999999997</v>
      </c>
      <c r="N1475" s="8">
        <v>4062</v>
      </c>
      <c r="O1475" s="13">
        <f>M1475*N1475</f>
        <v>1318240.8599999999</v>
      </c>
      <c r="P1475" s="25">
        <f t="shared" si="69"/>
        <v>9600</v>
      </c>
      <c r="Q1475" s="25">
        <f t="shared" si="70"/>
        <v>31200.000000000004</v>
      </c>
      <c r="R1475" s="25">
        <f t="shared" si="68"/>
        <v>48000</v>
      </c>
      <c r="S1475" s="55">
        <f>YEARFRAC(H1475,$R$3,0)</f>
        <v>19.986111111111111</v>
      </c>
    </row>
    <row r="1476" spans="1:19" ht="33" customHeight="1">
      <c r="A1476" s="8">
        <v>1472</v>
      </c>
      <c r="B1476" s="8" t="s">
        <v>4696</v>
      </c>
      <c r="C1476" s="8" t="s">
        <v>3135</v>
      </c>
      <c r="D1476" s="12" t="s">
        <v>2852</v>
      </c>
      <c r="E1476" s="8" t="s">
        <v>6369</v>
      </c>
      <c r="F1476" s="8" t="s">
        <v>7994</v>
      </c>
      <c r="G1476" s="8" t="s">
        <v>198</v>
      </c>
      <c r="H1476" s="10">
        <v>37799</v>
      </c>
      <c r="I1476" s="11" t="s">
        <v>11</v>
      </c>
      <c r="J1476" s="10">
        <v>45425</v>
      </c>
      <c r="K1476" s="8" t="s">
        <v>261</v>
      </c>
      <c r="L1476" s="8" t="s">
        <v>9</v>
      </c>
      <c r="M1476" s="9">
        <v>343.89</v>
      </c>
      <c r="N1476" s="8">
        <v>4062</v>
      </c>
      <c r="O1476" s="13">
        <f>M1476*N1476</f>
        <v>1396881.18</v>
      </c>
      <c r="P1476" s="25">
        <f t="shared" si="69"/>
        <v>9600</v>
      </c>
      <c r="Q1476" s="25">
        <f t="shared" si="70"/>
        <v>31200.000000000004</v>
      </c>
      <c r="R1476" s="25">
        <f t="shared" si="68"/>
        <v>48000</v>
      </c>
      <c r="S1476" s="55">
        <f>YEARFRAC(H1476,$R$3,0)</f>
        <v>21.258333333333333</v>
      </c>
    </row>
    <row r="1477" spans="1:19" ht="33" customHeight="1">
      <c r="A1477" s="8">
        <v>1473</v>
      </c>
      <c r="B1477" s="8" t="s">
        <v>4697</v>
      </c>
      <c r="C1477" s="8" t="s">
        <v>2853</v>
      </c>
      <c r="D1477" s="12" t="s">
        <v>2854</v>
      </c>
      <c r="E1477" s="8" t="s">
        <v>6370</v>
      </c>
      <c r="F1477" s="8" t="s">
        <v>7995</v>
      </c>
      <c r="G1477" s="8" t="s">
        <v>187</v>
      </c>
      <c r="H1477" s="10">
        <v>36955</v>
      </c>
      <c r="I1477" s="11" t="s">
        <v>11</v>
      </c>
      <c r="J1477" s="10">
        <v>45414</v>
      </c>
      <c r="K1477" s="8" t="s">
        <v>261</v>
      </c>
      <c r="L1477" s="8" t="s">
        <v>9</v>
      </c>
      <c r="M1477" s="9">
        <v>334.16</v>
      </c>
      <c r="N1477" s="8">
        <v>4062</v>
      </c>
      <c r="O1477" s="13">
        <f>M1477*N1477</f>
        <v>1357357.9200000002</v>
      </c>
      <c r="P1477" s="25">
        <f t="shared" si="69"/>
        <v>9600</v>
      </c>
      <c r="Q1477" s="25">
        <f t="shared" si="70"/>
        <v>31200.000000000004</v>
      </c>
      <c r="R1477" s="25">
        <f t="shared" ref="R1477:R1540" si="71">IF(S1477&gt;59.99,0,IF(O1477&lt;400000,400000*4/100,IF(O1477&gt;1200000,1200000*4/100,O1477*4/100)))</f>
        <v>48000</v>
      </c>
      <c r="S1477" s="55">
        <f>YEARFRAC(H1477,$R$3,0)</f>
        <v>23.569444444444443</v>
      </c>
    </row>
    <row r="1478" spans="1:19" ht="33" customHeight="1">
      <c r="A1478" s="8">
        <v>1474</v>
      </c>
      <c r="B1478" s="8" t="s">
        <v>4698</v>
      </c>
      <c r="C1478" s="8" t="s">
        <v>2855</v>
      </c>
      <c r="D1478" s="12" t="s">
        <v>2856</v>
      </c>
      <c r="E1478" s="8" t="s">
        <v>6371</v>
      </c>
      <c r="F1478" s="8" t="s">
        <v>7996</v>
      </c>
      <c r="G1478" s="8" t="s">
        <v>187</v>
      </c>
      <c r="H1478" s="10">
        <v>34283</v>
      </c>
      <c r="I1478" s="11" t="s">
        <v>11</v>
      </c>
      <c r="J1478" s="10">
        <v>45414</v>
      </c>
      <c r="K1478" s="8" t="s">
        <v>261</v>
      </c>
      <c r="L1478" s="8" t="s">
        <v>9</v>
      </c>
      <c r="M1478" s="9">
        <v>417.65</v>
      </c>
      <c r="N1478" s="8">
        <v>4062</v>
      </c>
      <c r="O1478" s="13">
        <f>M1478*N1478</f>
        <v>1696494.2999999998</v>
      </c>
      <c r="P1478" s="25">
        <f t="shared" si="69"/>
        <v>9600</v>
      </c>
      <c r="Q1478" s="25">
        <f t="shared" si="70"/>
        <v>31200.000000000004</v>
      </c>
      <c r="R1478" s="25">
        <f t="shared" si="71"/>
        <v>48000</v>
      </c>
      <c r="S1478" s="55">
        <f>YEARFRAC(H1478,$R$3,0)</f>
        <v>30.888888888888889</v>
      </c>
    </row>
    <row r="1479" spans="1:19" ht="33" customHeight="1">
      <c r="A1479" s="8">
        <v>1475</v>
      </c>
      <c r="B1479" s="8" t="s">
        <v>4699</v>
      </c>
      <c r="C1479" s="8" t="s">
        <v>2857</v>
      </c>
      <c r="D1479" s="12" t="s">
        <v>2858</v>
      </c>
      <c r="E1479" s="8" t="s">
        <v>6372</v>
      </c>
      <c r="F1479" s="8" t="s">
        <v>7997</v>
      </c>
      <c r="G1479" s="8" t="s">
        <v>187</v>
      </c>
      <c r="H1479" s="10">
        <v>32090</v>
      </c>
      <c r="I1479" s="11" t="s">
        <v>11</v>
      </c>
      <c r="J1479" s="10">
        <v>45414</v>
      </c>
      <c r="K1479" s="8" t="s">
        <v>261</v>
      </c>
      <c r="L1479" s="8" t="s">
        <v>9</v>
      </c>
      <c r="M1479" s="9">
        <v>396.47</v>
      </c>
      <c r="N1479" s="8">
        <v>4062</v>
      </c>
      <c r="O1479" s="13">
        <f>M1479*N1479</f>
        <v>1610461.1400000001</v>
      </c>
      <c r="P1479" s="25">
        <f t="shared" si="69"/>
        <v>9600</v>
      </c>
      <c r="Q1479" s="25">
        <f t="shared" si="70"/>
        <v>31200.000000000004</v>
      </c>
      <c r="R1479" s="25">
        <f t="shared" si="71"/>
        <v>48000</v>
      </c>
      <c r="S1479" s="55">
        <f>YEARFRAC(H1479,$R$3,0)</f>
        <v>36.891666666666666</v>
      </c>
    </row>
    <row r="1480" spans="1:19" ht="33" customHeight="1">
      <c r="A1480" s="8">
        <v>1476</v>
      </c>
      <c r="B1480" s="8" t="s">
        <v>4700</v>
      </c>
      <c r="C1480" s="8" t="s">
        <v>2859</v>
      </c>
      <c r="D1480" s="12" t="s">
        <v>2860</v>
      </c>
      <c r="E1480" s="8" t="s">
        <v>6373</v>
      </c>
      <c r="F1480" s="8" t="s">
        <v>7998</v>
      </c>
      <c r="G1480" s="8" t="s">
        <v>8</v>
      </c>
      <c r="H1480" s="10">
        <v>33727</v>
      </c>
      <c r="I1480" s="11" t="s">
        <v>11</v>
      </c>
      <c r="J1480" s="10">
        <v>42116</v>
      </c>
      <c r="K1480" s="8" t="s">
        <v>261</v>
      </c>
      <c r="L1480" s="8" t="s">
        <v>9</v>
      </c>
      <c r="M1480" s="9">
        <v>512.04</v>
      </c>
      <c r="N1480" s="8">
        <v>4062</v>
      </c>
      <c r="O1480" s="13">
        <f>M1480*N1480</f>
        <v>2079906.4799999997</v>
      </c>
      <c r="P1480" s="25">
        <f t="shared" si="69"/>
        <v>9600</v>
      </c>
      <c r="Q1480" s="25">
        <f t="shared" si="70"/>
        <v>31200.000000000004</v>
      </c>
      <c r="R1480" s="25">
        <f t="shared" si="71"/>
        <v>48000</v>
      </c>
      <c r="S1480" s="55">
        <f>YEARFRAC(H1480,$R$3,0)</f>
        <v>32.408333333333331</v>
      </c>
    </row>
    <row r="1481" spans="1:19" ht="33" customHeight="1">
      <c r="A1481" s="8">
        <v>1477</v>
      </c>
      <c r="B1481" s="8" t="s">
        <v>4701</v>
      </c>
      <c r="C1481" s="8" t="s">
        <v>2861</v>
      </c>
      <c r="D1481" s="12" t="s">
        <v>2862</v>
      </c>
      <c r="E1481" s="8" t="s">
        <v>6374</v>
      </c>
      <c r="F1481" s="8" t="s">
        <v>7999</v>
      </c>
      <c r="G1481" s="8" t="s">
        <v>187</v>
      </c>
      <c r="H1481" s="10">
        <v>34853</v>
      </c>
      <c r="I1481" s="11" t="s">
        <v>11</v>
      </c>
      <c r="J1481" s="10">
        <v>45414</v>
      </c>
      <c r="K1481" s="8" t="s">
        <v>261</v>
      </c>
      <c r="L1481" s="8" t="s">
        <v>9</v>
      </c>
      <c r="M1481" s="9">
        <v>450.08</v>
      </c>
      <c r="N1481" s="8">
        <v>4062</v>
      </c>
      <c r="O1481" s="13">
        <f>M1481*N1481</f>
        <v>1828224.96</v>
      </c>
      <c r="P1481" s="25">
        <f t="shared" si="69"/>
        <v>9600</v>
      </c>
      <c r="Q1481" s="25">
        <f t="shared" si="70"/>
        <v>31200.000000000004</v>
      </c>
      <c r="R1481" s="25">
        <f t="shared" si="71"/>
        <v>48000</v>
      </c>
      <c r="S1481" s="55">
        <f>YEARFRAC(H1481,$R$3,0)</f>
        <v>29.324999999999999</v>
      </c>
    </row>
    <row r="1482" spans="1:19" ht="33" customHeight="1">
      <c r="A1482" s="8">
        <v>1478</v>
      </c>
      <c r="B1482" s="8" t="s">
        <v>4702</v>
      </c>
      <c r="C1482" s="8" t="s">
        <v>2863</v>
      </c>
      <c r="D1482" s="12" t="s">
        <v>2864</v>
      </c>
      <c r="E1482" s="8" t="s">
        <v>6375</v>
      </c>
      <c r="F1482" s="8" t="s">
        <v>8000</v>
      </c>
      <c r="G1482" s="8" t="s">
        <v>187</v>
      </c>
      <c r="H1482" s="10">
        <v>36932</v>
      </c>
      <c r="I1482" s="11" t="s">
        <v>11</v>
      </c>
      <c r="J1482" s="10">
        <v>45414</v>
      </c>
      <c r="K1482" s="8" t="s">
        <v>261</v>
      </c>
      <c r="L1482" s="8" t="s">
        <v>9</v>
      </c>
      <c r="M1482" s="9">
        <v>380.84</v>
      </c>
      <c r="N1482" s="8">
        <v>4062</v>
      </c>
      <c r="O1482" s="13">
        <f>M1482*N1482</f>
        <v>1546972.0799999998</v>
      </c>
      <c r="P1482" s="25">
        <f t="shared" si="69"/>
        <v>9600</v>
      </c>
      <c r="Q1482" s="25">
        <f t="shared" si="70"/>
        <v>31200.000000000004</v>
      </c>
      <c r="R1482" s="25">
        <f t="shared" si="71"/>
        <v>48000</v>
      </c>
      <c r="S1482" s="55">
        <f>YEARFRAC(H1482,$R$3,0)</f>
        <v>23.638888888888889</v>
      </c>
    </row>
    <row r="1483" spans="1:19" ht="33" customHeight="1">
      <c r="A1483" s="8">
        <v>1479</v>
      </c>
      <c r="B1483" s="8" t="s">
        <v>4703</v>
      </c>
      <c r="C1483" s="8" t="s">
        <v>2865</v>
      </c>
      <c r="D1483" s="12" t="s">
        <v>2866</v>
      </c>
      <c r="E1483" s="8" t="s">
        <v>6376</v>
      </c>
      <c r="F1483" s="8" t="s">
        <v>8001</v>
      </c>
      <c r="G1483" s="8" t="s">
        <v>198</v>
      </c>
      <c r="H1483" s="10">
        <v>33643</v>
      </c>
      <c r="I1483" s="11" t="s">
        <v>11</v>
      </c>
      <c r="J1483" s="10">
        <v>45425</v>
      </c>
      <c r="K1483" s="8" t="s">
        <v>261</v>
      </c>
      <c r="L1483" s="8" t="s">
        <v>9</v>
      </c>
      <c r="M1483" s="9">
        <v>296.39999999999998</v>
      </c>
      <c r="N1483" s="8">
        <v>4062</v>
      </c>
      <c r="O1483" s="13">
        <f>M1483*N1483</f>
        <v>1203976.7999999998</v>
      </c>
      <c r="P1483" s="25">
        <f t="shared" si="69"/>
        <v>9600</v>
      </c>
      <c r="Q1483" s="25">
        <f t="shared" si="70"/>
        <v>31200.000000000004</v>
      </c>
      <c r="R1483" s="25">
        <f t="shared" si="71"/>
        <v>48000</v>
      </c>
      <c r="S1483" s="55">
        <f>YEARFRAC(H1483,$R$3,0)</f>
        <v>32.641666666666666</v>
      </c>
    </row>
    <row r="1484" spans="1:19" ht="33" customHeight="1">
      <c r="A1484" s="8">
        <v>1480</v>
      </c>
      <c r="B1484" s="8" t="s">
        <v>4704</v>
      </c>
      <c r="C1484" s="8" t="s">
        <v>2867</v>
      </c>
      <c r="D1484" s="12" t="s">
        <v>2868</v>
      </c>
      <c r="E1484" s="8" t="s">
        <v>6377</v>
      </c>
      <c r="F1484" s="8" t="s">
        <v>8002</v>
      </c>
      <c r="G1484" s="8" t="s">
        <v>198</v>
      </c>
      <c r="H1484" s="10">
        <v>36460</v>
      </c>
      <c r="I1484" s="11" t="s">
        <v>11</v>
      </c>
      <c r="J1484" s="10">
        <v>45425</v>
      </c>
      <c r="K1484" s="8" t="s">
        <v>261</v>
      </c>
      <c r="L1484" s="8" t="s">
        <v>9</v>
      </c>
      <c r="M1484" s="9">
        <v>418.67</v>
      </c>
      <c r="N1484" s="8">
        <v>4062</v>
      </c>
      <c r="O1484" s="13">
        <f>M1484*N1484</f>
        <v>1700637.54</v>
      </c>
      <c r="P1484" s="25">
        <f t="shared" si="69"/>
        <v>9600</v>
      </c>
      <c r="Q1484" s="25">
        <f t="shared" si="70"/>
        <v>31200.000000000004</v>
      </c>
      <c r="R1484" s="25">
        <f t="shared" si="71"/>
        <v>48000</v>
      </c>
      <c r="S1484" s="55">
        <f>YEARFRAC(H1484,$R$3,0)</f>
        <v>24.925000000000001</v>
      </c>
    </row>
    <row r="1485" spans="1:19" ht="33" customHeight="1">
      <c r="A1485" s="8">
        <v>1481</v>
      </c>
      <c r="B1485" s="8" t="s">
        <v>4705</v>
      </c>
      <c r="C1485" s="8" t="s">
        <v>3136</v>
      </c>
      <c r="D1485" s="12" t="s">
        <v>2869</v>
      </c>
      <c r="E1485" s="8" t="s">
        <v>6378</v>
      </c>
      <c r="F1485" s="8" t="s">
        <v>8003</v>
      </c>
      <c r="G1485" s="8" t="s">
        <v>204</v>
      </c>
      <c r="H1485" s="10">
        <v>34215</v>
      </c>
      <c r="I1485" s="11" t="s">
        <v>11</v>
      </c>
      <c r="J1485" s="10">
        <v>45427</v>
      </c>
      <c r="K1485" s="8" t="s">
        <v>261</v>
      </c>
      <c r="L1485" s="8" t="s">
        <v>9</v>
      </c>
      <c r="M1485" s="9">
        <v>294.76</v>
      </c>
      <c r="N1485" s="8">
        <v>4062</v>
      </c>
      <c r="O1485" s="13">
        <f>M1485*N1485</f>
        <v>1197315.1199999999</v>
      </c>
      <c r="P1485" s="25">
        <f t="shared" si="69"/>
        <v>9578.5209599999998</v>
      </c>
      <c r="Q1485" s="25">
        <f t="shared" si="70"/>
        <v>31130.19312</v>
      </c>
      <c r="R1485" s="25">
        <f t="shared" si="71"/>
        <v>47892.604799999994</v>
      </c>
      <c r="S1485" s="55">
        <f>YEARFRAC(H1485,$R$3,0)</f>
        <v>31.074999999999999</v>
      </c>
    </row>
    <row r="1486" spans="1:19" ht="33" customHeight="1">
      <c r="A1486" s="8">
        <v>1482</v>
      </c>
      <c r="B1486" s="8" t="s">
        <v>4706</v>
      </c>
      <c r="C1486" s="8" t="s">
        <v>2870</v>
      </c>
      <c r="D1486" s="12" t="s">
        <v>2871</v>
      </c>
      <c r="E1486" s="8" t="s">
        <v>6379</v>
      </c>
      <c r="F1486" s="8" t="s">
        <v>8004</v>
      </c>
      <c r="G1486" s="8" t="s">
        <v>198</v>
      </c>
      <c r="H1486" s="10">
        <v>37539</v>
      </c>
      <c r="I1486" s="11" t="s">
        <v>11</v>
      </c>
      <c r="J1486" s="10">
        <v>45425</v>
      </c>
      <c r="K1486" s="8" t="s">
        <v>261</v>
      </c>
      <c r="L1486" s="8" t="s">
        <v>9</v>
      </c>
      <c r="M1486" s="9">
        <v>297.95999999999998</v>
      </c>
      <c r="N1486" s="8">
        <v>4062</v>
      </c>
      <c r="O1486" s="13">
        <f>M1486*N1486</f>
        <v>1210313.52</v>
      </c>
      <c r="P1486" s="25">
        <f t="shared" si="69"/>
        <v>9600</v>
      </c>
      <c r="Q1486" s="25">
        <f t="shared" si="70"/>
        <v>31200.000000000004</v>
      </c>
      <c r="R1486" s="25">
        <f t="shared" si="71"/>
        <v>48000</v>
      </c>
      <c r="S1486" s="55">
        <f>YEARFRAC(H1486,$R$3,0)</f>
        <v>21.972222222222221</v>
      </c>
    </row>
    <row r="1487" spans="1:19" ht="33" customHeight="1">
      <c r="A1487" s="8">
        <v>1483</v>
      </c>
      <c r="B1487" s="8" t="s">
        <v>4707</v>
      </c>
      <c r="C1487" s="8" t="s">
        <v>2872</v>
      </c>
      <c r="D1487" s="12" t="s">
        <v>2873</v>
      </c>
      <c r="E1487" s="8" t="s">
        <v>6380</v>
      </c>
      <c r="F1487" s="8" t="s">
        <v>8005</v>
      </c>
      <c r="G1487" s="8" t="s">
        <v>198</v>
      </c>
      <c r="H1487" s="10">
        <v>38329</v>
      </c>
      <c r="I1487" s="11" t="s">
        <v>11</v>
      </c>
      <c r="J1487" s="10">
        <v>45425</v>
      </c>
      <c r="K1487" s="8" t="s">
        <v>261</v>
      </c>
      <c r="L1487" s="8" t="s">
        <v>9</v>
      </c>
      <c r="M1487" s="9">
        <v>353.14</v>
      </c>
      <c r="N1487" s="8">
        <v>4062</v>
      </c>
      <c r="O1487" s="13">
        <f>M1487*N1487</f>
        <v>1434454.68</v>
      </c>
      <c r="P1487" s="25">
        <f t="shared" si="69"/>
        <v>9600</v>
      </c>
      <c r="Q1487" s="25">
        <f t="shared" si="70"/>
        <v>31200.000000000004</v>
      </c>
      <c r="R1487" s="25">
        <f t="shared" si="71"/>
        <v>48000</v>
      </c>
      <c r="S1487" s="55">
        <f>YEARFRAC(H1487,$R$3,0)</f>
        <v>19.81111111111111</v>
      </c>
    </row>
    <row r="1488" spans="1:19" ht="33" customHeight="1">
      <c r="A1488" s="8">
        <v>1484</v>
      </c>
      <c r="B1488" s="8" t="s">
        <v>4708</v>
      </c>
      <c r="C1488" s="8" t="s">
        <v>3131</v>
      </c>
      <c r="D1488" s="12" t="s">
        <v>2874</v>
      </c>
      <c r="E1488" s="8" t="s">
        <v>6381</v>
      </c>
      <c r="F1488" s="8" t="s">
        <v>8006</v>
      </c>
      <c r="G1488" s="8" t="s">
        <v>204</v>
      </c>
      <c r="H1488" s="10">
        <v>36020</v>
      </c>
      <c r="I1488" s="11" t="s">
        <v>11</v>
      </c>
      <c r="J1488" s="10">
        <v>45432</v>
      </c>
      <c r="K1488" s="8" t="s">
        <v>261</v>
      </c>
      <c r="L1488" s="8" t="s">
        <v>9</v>
      </c>
      <c r="M1488" s="9">
        <v>445.29</v>
      </c>
      <c r="N1488" s="8">
        <v>4062</v>
      </c>
      <c r="O1488" s="13">
        <f>M1488*N1488</f>
        <v>1808767.98</v>
      </c>
      <c r="P1488" s="25">
        <f t="shared" si="69"/>
        <v>9600</v>
      </c>
      <c r="Q1488" s="25">
        <f t="shared" si="70"/>
        <v>31200.000000000004</v>
      </c>
      <c r="R1488" s="25">
        <f t="shared" si="71"/>
        <v>48000</v>
      </c>
      <c r="S1488" s="55">
        <f>YEARFRAC(H1488,$R$3,0)</f>
        <v>26.130555555555556</v>
      </c>
    </row>
    <row r="1489" spans="1:19" ht="33" customHeight="1">
      <c r="A1489" s="8">
        <v>1485</v>
      </c>
      <c r="B1489" s="8" t="s">
        <v>4709</v>
      </c>
      <c r="C1489" s="8" t="s">
        <v>2877</v>
      </c>
      <c r="D1489" s="12" t="s">
        <v>2878</v>
      </c>
      <c r="E1489" s="8" t="s">
        <v>6382</v>
      </c>
      <c r="F1489" s="8" t="s">
        <v>8007</v>
      </c>
      <c r="G1489" s="8" t="s">
        <v>204</v>
      </c>
      <c r="H1489" s="10">
        <v>38752</v>
      </c>
      <c r="I1489" s="11" t="s">
        <v>11</v>
      </c>
      <c r="J1489" s="10">
        <v>45427</v>
      </c>
      <c r="K1489" s="8" t="s">
        <v>261</v>
      </c>
      <c r="L1489" s="8" t="s">
        <v>9</v>
      </c>
      <c r="M1489" s="9">
        <v>433.21</v>
      </c>
      <c r="N1489" s="8">
        <v>4062</v>
      </c>
      <c r="O1489" s="13">
        <f>M1489*N1489</f>
        <v>1759699.02</v>
      </c>
      <c r="P1489" s="25">
        <f t="shared" si="69"/>
        <v>9600</v>
      </c>
      <c r="Q1489" s="25">
        <f t="shared" si="70"/>
        <v>31200.000000000004</v>
      </c>
      <c r="R1489" s="25">
        <f t="shared" si="71"/>
        <v>48000</v>
      </c>
      <c r="S1489" s="55">
        <f>YEARFRAC(H1489,$R$3,0)</f>
        <v>18.655555555555555</v>
      </c>
    </row>
    <row r="1490" spans="1:19" ht="33" customHeight="1">
      <c r="A1490" s="8">
        <v>1486</v>
      </c>
      <c r="B1490" s="8" t="s">
        <v>4710</v>
      </c>
      <c r="C1490" s="8" t="s">
        <v>2879</v>
      </c>
      <c r="D1490" s="12" t="s">
        <v>2880</v>
      </c>
      <c r="E1490" s="8" t="s">
        <v>6383</v>
      </c>
      <c r="F1490" s="8" t="s">
        <v>8008</v>
      </c>
      <c r="G1490" s="8" t="s">
        <v>204</v>
      </c>
      <c r="H1490" s="10">
        <v>32236</v>
      </c>
      <c r="I1490" s="11" t="s">
        <v>11</v>
      </c>
      <c r="J1490" s="10">
        <v>45427</v>
      </c>
      <c r="K1490" s="8" t="s">
        <v>261</v>
      </c>
      <c r="L1490" s="8" t="s">
        <v>9</v>
      </c>
      <c r="M1490" s="9">
        <v>338.67</v>
      </c>
      <c r="N1490" s="8">
        <v>4062</v>
      </c>
      <c r="O1490" s="13">
        <f>M1490*N1490</f>
        <v>1375677.54</v>
      </c>
      <c r="P1490" s="25">
        <f t="shared" si="69"/>
        <v>9600</v>
      </c>
      <c r="Q1490" s="25">
        <f t="shared" si="70"/>
        <v>31200.000000000004</v>
      </c>
      <c r="R1490" s="25">
        <f t="shared" si="71"/>
        <v>48000</v>
      </c>
      <c r="S1490" s="55">
        <f>YEARFRAC(H1490,$R$3,0)</f>
        <v>36.491666666666667</v>
      </c>
    </row>
    <row r="1491" spans="1:19" ht="33" customHeight="1">
      <c r="A1491" s="8">
        <v>1487</v>
      </c>
      <c r="B1491" s="8" t="s">
        <v>4711</v>
      </c>
      <c r="C1491" s="8" t="s">
        <v>2881</v>
      </c>
      <c r="D1491" s="12" t="s">
        <v>2882</v>
      </c>
      <c r="E1491" s="8" t="s">
        <v>6384</v>
      </c>
      <c r="F1491" s="8" t="s">
        <v>8009</v>
      </c>
      <c r="G1491" s="8" t="s">
        <v>10</v>
      </c>
      <c r="H1491" s="10">
        <v>32096</v>
      </c>
      <c r="I1491" s="11" t="s">
        <v>11</v>
      </c>
      <c r="J1491" s="10">
        <v>42142</v>
      </c>
      <c r="K1491" s="8" t="s">
        <v>261</v>
      </c>
      <c r="L1491" s="8" t="s">
        <v>9</v>
      </c>
      <c r="M1491" s="9">
        <v>387.14</v>
      </c>
      <c r="N1491" s="8">
        <v>4062</v>
      </c>
      <c r="O1491" s="13">
        <f>M1491*N1491</f>
        <v>1572562.68</v>
      </c>
      <c r="P1491" s="25">
        <f t="shared" si="69"/>
        <v>9600</v>
      </c>
      <c r="Q1491" s="25">
        <f t="shared" si="70"/>
        <v>31200.000000000004</v>
      </c>
      <c r="R1491" s="25">
        <f t="shared" si="71"/>
        <v>48000</v>
      </c>
      <c r="S1491" s="55">
        <f>YEARFRAC(H1491,$R$3,0)</f>
        <v>36.875</v>
      </c>
    </row>
    <row r="1492" spans="1:19" ht="33" customHeight="1">
      <c r="A1492" s="8">
        <v>1488</v>
      </c>
      <c r="B1492" s="8" t="s">
        <v>4712</v>
      </c>
      <c r="C1492" s="8" t="s">
        <v>2883</v>
      </c>
      <c r="D1492" s="12" t="s">
        <v>2884</v>
      </c>
      <c r="E1492" s="8" t="s">
        <v>6385</v>
      </c>
      <c r="F1492" s="8" t="s">
        <v>8010</v>
      </c>
      <c r="G1492" s="8" t="s">
        <v>8</v>
      </c>
      <c r="H1492" s="10">
        <v>34253</v>
      </c>
      <c r="I1492" s="11" t="s">
        <v>11</v>
      </c>
      <c r="J1492" s="10">
        <v>42362</v>
      </c>
      <c r="K1492" s="8" t="s">
        <v>261</v>
      </c>
      <c r="L1492" s="8" t="s">
        <v>9</v>
      </c>
      <c r="M1492" s="9">
        <v>489.02</v>
      </c>
      <c r="N1492" s="8">
        <v>4062</v>
      </c>
      <c r="O1492" s="13">
        <f>M1492*N1492</f>
        <v>1986399.24</v>
      </c>
      <c r="P1492" s="25">
        <f t="shared" si="69"/>
        <v>9600</v>
      </c>
      <c r="Q1492" s="25">
        <f t="shared" si="70"/>
        <v>31200.000000000004</v>
      </c>
      <c r="R1492" s="25">
        <f t="shared" si="71"/>
        <v>48000</v>
      </c>
      <c r="S1492" s="55">
        <f>YEARFRAC(H1492,$R$3,0)</f>
        <v>30.969444444444445</v>
      </c>
    </row>
    <row r="1493" spans="1:19" ht="33" customHeight="1">
      <c r="A1493" s="8">
        <v>1489</v>
      </c>
      <c r="B1493" s="8" t="s">
        <v>4713</v>
      </c>
      <c r="C1493" s="8" t="s">
        <v>2885</v>
      </c>
      <c r="D1493" s="12" t="s">
        <v>2886</v>
      </c>
      <c r="E1493" s="8" t="s">
        <v>6386</v>
      </c>
      <c r="F1493" s="8" t="s">
        <v>8011</v>
      </c>
      <c r="G1493" s="8" t="s">
        <v>8</v>
      </c>
      <c r="H1493" s="10">
        <v>35489</v>
      </c>
      <c r="I1493" s="11" t="s">
        <v>11</v>
      </c>
      <c r="J1493" s="10">
        <v>42555</v>
      </c>
      <c r="K1493" s="8" t="s">
        <v>261</v>
      </c>
      <c r="L1493" s="8" t="s">
        <v>9</v>
      </c>
      <c r="M1493" s="9">
        <v>402.93</v>
      </c>
      <c r="N1493" s="8">
        <v>4062</v>
      </c>
      <c r="O1493" s="13">
        <f>M1493*N1493</f>
        <v>1636701.66</v>
      </c>
      <c r="P1493" s="25">
        <f t="shared" si="69"/>
        <v>9600</v>
      </c>
      <c r="Q1493" s="25">
        <f t="shared" si="70"/>
        <v>31200.000000000004</v>
      </c>
      <c r="R1493" s="25">
        <f t="shared" si="71"/>
        <v>48000</v>
      </c>
      <c r="S1493" s="55">
        <f>YEARFRAC(H1493,$R$3,0)</f>
        <v>27.583333333333332</v>
      </c>
    </row>
    <row r="1494" spans="1:19" ht="33" customHeight="1">
      <c r="A1494" s="8">
        <v>1490</v>
      </c>
      <c r="B1494" s="8" t="s">
        <v>4714</v>
      </c>
      <c r="C1494" s="8" t="s">
        <v>2887</v>
      </c>
      <c r="D1494" s="12" t="s">
        <v>2888</v>
      </c>
      <c r="E1494" s="8" t="s">
        <v>6387</v>
      </c>
      <c r="F1494" s="8" t="s">
        <v>8012</v>
      </c>
      <c r="G1494" s="8" t="s">
        <v>8</v>
      </c>
      <c r="H1494" s="10">
        <v>34649</v>
      </c>
      <c r="I1494" s="11" t="s">
        <v>11</v>
      </c>
      <c r="J1494" s="10">
        <v>42493</v>
      </c>
      <c r="K1494" s="8" t="s">
        <v>261</v>
      </c>
      <c r="L1494" s="8" t="s">
        <v>9</v>
      </c>
      <c r="M1494" s="9">
        <v>401.43</v>
      </c>
      <c r="N1494" s="8">
        <v>4062</v>
      </c>
      <c r="O1494" s="13">
        <f>M1494*N1494</f>
        <v>1630608.66</v>
      </c>
      <c r="P1494" s="25">
        <f t="shared" si="69"/>
        <v>9600</v>
      </c>
      <c r="Q1494" s="25">
        <f t="shared" si="70"/>
        <v>31200.000000000004</v>
      </c>
      <c r="R1494" s="25">
        <f t="shared" si="71"/>
        <v>48000</v>
      </c>
      <c r="S1494" s="55">
        <f>YEARFRAC(H1494,$R$3,0)</f>
        <v>29.886111111111113</v>
      </c>
    </row>
    <row r="1495" spans="1:19" ht="33" customHeight="1">
      <c r="A1495" s="8">
        <v>1491</v>
      </c>
      <c r="B1495" s="8" t="s">
        <v>4715</v>
      </c>
      <c r="C1495" s="8" t="s">
        <v>2889</v>
      </c>
      <c r="D1495" s="12" t="s">
        <v>2890</v>
      </c>
      <c r="E1495" s="8" t="s">
        <v>6388</v>
      </c>
      <c r="F1495" s="8" t="s">
        <v>8013</v>
      </c>
      <c r="G1495" s="8" t="s">
        <v>8</v>
      </c>
      <c r="H1495" s="10">
        <v>31979</v>
      </c>
      <c r="I1495" s="11" t="s">
        <v>11</v>
      </c>
      <c r="J1495" s="10">
        <v>42095</v>
      </c>
      <c r="K1495" s="8" t="s">
        <v>262</v>
      </c>
      <c r="L1495" s="8" t="s">
        <v>9</v>
      </c>
      <c r="M1495" s="9">
        <v>352.96</v>
      </c>
      <c r="N1495" s="8">
        <v>4062</v>
      </c>
      <c r="O1495" s="13">
        <f>M1495*N1495</f>
        <v>1433723.52</v>
      </c>
      <c r="P1495" s="25">
        <f t="shared" si="69"/>
        <v>9600</v>
      </c>
      <c r="Q1495" s="25">
        <f t="shared" si="70"/>
        <v>31200.000000000004</v>
      </c>
      <c r="R1495" s="25">
        <f t="shared" si="71"/>
        <v>48000</v>
      </c>
      <c r="S1495" s="55">
        <f>YEARFRAC(H1495,$R$3,0)</f>
        <v>37.19166666666667</v>
      </c>
    </row>
    <row r="1496" spans="1:19" ht="33" customHeight="1">
      <c r="A1496" s="8">
        <v>1492</v>
      </c>
      <c r="B1496" s="8" t="s">
        <v>4716</v>
      </c>
      <c r="C1496" s="8" t="s">
        <v>2891</v>
      </c>
      <c r="D1496" s="12" t="s">
        <v>2892</v>
      </c>
      <c r="E1496" s="8" t="s">
        <v>6389</v>
      </c>
      <c r="F1496" s="8" t="s">
        <v>8014</v>
      </c>
      <c r="G1496" s="8" t="s">
        <v>8</v>
      </c>
      <c r="H1496" s="10">
        <v>27401</v>
      </c>
      <c r="I1496" s="11" t="s">
        <v>11</v>
      </c>
      <c r="J1496" s="10">
        <v>42730</v>
      </c>
      <c r="K1496" s="8" t="s">
        <v>262</v>
      </c>
      <c r="L1496" s="8" t="s">
        <v>9</v>
      </c>
      <c r="M1496" s="9">
        <v>235.31</v>
      </c>
      <c r="N1496" s="8">
        <v>4062</v>
      </c>
      <c r="O1496" s="13">
        <f>M1496*N1496</f>
        <v>955829.22</v>
      </c>
      <c r="P1496" s="25">
        <f t="shared" si="69"/>
        <v>7646.6337599999997</v>
      </c>
      <c r="Q1496" s="25">
        <f t="shared" si="70"/>
        <v>24851.559720000001</v>
      </c>
      <c r="R1496" s="25">
        <f t="shared" si="71"/>
        <v>38233.168799999999</v>
      </c>
      <c r="S1496" s="55">
        <f>YEARFRAC(H1496,$R$3,0)</f>
        <v>49.730555555555554</v>
      </c>
    </row>
    <row r="1497" spans="1:19" ht="33" customHeight="1">
      <c r="A1497" s="8">
        <v>1493</v>
      </c>
      <c r="B1497" s="8" t="s">
        <v>4717</v>
      </c>
      <c r="C1497" s="8" t="s">
        <v>2893</v>
      </c>
      <c r="D1497" s="12" t="s">
        <v>2894</v>
      </c>
      <c r="E1497" s="8" t="s">
        <v>6390</v>
      </c>
      <c r="F1497" s="8" t="s">
        <v>8015</v>
      </c>
      <c r="G1497" s="8" t="s">
        <v>8</v>
      </c>
      <c r="H1497" s="10">
        <v>35803</v>
      </c>
      <c r="I1497" s="11" t="s">
        <v>97</v>
      </c>
      <c r="J1497" s="10">
        <v>45399</v>
      </c>
      <c r="K1497" s="8" t="s">
        <v>262</v>
      </c>
      <c r="L1497" s="8" t="s">
        <v>9</v>
      </c>
      <c r="M1497" s="9">
        <v>335.02</v>
      </c>
      <c r="N1497" s="8">
        <v>4062</v>
      </c>
      <c r="O1497" s="13">
        <f>M1497*N1497</f>
        <v>1360851.24</v>
      </c>
      <c r="P1497" s="25">
        <f t="shared" si="69"/>
        <v>9600</v>
      </c>
      <c r="Q1497" s="25">
        <f t="shared" si="70"/>
        <v>31200.000000000004</v>
      </c>
      <c r="R1497" s="25">
        <f t="shared" si="71"/>
        <v>48000</v>
      </c>
      <c r="S1497" s="55">
        <f>YEARFRAC(H1497,$R$3,0)</f>
        <v>26.727777777777778</v>
      </c>
    </row>
    <row r="1498" spans="1:19" ht="33" customHeight="1">
      <c r="A1498" s="8">
        <v>1494</v>
      </c>
      <c r="B1498" s="8" t="s">
        <v>4718</v>
      </c>
      <c r="C1498" s="8" t="s">
        <v>2895</v>
      </c>
      <c r="D1498" s="12" t="s">
        <v>2896</v>
      </c>
      <c r="E1498" s="8" t="s">
        <v>6391</v>
      </c>
      <c r="F1498" s="8" t="s">
        <v>8016</v>
      </c>
      <c r="G1498" s="8" t="s">
        <v>10</v>
      </c>
      <c r="H1498" s="10">
        <v>35523</v>
      </c>
      <c r="I1498" s="11" t="s">
        <v>128</v>
      </c>
      <c r="J1498" s="10">
        <v>45408</v>
      </c>
      <c r="K1498" s="8" t="s">
        <v>262</v>
      </c>
      <c r="L1498" s="8" t="s">
        <v>9</v>
      </c>
      <c r="M1498" s="9">
        <v>323.11</v>
      </c>
      <c r="N1498" s="8">
        <v>4062</v>
      </c>
      <c r="O1498" s="13">
        <f>M1498*N1498</f>
        <v>1312472.82</v>
      </c>
      <c r="P1498" s="25">
        <f t="shared" si="69"/>
        <v>9600</v>
      </c>
      <c r="Q1498" s="25">
        <f t="shared" si="70"/>
        <v>31200.000000000004</v>
      </c>
      <c r="R1498" s="25">
        <f t="shared" si="71"/>
        <v>48000</v>
      </c>
      <c r="S1498" s="55">
        <f>YEARFRAC(H1498,$R$3,0)</f>
        <v>27.491666666666667</v>
      </c>
    </row>
    <row r="1499" spans="1:19" ht="33" customHeight="1">
      <c r="A1499" s="8">
        <v>1495</v>
      </c>
      <c r="B1499" s="8" t="s">
        <v>4719</v>
      </c>
      <c r="C1499" s="8" t="s">
        <v>2897</v>
      </c>
      <c r="D1499" s="12" t="s">
        <v>2898</v>
      </c>
      <c r="E1499" s="8" t="s">
        <v>6392</v>
      </c>
      <c r="F1499" s="8" t="s">
        <v>8017</v>
      </c>
      <c r="G1499" s="8" t="s">
        <v>16</v>
      </c>
      <c r="H1499" s="10">
        <v>26733</v>
      </c>
      <c r="I1499" s="11" t="s">
        <v>19</v>
      </c>
      <c r="J1499" s="10">
        <v>44928</v>
      </c>
      <c r="K1499" s="8" t="s">
        <v>262</v>
      </c>
      <c r="L1499" s="8" t="s">
        <v>9</v>
      </c>
      <c r="M1499" s="9">
        <v>319.48</v>
      </c>
      <c r="N1499" s="8">
        <v>4062</v>
      </c>
      <c r="O1499" s="13">
        <f>M1499*N1499</f>
        <v>1297727.76</v>
      </c>
      <c r="P1499" s="25">
        <f t="shared" si="69"/>
        <v>9600</v>
      </c>
      <c r="Q1499" s="25">
        <f t="shared" si="70"/>
        <v>31200.000000000004</v>
      </c>
      <c r="R1499" s="25">
        <f t="shared" si="71"/>
        <v>48000</v>
      </c>
      <c r="S1499" s="55">
        <f>YEARFRAC(H1499,$R$3,0)</f>
        <v>51.555555555555557</v>
      </c>
    </row>
    <row r="1500" spans="1:19" ht="33" customHeight="1">
      <c r="A1500" s="8">
        <v>1496</v>
      </c>
      <c r="B1500" s="8" t="s">
        <v>4720</v>
      </c>
      <c r="C1500" s="8" t="s">
        <v>2899</v>
      </c>
      <c r="D1500" s="12" t="s">
        <v>2900</v>
      </c>
      <c r="E1500" s="8" t="s">
        <v>6393</v>
      </c>
      <c r="F1500" s="8" t="s">
        <v>8018</v>
      </c>
      <c r="G1500" s="8" t="s">
        <v>8</v>
      </c>
      <c r="H1500" s="10">
        <v>30728</v>
      </c>
      <c r="I1500" s="11" t="s">
        <v>70</v>
      </c>
      <c r="J1500" s="10">
        <v>45399</v>
      </c>
      <c r="K1500" s="8" t="s">
        <v>262</v>
      </c>
      <c r="L1500" s="8" t="s">
        <v>9</v>
      </c>
      <c r="M1500" s="9">
        <v>312.7</v>
      </c>
      <c r="N1500" s="8">
        <v>4062</v>
      </c>
      <c r="O1500" s="13">
        <f>M1500*N1500</f>
        <v>1270187.3999999999</v>
      </c>
      <c r="P1500" s="25">
        <f t="shared" si="69"/>
        <v>9600</v>
      </c>
      <c r="Q1500" s="25">
        <f t="shared" si="70"/>
        <v>31200.000000000004</v>
      </c>
      <c r="R1500" s="25">
        <f t="shared" si="71"/>
        <v>48000</v>
      </c>
      <c r="S1500" s="55">
        <f>YEARFRAC(H1500,$R$3,0)</f>
        <v>40.62222222222222</v>
      </c>
    </row>
    <row r="1501" spans="1:19" ht="33" customHeight="1">
      <c r="A1501" s="8">
        <v>1497</v>
      </c>
      <c r="B1501" s="8" t="s">
        <v>4721</v>
      </c>
      <c r="C1501" s="8" t="s">
        <v>2901</v>
      </c>
      <c r="D1501" s="12">
        <v>51523716</v>
      </c>
      <c r="E1501" s="8" t="s">
        <v>6394</v>
      </c>
      <c r="F1501" s="8" t="s">
        <v>8019</v>
      </c>
      <c r="G1501" s="8" t="s">
        <v>8</v>
      </c>
      <c r="H1501" s="10">
        <v>30821</v>
      </c>
      <c r="I1501" s="11" t="s">
        <v>92</v>
      </c>
      <c r="J1501" s="10">
        <v>45399</v>
      </c>
      <c r="K1501" s="8" t="s">
        <v>262</v>
      </c>
      <c r="L1501" s="8" t="s">
        <v>9</v>
      </c>
      <c r="M1501" s="9">
        <v>328.29</v>
      </c>
      <c r="N1501" s="8">
        <v>4062</v>
      </c>
      <c r="O1501" s="13">
        <f>M1501*N1501</f>
        <v>1333513.98</v>
      </c>
      <c r="P1501" s="25">
        <f t="shared" si="69"/>
        <v>9600</v>
      </c>
      <c r="Q1501" s="25">
        <f t="shared" si="70"/>
        <v>31200.000000000004</v>
      </c>
      <c r="R1501" s="25">
        <f t="shared" si="71"/>
        <v>48000</v>
      </c>
      <c r="S1501" s="55">
        <f>YEARFRAC(H1501,$R$3,0)</f>
        <v>40.363888888888887</v>
      </c>
    </row>
    <row r="1502" spans="1:19" ht="33" customHeight="1">
      <c r="A1502" s="8">
        <v>1498</v>
      </c>
      <c r="B1502" s="8" t="s">
        <v>4722</v>
      </c>
      <c r="C1502" s="8" t="s">
        <v>2902</v>
      </c>
      <c r="D1502" s="12">
        <v>50814601</v>
      </c>
      <c r="E1502" s="8" t="s">
        <v>6395</v>
      </c>
      <c r="F1502" s="8" t="s">
        <v>8020</v>
      </c>
      <c r="G1502" s="8" t="s">
        <v>8</v>
      </c>
      <c r="H1502" s="10">
        <v>33021</v>
      </c>
      <c r="I1502" s="11" t="s">
        <v>70</v>
      </c>
      <c r="J1502" s="10">
        <v>45399</v>
      </c>
      <c r="K1502" s="8" t="s">
        <v>262</v>
      </c>
      <c r="L1502" s="8" t="s">
        <v>9</v>
      </c>
      <c r="M1502" s="9">
        <v>308.16000000000003</v>
      </c>
      <c r="N1502" s="8">
        <v>4062</v>
      </c>
      <c r="O1502" s="13">
        <f>M1502*N1502</f>
        <v>1251745.9200000002</v>
      </c>
      <c r="P1502" s="25">
        <f t="shared" ref="P1502:P1564" si="72">IF(O1502&lt;400000,400000*0.8%,IF(O1502&gt;1200000,1200000*0.8%,O1502*0.8%))</f>
        <v>9600</v>
      </c>
      <c r="Q1502" s="25">
        <f t="shared" ref="Q1502:Q1564" si="73">IF(O1502&lt;400000,400000*2.6%,IF(O1502&gt;1200000,1200000*2.6%,O1502*2.6%))</f>
        <v>31200.000000000004</v>
      </c>
      <c r="R1502" s="25">
        <f t="shared" si="71"/>
        <v>48000</v>
      </c>
      <c r="S1502" s="55">
        <f>YEARFRAC(H1502,$R$3,0)</f>
        <v>34.338888888888889</v>
      </c>
    </row>
    <row r="1503" spans="1:19" ht="33" customHeight="1">
      <c r="A1503" s="8">
        <v>1499</v>
      </c>
      <c r="B1503" s="8" t="s">
        <v>4723</v>
      </c>
      <c r="C1503" s="8" t="s">
        <v>2903</v>
      </c>
      <c r="D1503" s="12" t="s">
        <v>2904</v>
      </c>
      <c r="E1503" s="8" t="s">
        <v>6396</v>
      </c>
      <c r="F1503" s="8" t="s">
        <v>8021</v>
      </c>
      <c r="G1503" s="8" t="s">
        <v>96</v>
      </c>
      <c r="H1503" s="10">
        <v>34608</v>
      </c>
      <c r="I1503" s="11" t="s">
        <v>11</v>
      </c>
      <c r="J1503" s="10">
        <v>45399</v>
      </c>
      <c r="K1503" s="8" t="s">
        <v>262</v>
      </c>
      <c r="L1503" s="8" t="s">
        <v>9</v>
      </c>
      <c r="M1503" s="9">
        <v>342.82</v>
      </c>
      <c r="N1503" s="8">
        <v>4062</v>
      </c>
      <c r="O1503" s="13">
        <f>M1503*N1503</f>
        <v>1392534.84</v>
      </c>
      <c r="P1503" s="25">
        <f t="shared" si="72"/>
        <v>9600</v>
      </c>
      <c r="Q1503" s="25">
        <f t="shared" si="73"/>
        <v>31200.000000000004</v>
      </c>
      <c r="R1503" s="25">
        <f t="shared" si="71"/>
        <v>48000</v>
      </c>
      <c r="S1503" s="55">
        <f>YEARFRAC(H1503,$R$3,0)</f>
        <v>29.997222222222224</v>
      </c>
    </row>
    <row r="1504" spans="1:19" ht="33" customHeight="1">
      <c r="A1504" s="8">
        <v>1500</v>
      </c>
      <c r="B1504" s="8" t="s">
        <v>4724</v>
      </c>
      <c r="C1504" s="8" t="s">
        <v>2905</v>
      </c>
      <c r="D1504" s="12">
        <v>61517483</v>
      </c>
      <c r="E1504" s="8" t="s">
        <v>6397</v>
      </c>
      <c r="F1504" s="8" t="s">
        <v>8022</v>
      </c>
      <c r="G1504" s="8" t="s">
        <v>78</v>
      </c>
      <c r="H1504" s="10">
        <v>32571</v>
      </c>
      <c r="I1504" s="11" t="s">
        <v>70</v>
      </c>
      <c r="J1504" s="10">
        <v>45399</v>
      </c>
      <c r="K1504" s="8" t="s">
        <v>262</v>
      </c>
      <c r="L1504" s="8" t="s">
        <v>9</v>
      </c>
      <c r="M1504" s="9">
        <v>312.70999999999998</v>
      </c>
      <c r="N1504" s="8">
        <v>4062</v>
      </c>
      <c r="O1504" s="13">
        <f>M1504*N1504</f>
        <v>1270228.02</v>
      </c>
      <c r="P1504" s="25">
        <f t="shared" si="72"/>
        <v>9600</v>
      </c>
      <c r="Q1504" s="25">
        <f t="shared" si="73"/>
        <v>31200.000000000004</v>
      </c>
      <c r="R1504" s="25">
        <f t="shared" si="71"/>
        <v>48000</v>
      </c>
      <c r="S1504" s="55">
        <f>YEARFRAC(H1504,$R$3,0)</f>
        <v>35.572222222222223</v>
      </c>
    </row>
    <row r="1505" spans="1:19" ht="33" customHeight="1">
      <c r="A1505" s="8">
        <v>1501</v>
      </c>
      <c r="B1505" s="8" t="s">
        <v>4725</v>
      </c>
      <c r="C1505" s="8" t="s">
        <v>2906</v>
      </c>
      <c r="D1505" s="12" t="s">
        <v>2907</v>
      </c>
      <c r="E1505" s="8" t="s">
        <v>6398</v>
      </c>
      <c r="F1505" s="8" t="s">
        <v>8023</v>
      </c>
      <c r="G1505" s="8" t="s">
        <v>10</v>
      </c>
      <c r="H1505" s="10">
        <v>35480</v>
      </c>
      <c r="I1505" s="11" t="s">
        <v>19</v>
      </c>
      <c r="J1505" s="10">
        <v>45414</v>
      </c>
      <c r="K1505" s="8" t="s">
        <v>262</v>
      </c>
      <c r="L1505" s="8" t="s">
        <v>9</v>
      </c>
      <c r="M1505" s="9">
        <v>295.7</v>
      </c>
      <c r="N1505" s="8">
        <v>4062</v>
      </c>
      <c r="O1505" s="13">
        <f>M1505*N1505</f>
        <v>1201133.3999999999</v>
      </c>
      <c r="P1505" s="25">
        <f t="shared" si="72"/>
        <v>9600</v>
      </c>
      <c r="Q1505" s="25">
        <f t="shared" si="73"/>
        <v>31200.000000000004</v>
      </c>
      <c r="R1505" s="25">
        <f t="shared" si="71"/>
        <v>48000</v>
      </c>
      <c r="S1505" s="55">
        <f>YEARFRAC(H1505,$R$3,0)</f>
        <v>27.613888888888887</v>
      </c>
    </row>
    <row r="1506" spans="1:19" ht="33" customHeight="1">
      <c r="A1506" s="8">
        <v>1502</v>
      </c>
      <c r="B1506" s="8" t="s">
        <v>4726</v>
      </c>
      <c r="C1506" s="8" t="s">
        <v>2908</v>
      </c>
      <c r="D1506" s="12" t="s">
        <v>2909</v>
      </c>
      <c r="E1506" s="8" t="s">
        <v>6399</v>
      </c>
      <c r="F1506" s="8" t="s">
        <v>8024</v>
      </c>
      <c r="G1506" s="8" t="s">
        <v>15</v>
      </c>
      <c r="H1506" s="10">
        <v>34255</v>
      </c>
      <c r="I1506" s="11" t="s">
        <v>11</v>
      </c>
      <c r="J1506" s="10">
        <v>45420</v>
      </c>
      <c r="K1506" s="8" t="s">
        <v>262</v>
      </c>
      <c r="L1506" s="8" t="s">
        <v>9</v>
      </c>
      <c r="M1506" s="9">
        <v>298.82</v>
      </c>
      <c r="N1506" s="8">
        <v>4062</v>
      </c>
      <c r="O1506" s="13">
        <f>M1506*N1506</f>
        <v>1213806.8400000001</v>
      </c>
      <c r="P1506" s="25">
        <f t="shared" si="72"/>
        <v>9600</v>
      </c>
      <c r="Q1506" s="25">
        <f t="shared" si="73"/>
        <v>31200.000000000004</v>
      </c>
      <c r="R1506" s="25">
        <f t="shared" si="71"/>
        <v>48000</v>
      </c>
      <c r="S1506" s="55">
        <f>YEARFRAC(H1506,$R$3,0)</f>
        <v>30.963888888888889</v>
      </c>
    </row>
    <row r="1507" spans="1:19" ht="33" customHeight="1">
      <c r="A1507" s="8">
        <v>1503</v>
      </c>
      <c r="B1507" s="8" t="s">
        <v>4727</v>
      </c>
      <c r="C1507" s="8" t="s">
        <v>2910</v>
      </c>
      <c r="D1507" s="12" t="s">
        <v>2911</v>
      </c>
      <c r="E1507" s="8" t="s">
        <v>6400</v>
      </c>
      <c r="F1507" s="8" t="s">
        <v>8025</v>
      </c>
      <c r="G1507" s="8" t="s">
        <v>15</v>
      </c>
      <c r="H1507" s="10">
        <v>31182</v>
      </c>
      <c r="I1507" s="11" t="s">
        <v>11</v>
      </c>
      <c r="J1507" s="10">
        <v>45420</v>
      </c>
      <c r="K1507" s="8" t="s">
        <v>262</v>
      </c>
      <c r="L1507" s="8" t="s">
        <v>9</v>
      </c>
      <c r="M1507" s="9">
        <v>307.52</v>
      </c>
      <c r="N1507" s="8">
        <v>4062</v>
      </c>
      <c r="O1507" s="13">
        <f>M1507*N1507</f>
        <v>1249146.24</v>
      </c>
      <c r="P1507" s="25">
        <f t="shared" si="72"/>
        <v>9600</v>
      </c>
      <c r="Q1507" s="25">
        <f t="shared" si="73"/>
        <v>31200.000000000004</v>
      </c>
      <c r="R1507" s="25">
        <f t="shared" si="71"/>
        <v>48000</v>
      </c>
      <c r="S1507" s="55">
        <f>YEARFRAC(H1507,$R$3,0)</f>
        <v>39.375</v>
      </c>
    </row>
    <row r="1508" spans="1:19" ht="33" customHeight="1">
      <c r="A1508" s="8">
        <v>1504</v>
      </c>
      <c r="B1508" s="8" t="s">
        <v>4728</v>
      </c>
      <c r="C1508" s="8" t="s">
        <v>2912</v>
      </c>
      <c r="D1508" s="12" t="s">
        <v>2913</v>
      </c>
      <c r="E1508" s="8" t="s">
        <v>6401</v>
      </c>
      <c r="F1508" s="8" t="s">
        <v>8026</v>
      </c>
      <c r="G1508" s="8" t="s">
        <v>193</v>
      </c>
      <c r="H1508" s="10">
        <v>31735</v>
      </c>
      <c r="I1508" s="11" t="s">
        <v>11</v>
      </c>
      <c r="J1508" s="10">
        <v>45420</v>
      </c>
      <c r="K1508" s="8" t="s">
        <v>262</v>
      </c>
      <c r="L1508" s="8" t="s">
        <v>9</v>
      </c>
      <c r="M1508" s="9">
        <v>292.16000000000003</v>
      </c>
      <c r="N1508" s="8">
        <v>4062</v>
      </c>
      <c r="O1508" s="13">
        <f>M1508*N1508</f>
        <v>1186753.9200000002</v>
      </c>
      <c r="P1508" s="25">
        <f t="shared" si="72"/>
        <v>9494.0313600000009</v>
      </c>
      <c r="Q1508" s="25">
        <f t="shared" si="73"/>
        <v>30855.601920000008</v>
      </c>
      <c r="R1508" s="25">
        <f t="shared" si="71"/>
        <v>47470.156800000004</v>
      </c>
      <c r="S1508" s="55">
        <f>YEARFRAC(H1508,$R$3,0)</f>
        <v>37.863888888888887</v>
      </c>
    </row>
    <row r="1509" spans="1:19" ht="33" customHeight="1">
      <c r="A1509" s="8">
        <v>1505</v>
      </c>
      <c r="B1509" s="8" t="s">
        <v>4729</v>
      </c>
      <c r="C1509" s="8" t="s">
        <v>2914</v>
      </c>
      <c r="D1509" s="12" t="s">
        <v>2915</v>
      </c>
      <c r="E1509" s="8" t="s">
        <v>6402</v>
      </c>
      <c r="F1509" s="8" t="s">
        <v>8027</v>
      </c>
      <c r="G1509" s="8" t="s">
        <v>193</v>
      </c>
      <c r="H1509" s="10">
        <v>30129</v>
      </c>
      <c r="I1509" s="11" t="s">
        <v>11</v>
      </c>
      <c r="J1509" s="10">
        <v>45421</v>
      </c>
      <c r="K1509" s="8" t="s">
        <v>262</v>
      </c>
      <c r="L1509" s="8" t="s">
        <v>9</v>
      </c>
      <c r="M1509" s="9">
        <v>313.72000000000003</v>
      </c>
      <c r="N1509" s="8">
        <v>4062</v>
      </c>
      <c r="O1509" s="13">
        <f>M1509*N1509</f>
        <v>1274330.6400000001</v>
      </c>
      <c r="P1509" s="25">
        <f t="shared" si="72"/>
        <v>9600</v>
      </c>
      <c r="Q1509" s="25">
        <f t="shared" si="73"/>
        <v>31200.000000000004</v>
      </c>
      <c r="R1509" s="25">
        <f t="shared" si="71"/>
        <v>48000</v>
      </c>
      <c r="S1509" s="55">
        <f>YEARFRAC(H1509,$R$3,0)</f>
        <v>42.258333333333333</v>
      </c>
    </row>
    <row r="1510" spans="1:19" ht="33" customHeight="1">
      <c r="A1510" s="8">
        <v>1506</v>
      </c>
      <c r="B1510" s="8" t="s">
        <v>4730</v>
      </c>
      <c r="C1510" s="8" t="s">
        <v>2916</v>
      </c>
      <c r="D1510" s="12" t="s">
        <v>2917</v>
      </c>
      <c r="E1510" s="8" t="s">
        <v>6403</v>
      </c>
      <c r="F1510" s="8" t="s">
        <v>8028</v>
      </c>
      <c r="G1510" s="8" t="s">
        <v>193</v>
      </c>
      <c r="H1510" s="10">
        <v>30091</v>
      </c>
      <c r="I1510" s="11" t="s">
        <v>11</v>
      </c>
      <c r="J1510" s="10">
        <v>45421</v>
      </c>
      <c r="K1510" s="8" t="s">
        <v>262</v>
      </c>
      <c r="L1510" s="8" t="s">
        <v>9</v>
      </c>
      <c r="M1510" s="9">
        <v>304.10000000000002</v>
      </c>
      <c r="N1510" s="8">
        <v>4062</v>
      </c>
      <c r="O1510" s="13">
        <f>M1510*N1510</f>
        <v>1235254.2000000002</v>
      </c>
      <c r="P1510" s="25">
        <f t="shared" si="72"/>
        <v>9600</v>
      </c>
      <c r="Q1510" s="25">
        <f t="shared" si="73"/>
        <v>31200.000000000004</v>
      </c>
      <c r="R1510" s="25">
        <f t="shared" si="71"/>
        <v>48000</v>
      </c>
      <c r="S1510" s="55">
        <f>YEARFRAC(H1510,$R$3,0)</f>
        <v>42.361111111111114</v>
      </c>
    </row>
    <row r="1511" spans="1:19" ht="33" customHeight="1">
      <c r="A1511" s="8">
        <v>1507</v>
      </c>
      <c r="B1511" s="8" t="s">
        <v>4731</v>
      </c>
      <c r="C1511" s="8" t="s">
        <v>2918</v>
      </c>
      <c r="D1511" s="12" t="s">
        <v>2919</v>
      </c>
      <c r="E1511" s="8" t="s">
        <v>6404</v>
      </c>
      <c r="F1511" s="8" t="s">
        <v>8029</v>
      </c>
      <c r="G1511" s="8" t="s">
        <v>15</v>
      </c>
      <c r="H1511" s="10">
        <v>33798</v>
      </c>
      <c r="I1511" s="11" t="s">
        <v>11</v>
      </c>
      <c r="J1511" s="10">
        <v>45427</v>
      </c>
      <c r="K1511" s="8" t="s">
        <v>262</v>
      </c>
      <c r="L1511" s="8" t="s">
        <v>9</v>
      </c>
      <c r="M1511" s="9">
        <v>319.99</v>
      </c>
      <c r="N1511" s="8">
        <v>4062</v>
      </c>
      <c r="O1511" s="13">
        <f>M1511*N1511</f>
        <v>1299799.3800000001</v>
      </c>
      <c r="P1511" s="25">
        <f t="shared" si="72"/>
        <v>9600</v>
      </c>
      <c r="Q1511" s="25">
        <f t="shared" si="73"/>
        <v>31200.000000000004</v>
      </c>
      <c r="R1511" s="25">
        <f t="shared" si="71"/>
        <v>48000</v>
      </c>
      <c r="S1511" s="55">
        <f>YEARFRAC(H1511,$R$3,0)</f>
        <v>32.213888888888889</v>
      </c>
    </row>
    <row r="1512" spans="1:19" ht="33" customHeight="1">
      <c r="A1512" s="8">
        <v>1508</v>
      </c>
      <c r="B1512" s="8" t="s">
        <v>2922</v>
      </c>
      <c r="C1512" s="8" t="s">
        <v>2923</v>
      </c>
      <c r="D1512" s="12" t="s">
        <v>2924</v>
      </c>
      <c r="E1512" s="8" t="s">
        <v>6405</v>
      </c>
      <c r="F1512" s="8" t="s">
        <v>8030</v>
      </c>
      <c r="G1512" s="8" t="s">
        <v>10</v>
      </c>
      <c r="H1512" s="10">
        <v>32972</v>
      </c>
      <c r="I1512" s="11" t="s">
        <v>11</v>
      </c>
      <c r="J1512" s="10">
        <v>45061</v>
      </c>
      <c r="K1512" s="8" t="s">
        <v>235</v>
      </c>
      <c r="L1512" s="8" t="s">
        <v>9</v>
      </c>
      <c r="M1512" s="9">
        <v>80.66</v>
      </c>
      <c r="N1512" s="8">
        <v>4062</v>
      </c>
      <c r="O1512" s="13">
        <f>M1512*N1512</f>
        <v>327640.92</v>
      </c>
      <c r="P1512" s="25">
        <f t="shared" si="72"/>
        <v>3200</v>
      </c>
      <c r="Q1512" s="25">
        <f t="shared" si="73"/>
        <v>10400.000000000002</v>
      </c>
      <c r="R1512" s="25">
        <f t="shared" si="71"/>
        <v>16000</v>
      </c>
      <c r="S1512" s="55">
        <f>YEARFRAC(H1512,$R$3,0)</f>
        <v>34.475000000000001</v>
      </c>
    </row>
    <row r="1513" spans="1:19" ht="33" customHeight="1">
      <c r="A1513" s="8">
        <v>1509</v>
      </c>
      <c r="B1513" s="8" t="s">
        <v>4733</v>
      </c>
      <c r="C1513" s="8" t="s">
        <v>2925</v>
      </c>
      <c r="D1513" s="12" t="s">
        <v>2926</v>
      </c>
      <c r="E1513" s="8" t="s">
        <v>6406</v>
      </c>
      <c r="F1513" s="8" t="s">
        <v>8031</v>
      </c>
      <c r="G1513" s="8" t="s">
        <v>10</v>
      </c>
      <c r="H1513" s="10">
        <v>38051</v>
      </c>
      <c r="I1513" s="11" t="s">
        <v>11</v>
      </c>
      <c r="J1513" s="10">
        <v>45400</v>
      </c>
      <c r="K1513" s="8" t="s">
        <v>235</v>
      </c>
      <c r="L1513" s="8" t="s">
        <v>9</v>
      </c>
      <c r="M1513" s="9">
        <v>200.95</v>
      </c>
      <c r="N1513" s="8">
        <v>4062</v>
      </c>
      <c r="O1513" s="13">
        <f>M1513*N1513</f>
        <v>816258.89999999991</v>
      </c>
      <c r="P1513" s="25">
        <f t="shared" si="72"/>
        <v>6530.0711999999994</v>
      </c>
      <c r="Q1513" s="25">
        <f t="shared" si="73"/>
        <v>21222.731400000001</v>
      </c>
      <c r="R1513" s="25">
        <f t="shared" si="71"/>
        <v>32650.355999999996</v>
      </c>
      <c r="S1513" s="55">
        <f>YEARFRAC(H1513,$R$3,0)</f>
        <v>20.569444444444443</v>
      </c>
    </row>
    <row r="1514" spans="1:19" ht="33" customHeight="1">
      <c r="A1514" s="8">
        <v>1510</v>
      </c>
      <c r="B1514" s="8" t="s">
        <v>4734</v>
      </c>
      <c r="C1514" s="8" t="s">
        <v>2927</v>
      </c>
      <c r="D1514" s="12" t="s">
        <v>2928</v>
      </c>
      <c r="E1514" s="8" t="s">
        <v>6407</v>
      </c>
      <c r="F1514" s="8" t="s">
        <v>8032</v>
      </c>
      <c r="G1514" s="8" t="s">
        <v>10</v>
      </c>
      <c r="H1514" s="10">
        <v>30838</v>
      </c>
      <c r="I1514" s="11" t="s">
        <v>11</v>
      </c>
      <c r="J1514" s="10">
        <v>42826</v>
      </c>
      <c r="K1514" s="8" t="s">
        <v>235</v>
      </c>
      <c r="L1514" s="8" t="s">
        <v>9</v>
      </c>
      <c r="M1514" s="9">
        <v>353.97</v>
      </c>
      <c r="N1514" s="8">
        <v>4062</v>
      </c>
      <c r="O1514" s="13">
        <f>M1514*N1514</f>
        <v>1437826.1400000001</v>
      </c>
      <c r="P1514" s="25">
        <f t="shared" si="72"/>
        <v>9600</v>
      </c>
      <c r="Q1514" s="25">
        <f t="shared" si="73"/>
        <v>31200.000000000004</v>
      </c>
      <c r="R1514" s="25">
        <f t="shared" si="71"/>
        <v>48000</v>
      </c>
      <c r="S1514" s="55">
        <f>YEARFRAC(H1514,$R$3,0)</f>
        <v>40.319444444444443</v>
      </c>
    </row>
    <row r="1515" spans="1:19" ht="33" customHeight="1">
      <c r="A1515" s="8">
        <v>1511</v>
      </c>
      <c r="B1515" s="8" t="s">
        <v>4735</v>
      </c>
      <c r="C1515" s="8" t="s">
        <v>2929</v>
      </c>
      <c r="D1515" s="12">
        <v>51371671</v>
      </c>
      <c r="E1515" s="8" t="s">
        <v>6408</v>
      </c>
      <c r="F1515" s="8" t="s">
        <v>8033</v>
      </c>
      <c r="G1515" s="8" t="s">
        <v>10</v>
      </c>
      <c r="H1515" s="10">
        <v>29458</v>
      </c>
      <c r="I1515" s="11" t="s">
        <v>11</v>
      </c>
      <c r="J1515" s="10">
        <v>41580</v>
      </c>
      <c r="K1515" s="8" t="s">
        <v>235</v>
      </c>
      <c r="L1515" s="8" t="s">
        <v>9</v>
      </c>
      <c r="M1515" s="9">
        <v>366.58</v>
      </c>
      <c r="N1515" s="8">
        <v>4062</v>
      </c>
      <c r="O1515" s="13">
        <f>M1515*N1515</f>
        <v>1489047.96</v>
      </c>
      <c r="P1515" s="25">
        <f t="shared" si="72"/>
        <v>9600</v>
      </c>
      <c r="Q1515" s="25">
        <f t="shared" si="73"/>
        <v>31200.000000000004</v>
      </c>
      <c r="R1515" s="25">
        <f t="shared" si="71"/>
        <v>48000</v>
      </c>
      <c r="S1515" s="55">
        <f>YEARFRAC(H1515,$R$3,0)</f>
        <v>44.097222222222221</v>
      </c>
    </row>
    <row r="1516" spans="1:19" ht="33" customHeight="1">
      <c r="A1516" s="8">
        <v>1512</v>
      </c>
      <c r="B1516" s="8" t="s">
        <v>4736</v>
      </c>
      <c r="C1516" s="8" t="s">
        <v>2933</v>
      </c>
      <c r="D1516" s="12" t="s">
        <v>2934</v>
      </c>
      <c r="E1516" s="8" t="s">
        <v>6409</v>
      </c>
      <c r="F1516" s="8" t="s">
        <v>8034</v>
      </c>
      <c r="G1516" s="8" t="s">
        <v>10</v>
      </c>
      <c r="H1516" s="10">
        <v>35127</v>
      </c>
      <c r="I1516" s="11" t="s">
        <v>11</v>
      </c>
      <c r="J1516" s="10">
        <v>43032</v>
      </c>
      <c r="K1516" s="8" t="s">
        <v>235</v>
      </c>
      <c r="L1516" s="8" t="s">
        <v>9</v>
      </c>
      <c r="M1516" s="9">
        <v>332.15</v>
      </c>
      <c r="N1516" s="8">
        <v>4062</v>
      </c>
      <c r="O1516" s="13">
        <f>M1516*N1516</f>
        <v>1349193.2999999998</v>
      </c>
      <c r="P1516" s="25">
        <f t="shared" si="72"/>
        <v>9600</v>
      </c>
      <c r="Q1516" s="25">
        <f t="shared" si="73"/>
        <v>31200.000000000004</v>
      </c>
      <c r="R1516" s="25">
        <f t="shared" si="71"/>
        <v>48000</v>
      </c>
      <c r="S1516" s="55">
        <f>YEARFRAC(H1516,$R$3,0)</f>
        <v>28.574999999999999</v>
      </c>
    </row>
    <row r="1517" spans="1:19" ht="33" customHeight="1">
      <c r="A1517" s="8">
        <v>1513</v>
      </c>
      <c r="B1517" s="8" t="s">
        <v>4737</v>
      </c>
      <c r="C1517" s="8" t="s">
        <v>2935</v>
      </c>
      <c r="D1517" s="12" t="s">
        <v>2936</v>
      </c>
      <c r="E1517" s="8" t="s">
        <v>6410</v>
      </c>
      <c r="F1517" s="8" t="s">
        <v>8035</v>
      </c>
      <c r="G1517" s="8" t="s">
        <v>10</v>
      </c>
      <c r="H1517" s="10">
        <v>32174</v>
      </c>
      <c r="I1517" s="11" t="s">
        <v>11</v>
      </c>
      <c r="J1517" s="10">
        <v>43032</v>
      </c>
      <c r="K1517" s="8" t="s">
        <v>235</v>
      </c>
      <c r="L1517" s="8" t="s">
        <v>9</v>
      </c>
      <c r="M1517" s="9">
        <v>357.6</v>
      </c>
      <c r="N1517" s="8">
        <v>4062</v>
      </c>
      <c r="O1517" s="13">
        <f>M1517*N1517</f>
        <v>1452571.2000000002</v>
      </c>
      <c r="P1517" s="25">
        <f t="shared" si="72"/>
        <v>9600</v>
      </c>
      <c r="Q1517" s="25">
        <f t="shared" si="73"/>
        <v>31200.000000000004</v>
      </c>
      <c r="R1517" s="25">
        <f t="shared" si="71"/>
        <v>48000</v>
      </c>
      <c r="S1517" s="55">
        <f>YEARFRAC(H1517,$R$3,0)</f>
        <v>36.663888888888891</v>
      </c>
    </row>
    <row r="1518" spans="1:19" ht="33" customHeight="1">
      <c r="A1518" s="8">
        <v>1514</v>
      </c>
      <c r="B1518" s="8" t="s">
        <v>4738</v>
      </c>
      <c r="C1518" s="8" t="s">
        <v>2937</v>
      </c>
      <c r="D1518" s="12" t="s">
        <v>2938</v>
      </c>
      <c r="E1518" s="8" t="s">
        <v>6411</v>
      </c>
      <c r="F1518" s="8" t="s">
        <v>8036</v>
      </c>
      <c r="G1518" s="8" t="s">
        <v>10</v>
      </c>
      <c r="H1518" s="10">
        <v>32021</v>
      </c>
      <c r="I1518" s="11" t="s">
        <v>11</v>
      </c>
      <c r="J1518" s="10">
        <v>43032</v>
      </c>
      <c r="K1518" s="8" t="s">
        <v>235</v>
      </c>
      <c r="L1518" s="8" t="s">
        <v>9</v>
      </c>
      <c r="M1518" s="9">
        <v>361.26</v>
      </c>
      <c r="N1518" s="8">
        <v>4062</v>
      </c>
      <c r="O1518" s="13">
        <f>M1518*N1518</f>
        <v>1467438.1199999999</v>
      </c>
      <c r="P1518" s="25">
        <f t="shared" si="72"/>
        <v>9600</v>
      </c>
      <c r="Q1518" s="25">
        <f t="shared" si="73"/>
        <v>31200.000000000004</v>
      </c>
      <c r="R1518" s="25">
        <f t="shared" si="71"/>
        <v>48000</v>
      </c>
      <c r="S1518" s="55">
        <f>YEARFRAC(H1518,$R$3,0)</f>
        <v>37.080555555555556</v>
      </c>
    </row>
    <row r="1519" spans="1:19" ht="33" customHeight="1">
      <c r="A1519" s="8">
        <v>1515</v>
      </c>
      <c r="B1519" s="8" t="s">
        <v>4739</v>
      </c>
      <c r="C1519" s="8" t="s">
        <v>2939</v>
      </c>
      <c r="D1519" s="12" t="s">
        <v>2940</v>
      </c>
      <c r="E1519" s="8" t="s">
        <v>6412</v>
      </c>
      <c r="F1519" s="8" t="s">
        <v>8037</v>
      </c>
      <c r="G1519" s="8" t="s">
        <v>10</v>
      </c>
      <c r="H1519" s="10">
        <v>30409</v>
      </c>
      <c r="I1519" s="11" t="s">
        <v>11</v>
      </c>
      <c r="J1519" s="10">
        <v>43032</v>
      </c>
      <c r="K1519" s="8" t="s">
        <v>235</v>
      </c>
      <c r="L1519" s="8" t="s">
        <v>9</v>
      </c>
      <c r="M1519" s="9">
        <v>353.94</v>
      </c>
      <c r="N1519" s="8">
        <v>4062</v>
      </c>
      <c r="O1519" s="13">
        <f>M1519*N1519</f>
        <v>1437704.28</v>
      </c>
      <c r="P1519" s="25">
        <f t="shared" si="72"/>
        <v>9600</v>
      </c>
      <c r="Q1519" s="25">
        <f t="shared" si="73"/>
        <v>31200.000000000004</v>
      </c>
      <c r="R1519" s="25">
        <f t="shared" si="71"/>
        <v>48000</v>
      </c>
      <c r="S1519" s="55">
        <f>YEARFRAC(H1519,$R$3,0)</f>
        <v>41.491666666666667</v>
      </c>
    </row>
    <row r="1520" spans="1:19" ht="33" customHeight="1">
      <c r="A1520" s="8">
        <v>1516</v>
      </c>
      <c r="B1520" s="8" t="s">
        <v>4740</v>
      </c>
      <c r="C1520" s="8" t="s">
        <v>2941</v>
      </c>
      <c r="D1520" s="12" t="s">
        <v>2942</v>
      </c>
      <c r="E1520" s="8" t="s">
        <v>6413</v>
      </c>
      <c r="F1520" s="8" t="s">
        <v>8038</v>
      </c>
      <c r="G1520" s="8" t="s">
        <v>15</v>
      </c>
      <c r="H1520" s="10">
        <v>29514</v>
      </c>
      <c r="I1520" s="11" t="s">
        <v>11</v>
      </c>
      <c r="J1520" s="10">
        <v>43045</v>
      </c>
      <c r="K1520" s="8" t="s">
        <v>235</v>
      </c>
      <c r="L1520" s="8" t="s">
        <v>9</v>
      </c>
      <c r="M1520" s="9">
        <v>352.91</v>
      </c>
      <c r="N1520" s="8">
        <v>4062</v>
      </c>
      <c r="O1520" s="13">
        <f>M1520*N1520</f>
        <v>1433520.4200000002</v>
      </c>
      <c r="P1520" s="25">
        <f t="shared" si="72"/>
        <v>9600</v>
      </c>
      <c r="Q1520" s="25">
        <f t="shared" si="73"/>
        <v>31200.000000000004</v>
      </c>
      <c r="R1520" s="25">
        <f t="shared" si="71"/>
        <v>48000</v>
      </c>
      <c r="S1520" s="55">
        <f>YEARFRAC(H1520,$R$3,0)</f>
        <v>43.944444444444443</v>
      </c>
    </row>
    <row r="1521" spans="1:19" ht="33" customHeight="1">
      <c r="A1521" s="8">
        <v>1517</v>
      </c>
      <c r="B1521" s="8" t="s">
        <v>4741</v>
      </c>
      <c r="C1521" s="8" t="s">
        <v>2945</v>
      </c>
      <c r="D1521" s="12" t="s">
        <v>2946</v>
      </c>
      <c r="E1521" s="8" t="s">
        <v>6414</v>
      </c>
      <c r="F1521" s="8" t="s">
        <v>8039</v>
      </c>
      <c r="G1521" s="8" t="s">
        <v>10</v>
      </c>
      <c r="H1521" s="10">
        <v>31571</v>
      </c>
      <c r="I1521" s="11" t="s">
        <v>11</v>
      </c>
      <c r="J1521" s="10">
        <v>45061</v>
      </c>
      <c r="K1521" s="8" t="s">
        <v>235</v>
      </c>
      <c r="L1521" s="8" t="s">
        <v>9</v>
      </c>
      <c r="M1521" s="9">
        <v>315.16000000000003</v>
      </c>
      <c r="N1521" s="8">
        <v>4062</v>
      </c>
      <c r="O1521" s="13">
        <f>M1521*N1521</f>
        <v>1280179.9200000002</v>
      </c>
      <c r="P1521" s="25">
        <f t="shared" si="72"/>
        <v>9600</v>
      </c>
      <c r="Q1521" s="25">
        <f t="shared" si="73"/>
        <v>31200.000000000004</v>
      </c>
      <c r="R1521" s="25">
        <f t="shared" si="71"/>
        <v>48000</v>
      </c>
      <c r="S1521" s="55">
        <f>YEARFRAC(H1521,$R$3,0)</f>
        <v>38.31111111111111</v>
      </c>
    </row>
    <row r="1522" spans="1:19" ht="33" customHeight="1">
      <c r="A1522" s="8">
        <v>1518</v>
      </c>
      <c r="B1522" s="8" t="s">
        <v>4742</v>
      </c>
      <c r="C1522" s="8" t="s">
        <v>2947</v>
      </c>
      <c r="D1522" s="12" t="s">
        <v>2948</v>
      </c>
      <c r="E1522" s="8" t="s">
        <v>6415</v>
      </c>
      <c r="F1522" s="8" t="s">
        <v>8040</v>
      </c>
      <c r="G1522" s="8" t="s">
        <v>10</v>
      </c>
      <c r="H1522" s="10">
        <v>27139</v>
      </c>
      <c r="I1522" s="11" t="s">
        <v>11</v>
      </c>
      <c r="J1522" s="10">
        <v>41466</v>
      </c>
      <c r="K1522" s="8" t="s">
        <v>235</v>
      </c>
      <c r="L1522" s="8" t="s">
        <v>9</v>
      </c>
      <c r="M1522" s="9">
        <v>366.58</v>
      </c>
      <c r="N1522" s="8">
        <v>4062</v>
      </c>
      <c r="O1522" s="13">
        <f>M1522*N1522</f>
        <v>1489047.96</v>
      </c>
      <c r="P1522" s="25">
        <f t="shared" si="72"/>
        <v>9600</v>
      </c>
      <c r="Q1522" s="25">
        <f t="shared" si="73"/>
        <v>31200.000000000004</v>
      </c>
      <c r="R1522" s="25">
        <f t="shared" si="71"/>
        <v>48000</v>
      </c>
      <c r="S1522" s="55">
        <f>YEARFRAC(H1522,$R$3,0)</f>
        <v>50.444444444444443</v>
      </c>
    </row>
    <row r="1523" spans="1:19" ht="33" customHeight="1">
      <c r="A1523" s="8">
        <v>1519</v>
      </c>
      <c r="B1523" s="8" t="s">
        <v>4743</v>
      </c>
      <c r="C1523" s="8" t="s">
        <v>3121</v>
      </c>
      <c r="D1523" s="12" t="s">
        <v>3122</v>
      </c>
      <c r="E1523" s="8" t="s">
        <v>6416</v>
      </c>
      <c r="F1523" s="8" t="s">
        <v>8041</v>
      </c>
      <c r="G1523" s="8" t="s">
        <v>10</v>
      </c>
      <c r="H1523" s="10">
        <v>31264</v>
      </c>
      <c r="I1523" s="11" t="s">
        <v>11</v>
      </c>
      <c r="J1523" s="10">
        <v>42485</v>
      </c>
      <c r="K1523" s="8" t="s">
        <v>235</v>
      </c>
      <c r="L1523" s="8" t="s">
        <v>9</v>
      </c>
      <c r="M1523" s="9">
        <v>326.54000000000002</v>
      </c>
      <c r="N1523" s="8">
        <v>4062</v>
      </c>
      <c r="O1523" s="13">
        <f>M1523*N1523</f>
        <v>1326405.48</v>
      </c>
      <c r="P1523" s="25">
        <f t="shared" si="72"/>
        <v>9600</v>
      </c>
      <c r="Q1523" s="25">
        <f t="shared" si="73"/>
        <v>31200.000000000004</v>
      </c>
      <c r="R1523" s="25">
        <f t="shared" si="71"/>
        <v>48000</v>
      </c>
      <c r="S1523" s="55">
        <f>YEARFRAC(H1523,$R$3,0)</f>
        <v>39.152777777777779</v>
      </c>
    </row>
    <row r="1524" spans="1:19" ht="33" customHeight="1">
      <c r="A1524" s="8">
        <v>1520</v>
      </c>
      <c r="B1524" s="8" t="s">
        <v>4744</v>
      </c>
      <c r="C1524" s="8" t="s">
        <v>2949</v>
      </c>
      <c r="D1524" s="12" t="s">
        <v>2950</v>
      </c>
      <c r="E1524" s="8" t="s">
        <v>6417</v>
      </c>
      <c r="F1524" s="8" t="s">
        <v>8042</v>
      </c>
      <c r="G1524" s="8" t="s">
        <v>10</v>
      </c>
      <c r="H1524" s="10">
        <v>26363</v>
      </c>
      <c r="I1524" s="11" t="s">
        <v>11</v>
      </c>
      <c r="J1524" s="10">
        <v>41752</v>
      </c>
      <c r="K1524" s="8" t="s">
        <v>235</v>
      </c>
      <c r="L1524" s="8" t="s">
        <v>9</v>
      </c>
      <c r="M1524" s="9">
        <v>366.58</v>
      </c>
      <c r="N1524" s="8">
        <v>4062</v>
      </c>
      <c r="O1524" s="13">
        <f>M1524*N1524</f>
        <v>1489047.96</v>
      </c>
      <c r="P1524" s="25">
        <f t="shared" si="72"/>
        <v>9600</v>
      </c>
      <c r="Q1524" s="25">
        <f t="shared" si="73"/>
        <v>31200.000000000004</v>
      </c>
      <c r="R1524" s="25">
        <f t="shared" si="71"/>
        <v>48000</v>
      </c>
      <c r="S1524" s="55">
        <f>YEARFRAC(H1524,$R$3,0)</f>
        <v>52.569444444444443</v>
      </c>
    </row>
    <row r="1525" spans="1:19" ht="33" customHeight="1">
      <c r="A1525" s="8">
        <v>1521</v>
      </c>
      <c r="B1525" s="8" t="s">
        <v>4745</v>
      </c>
      <c r="C1525" s="8" t="s">
        <v>2951</v>
      </c>
      <c r="D1525" s="12" t="s">
        <v>2952</v>
      </c>
      <c r="E1525" s="8" t="s">
        <v>6418</v>
      </c>
      <c r="F1525" s="8" t="s">
        <v>8043</v>
      </c>
      <c r="G1525" s="8" t="s">
        <v>10</v>
      </c>
      <c r="H1525" s="10">
        <v>29110</v>
      </c>
      <c r="I1525" s="11" t="s">
        <v>11</v>
      </c>
      <c r="J1525" s="10">
        <v>42485</v>
      </c>
      <c r="K1525" s="8" t="s">
        <v>235</v>
      </c>
      <c r="L1525" s="8" t="s">
        <v>9</v>
      </c>
      <c r="M1525" s="9">
        <v>350.97</v>
      </c>
      <c r="N1525" s="8">
        <v>4062</v>
      </c>
      <c r="O1525" s="13">
        <f>M1525*N1525</f>
        <v>1425640.1400000001</v>
      </c>
      <c r="P1525" s="25">
        <f t="shared" si="72"/>
        <v>9600</v>
      </c>
      <c r="Q1525" s="25">
        <f t="shared" si="73"/>
        <v>31200.000000000004</v>
      </c>
      <c r="R1525" s="25">
        <f t="shared" si="71"/>
        <v>48000</v>
      </c>
      <c r="S1525" s="55">
        <f>YEARFRAC(H1525,$R$3,0)</f>
        <v>45.05</v>
      </c>
    </row>
    <row r="1526" spans="1:19" ht="33" customHeight="1">
      <c r="A1526" s="8">
        <v>1522</v>
      </c>
      <c r="B1526" s="8" t="s">
        <v>4746</v>
      </c>
      <c r="C1526" s="8" t="s">
        <v>3123</v>
      </c>
      <c r="D1526" s="12" t="s">
        <v>3124</v>
      </c>
      <c r="E1526" s="8" t="s">
        <v>6419</v>
      </c>
      <c r="F1526" s="8" t="s">
        <v>8044</v>
      </c>
      <c r="G1526" s="8" t="s">
        <v>10</v>
      </c>
      <c r="H1526" s="10">
        <v>29990</v>
      </c>
      <c r="I1526" s="11" t="s">
        <v>11</v>
      </c>
      <c r="J1526" s="10">
        <v>42486</v>
      </c>
      <c r="K1526" s="8" t="s">
        <v>235</v>
      </c>
      <c r="L1526" s="8" t="s">
        <v>9</v>
      </c>
      <c r="M1526" s="9">
        <v>324.97000000000003</v>
      </c>
      <c r="N1526" s="8">
        <v>4062</v>
      </c>
      <c r="O1526" s="13">
        <f>M1526*N1526</f>
        <v>1320028.1400000001</v>
      </c>
      <c r="P1526" s="25">
        <f t="shared" si="72"/>
        <v>9600</v>
      </c>
      <c r="Q1526" s="25">
        <f t="shared" si="73"/>
        <v>31200.000000000004</v>
      </c>
      <c r="R1526" s="25">
        <f t="shared" si="71"/>
        <v>48000</v>
      </c>
      <c r="S1526" s="55">
        <f>YEARFRAC(H1526,$R$3,0)</f>
        <v>42.644444444444446</v>
      </c>
    </row>
    <row r="1527" spans="1:19" ht="33" customHeight="1">
      <c r="A1527" s="8">
        <v>1523</v>
      </c>
      <c r="B1527" s="8" t="s">
        <v>4747</v>
      </c>
      <c r="C1527" s="8" t="s">
        <v>2953</v>
      </c>
      <c r="D1527" s="12" t="s">
        <v>2954</v>
      </c>
      <c r="E1527" s="8" t="s">
        <v>6420</v>
      </c>
      <c r="F1527" s="8" t="s">
        <v>8045</v>
      </c>
      <c r="G1527" s="8" t="s">
        <v>10</v>
      </c>
      <c r="H1527" s="10">
        <v>31662</v>
      </c>
      <c r="I1527" s="11" t="s">
        <v>11</v>
      </c>
      <c r="J1527" s="10">
        <v>42486</v>
      </c>
      <c r="K1527" s="8" t="s">
        <v>235</v>
      </c>
      <c r="L1527" s="8" t="s">
        <v>9</v>
      </c>
      <c r="M1527" s="9">
        <v>350.97</v>
      </c>
      <c r="N1527" s="8">
        <v>4062</v>
      </c>
      <c r="O1527" s="13">
        <f>M1527*N1527</f>
        <v>1425640.1400000001</v>
      </c>
      <c r="P1527" s="25">
        <f t="shared" si="72"/>
        <v>9600</v>
      </c>
      <c r="Q1527" s="25">
        <f t="shared" si="73"/>
        <v>31200.000000000004</v>
      </c>
      <c r="R1527" s="25">
        <f t="shared" si="71"/>
        <v>48000</v>
      </c>
      <c r="S1527" s="55">
        <f>YEARFRAC(H1527,$R$3,0)</f>
        <v>38.06388888888889</v>
      </c>
    </row>
    <row r="1528" spans="1:19" ht="33" customHeight="1">
      <c r="A1528" s="8">
        <v>1524</v>
      </c>
      <c r="B1528" s="8" t="s">
        <v>4748</v>
      </c>
      <c r="C1528" s="8" t="s">
        <v>2955</v>
      </c>
      <c r="D1528" s="12" t="s">
        <v>2956</v>
      </c>
      <c r="E1528" s="8" t="s">
        <v>6421</v>
      </c>
      <c r="F1528" s="8" t="s">
        <v>8046</v>
      </c>
      <c r="G1528" s="8" t="s">
        <v>10</v>
      </c>
      <c r="H1528" s="10">
        <v>26865</v>
      </c>
      <c r="I1528" s="11" t="s">
        <v>11</v>
      </c>
      <c r="J1528" s="10">
        <v>42135</v>
      </c>
      <c r="K1528" s="8" t="s">
        <v>235</v>
      </c>
      <c r="L1528" s="8" t="s">
        <v>9</v>
      </c>
      <c r="M1528" s="9">
        <v>361.84</v>
      </c>
      <c r="N1528" s="8">
        <v>4062</v>
      </c>
      <c r="O1528" s="13">
        <f>M1528*N1528</f>
        <v>1469794.0799999998</v>
      </c>
      <c r="P1528" s="25">
        <f t="shared" si="72"/>
        <v>9600</v>
      </c>
      <c r="Q1528" s="25">
        <f t="shared" si="73"/>
        <v>31200.000000000004</v>
      </c>
      <c r="R1528" s="25">
        <f t="shared" si="71"/>
        <v>48000</v>
      </c>
      <c r="S1528" s="55">
        <f>YEARFRAC(H1528,$R$3,0)</f>
        <v>51.194444444444443</v>
      </c>
    </row>
    <row r="1529" spans="1:19" ht="33" customHeight="1">
      <c r="A1529" s="8">
        <v>1525</v>
      </c>
      <c r="B1529" s="8" t="s">
        <v>4749</v>
      </c>
      <c r="C1529" s="8" t="s">
        <v>2957</v>
      </c>
      <c r="D1529" s="12">
        <v>90896333</v>
      </c>
      <c r="E1529" s="8" t="s">
        <v>6422</v>
      </c>
      <c r="F1529" s="8" t="s">
        <v>8047</v>
      </c>
      <c r="G1529" s="8" t="s">
        <v>10</v>
      </c>
      <c r="H1529" s="10">
        <v>36921</v>
      </c>
      <c r="I1529" s="11" t="s">
        <v>19</v>
      </c>
      <c r="J1529" s="10">
        <v>45108</v>
      </c>
      <c r="K1529" s="8" t="s">
        <v>235</v>
      </c>
      <c r="L1529" s="8" t="s">
        <v>9</v>
      </c>
      <c r="M1529" s="9">
        <v>328.67</v>
      </c>
      <c r="N1529" s="8">
        <v>4062</v>
      </c>
      <c r="O1529" s="13">
        <f>M1529*N1529</f>
        <v>1335057.54</v>
      </c>
      <c r="P1529" s="25">
        <f t="shared" si="72"/>
        <v>9600</v>
      </c>
      <c r="Q1529" s="25">
        <f t="shared" si="73"/>
        <v>31200.000000000004</v>
      </c>
      <c r="R1529" s="25">
        <f t="shared" si="71"/>
        <v>48000</v>
      </c>
      <c r="S1529" s="55">
        <f>YEARFRAC(H1529,$R$3,0)</f>
        <v>23.666666666666668</v>
      </c>
    </row>
    <row r="1530" spans="1:19" ht="33" customHeight="1">
      <c r="A1530" s="8">
        <v>1526</v>
      </c>
      <c r="B1530" s="8" t="s">
        <v>4750</v>
      </c>
      <c r="C1530" s="8" t="s">
        <v>2958</v>
      </c>
      <c r="D1530" s="12">
        <v>51106889</v>
      </c>
      <c r="E1530" s="8" t="s">
        <v>6423</v>
      </c>
      <c r="F1530" s="8" t="s">
        <v>8048</v>
      </c>
      <c r="G1530" s="8" t="s">
        <v>10</v>
      </c>
      <c r="H1530" s="10">
        <v>31103</v>
      </c>
      <c r="I1530" s="11" t="s">
        <v>19</v>
      </c>
      <c r="J1530" s="10">
        <v>45413</v>
      </c>
      <c r="K1530" s="8" t="s">
        <v>235</v>
      </c>
      <c r="L1530" s="8" t="s">
        <v>9</v>
      </c>
      <c r="M1530" s="9">
        <v>300.10000000000002</v>
      </c>
      <c r="N1530" s="8">
        <v>4062</v>
      </c>
      <c r="O1530" s="13">
        <f>M1530*N1530</f>
        <v>1219006.2000000002</v>
      </c>
      <c r="P1530" s="25">
        <f t="shared" si="72"/>
        <v>9600</v>
      </c>
      <c r="Q1530" s="25">
        <f t="shared" si="73"/>
        <v>31200.000000000004</v>
      </c>
      <c r="R1530" s="25">
        <f t="shared" si="71"/>
        <v>48000</v>
      </c>
      <c r="S1530" s="55">
        <f>YEARFRAC(H1530,$R$3,0)</f>
        <v>39.597222222222221</v>
      </c>
    </row>
    <row r="1531" spans="1:19" ht="33" customHeight="1">
      <c r="A1531" s="8">
        <v>1527</v>
      </c>
      <c r="B1531" s="8" t="s">
        <v>4751</v>
      </c>
      <c r="C1531" s="8" t="s">
        <v>2959</v>
      </c>
      <c r="D1531" s="12" t="s">
        <v>2960</v>
      </c>
      <c r="E1531" s="8" t="s">
        <v>6424</v>
      </c>
      <c r="F1531" s="8" t="s">
        <v>8049</v>
      </c>
      <c r="G1531" s="8" t="s">
        <v>10</v>
      </c>
      <c r="H1531" s="10">
        <v>31484</v>
      </c>
      <c r="I1531" s="11" t="s">
        <v>165</v>
      </c>
      <c r="J1531" s="10">
        <v>45413</v>
      </c>
      <c r="K1531" s="8" t="s">
        <v>235</v>
      </c>
      <c r="L1531" s="8" t="s">
        <v>9</v>
      </c>
      <c r="M1531" s="9">
        <v>351.64</v>
      </c>
      <c r="N1531" s="8">
        <v>4062</v>
      </c>
      <c r="O1531" s="13">
        <f>M1531*N1531</f>
        <v>1428361.68</v>
      </c>
      <c r="P1531" s="25">
        <f t="shared" si="72"/>
        <v>9600</v>
      </c>
      <c r="Q1531" s="25">
        <f t="shared" si="73"/>
        <v>31200.000000000004</v>
      </c>
      <c r="R1531" s="25">
        <f t="shared" si="71"/>
        <v>48000</v>
      </c>
      <c r="S1531" s="55">
        <f>YEARFRAC(H1531,$R$3,0)</f>
        <v>38.547222222222224</v>
      </c>
    </row>
    <row r="1532" spans="1:19" ht="33" customHeight="1">
      <c r="A1532" s="8">
        <v>1528</v>
      </c>
      <c r="B1532" s="8" t="s">
        <v>4752</v>
      </c>
      <c r="C1532" s="8" t="s">
        <v>2961</v>
      </c>
      <c r="D1532" s="12">
        <v>50826873</v>
      </c>
      <c r="E1532" s="8" t="s">
        <v>6425</v>
      </c>
      <c r="F1532" s="8" t="s">
        <v>8050</v>
      </c>
      <c r="G1532" s="8" t="s">
        <v>10</v>
      </c>
      <c r="H1532" s="10">
        <v>33979</v>
      </c>
      <c r="I1532" s="11" t="s">
        <v>19</v>
      </c>
      <c r="J1532" s="10">
        <v>45413</v>
      </c>
      <c r="K1532" s="8" t="s">
        <v>235</v>
      </c>
      <c r="L1532" s="8" t="s">
        <v>9</v>
      </c>
      <c r="M1532" s="9">
        <v>343.34</v>
      </c>
      <c r="N1532" s="8">
        <v>4062</v>
      </c>
      <c r="O1532" s="13">
        <f>M1532*N1532</f>
        <v>1394647.0799999998</v>
      </c>
      <c r="P1532" s="25">
        <f t="shared" si="72"/>
        <v>9600</v>
      </c>
      <c r="Q1532" s="25">
        <f t="shared" si="73"/>
        <v>31200.000000000004</v>
      </c>
      <c r="R1532" s="25">
        <f t="shared" si="71"/>
        <v>48000</v>
      </c>
      <c r="S1532" s="55">
        <f>YEARFRAC(H1532,$R$3,0)</f>
        <v>31.722222222222221</v>
      </c>
    </row>
    <row r="1533" spans="1:19" ht="33" customHeight="1">
      <c r="A1533" s="8">
        <v>1529</v>
      </c>
      <c r="B1533" s="8" t="s">
        <v>4753</v>
      </c>
      <c r="C1533" s="8" t="s">
        <v>2962</v>
      </c>
      <c r="D1533" s="12" t="s">
        <v>2963</v>
      </c>
      <c r="E1533" s="8" t="s">
        <v>6426</v>
      </c>
      <c r="F1533" s="8" t="s">
        <v>8051</v>
      </c>
      <c r="G1533" s="8" t="s">
        <v>10</v>
      </c>
      <c r="H1533" s="10">
        <v>36967</v>
      </c>
      <c r="I1533" s="11" t="s">
        <v>19</v>
      </c>
      <c r="J1533" s="10">
        <v>45413</v>
      </c>
      <c r="K1533" s="8" t="s">
        <v>235</v>
      </c>
      <c r="L1533" s="8" t="s">
        <v>9</v>
      </c>
      <c r="M1533" s="9">
        <v>348</v>
      </c>
      <c r="N1533" s="8">
        <v>4062</v>
      </c>
      <c r="O1533" s="13">
        <f>M1533*N1533</f>
        <v>1413576</v>
      </c>
      <c r="P1533" s="25">
        <f t="shared" si="72"/>
        <v>9600</v>
      </c>
      <c r="Q1533" s="25">
        <f t="shared" si="73"/>
        <v>31200.000000000004</v>
      </c>
      <c r="R1533" s="25">
        <f t="shared" si="71"/>
        <v>48000</v>
      </c>
      <c r="S1533" s="55">
        <f>YEARFRAC(H1533,$R$3,0)</f>
        <v>23.536111111111111</v>
      </c>
    </row>
    <row r="1534" spans="1:19" ht="33" customHeight="1">
      <c r="A1534" s="8">
        <v>1530</v>
      </c>
      <c r="B1534" s="8" t="s">
        <v>4754</v>
      </c>
      <c r="C1534" s="8" t="s">
        <v>2964</v>
      </c>
      <c r="D1534" s="12" t="s">
        <v>2965</v>
      </c>
      <c r="E1534" s="8" t="s">
        <v>6427</v>
      </c>
      <c r="F1534" s="8" t="s">
        <v>8052</v>
      </c>
      <c r="G1534" s="8" t="s">
        <v>10</v>
      </c>
      <c r="H1534" s="10">
        <v>35166</v>
      </c>
      <c r="I1534" s="11" t="s">
        <v>19</v>
      </c>
      <c r="J1534" s="10">
        <v>45413</v>
      </c>
      <c r="K1534" s="8" t="s">
        <v>235</v>
      </c>
      <c r="L1534" s="8" t="s">
        <v>9</v>
      </c>
      <c r="M1534" s="9">
        <v>351.64</v>
      </c>
      <c r="N1534" s="8">
        <v>4062</v>
      </c>
      <c r="O1534" s="13">
        <f>M1534*N1534</f>
        <v>1428361.68</v>
      </c>
      <c r="P1534" s="25">
        <f t="shared" si="72"/>
        <v>9600</v>
      </c>
      <c r="Q1534" s="25">
        <f t="shared" si="73"/>
        <v>31200.000000000004</v>
      </c>
      <c r="R1534" s="25">
        <f t="shared" si="71"/>
        <v>48000</v>
      </c>
      <c r="S1534" s="55">
        <f>YEARFRAC(H1534,$R$3,0)</f>
        <v>28.469444444444445</v>
      </c>
    </row>
    <row r="1535" spans="1:19" ht="33" customHeight="1">
      <c r="A1535" s="8">
        <v>1531</v>
      </c>
      <c r="B1535" s="8" t="s">
        <v>4755</v>
      </c>
      <c r="C1535" s="8" t="s">
        <v>2966</v>
      </c>
      <c r="D1535" s="12" t="s">
        <v>2967</v>
      </c>
      <c r="E1535" s="8" t="s">
        <v>6428</v>
      </c>
      <c r="F1535" s="8" t="s">
        <v>8053</v>
      </c>
      <c r="G1535" s="8" t="s">
        <v>10</v>
      </c>
      <c r="H1535" s="10">
        <v>36363</v>
      </c>
      <c r="I1535" s="11" t="s">
        <v>19</v>
      </c>
      <c r="J1535" s="10">
        <v>45413</v>
      </c>
      <c r="K1535" s="8" t="s">
        <v>235</v>
      </c>
      <c r="L1535" s="8" t="s">
        <v>9</v>
      </c>
      <c r="M1535" s="9">
        <v>222.25</v>
      </c>
      <c r="N1535" s="8">
        <v>4062</v>
      </c>
      <c r="O1535" s="13">
        <f>M1535*N1535</f>
        <v>902779.5</v>
      </c>
      <c r="P1535" s="25">
        <f t="shared" si="72"/>
        <v>7222.2359999999999</v>
      </c>
      <c r="Q1535" s="25">
        <f t="shared" si="73"/>
        <v>23472.267000000003</v>
      </c>
      <c r="R1535" s="25">
        <f t="shared" si="71"/>
        <v>36111.18</v>
      </c>
      <c r="S1535" s="55">
        <f>YEARFRAC(H1535,$R$3,0)</f>
        <v>25.18888888888889</v>
      </c>
    </row>
    <row r="1536" spans="1:19" ht="33" customHeight="1">
      <c r="A1536" s="8">
        <v>1532</v>
      </c>
      <c r="B1536" s="8" t="s">
        <v>4756</v>
      </c>
      <c r="C1536" s="8" t="s">
        <v>2968</v>
      </c>
      <c r="D1536" s="12" t="s">
        <v>2969</v>
      </c>
      <c r="E1536" s="8" t="s">
        <v>6429</v>
      </c>
      <c r="F1536" s="8" t="s">
        <v>8054</v>
      </c>
      <c r="G1536" s="8" t="s">
        <v>10</v>
      </c>
      <c r="H1536" s="10">
        <v>33247</v>
      </c>
      <c r="I1536" s="11" t="s">
        <v>19</v>
      </c>
      <c r="J1536" s="10">
        <v>45413</v>
      </c>
      <c r="K1536" s="8" t="s">
        <v>235</v>
      </c>
      <c r="L1536" s="8" t="s">
        <v>9</v>
      </c>
      <c r="M1536" s="9">
        <v>325.8</v>
      </c>
      <c r="N1536" s="8">
        <v>4062</v>
      </c>
      <c r="O1536" s="13">
        <f>M1536*N1536</f>
        <v>1323399.6000000001</v>
      </c>
      <c r="P1536" s="25">
        <f t="shared" si="72"/>
        <v>9600</v>
      </c>
      <c r="Q1536" s="25">
        <f t="shared" si="73"/>
        <v>31200.000000000004</v>
      </c>
      <c r="R1536" s="25">
        <f t="shared" si="71"/>
        <v>48000</v>
      </c>
      <c r="S1536" s="55">
        <f>YEARFRAC(H1536,$R$3,0)</f>
        <v>33.725000000000001</v>
      </c>
    </row>
    <row r="1537" spans="1:19" ht="33" customHeight="1">
      <c r="A1537" s="8">
        <v>1533</v>
      </c>
      <c r="B1537" s="8" t="s">
        <v>4757</v>
      </c>
      <c r="C1537" s="8" t="s">
        <v>2970</v>
      </c>
      <c r="D1537" s="12">
        <v>51572689</v>
      </c>
      <c r="E1537" s="8" t="s">
        <v>6430</v>
      </c>
      <c r="F1537" s="8" t="s">
        <v>8055</v>
      </c>
      <c r="G1537" s="8" t="s">
        <v>10</v>
      </c>
      <c r="H1537" s="10">
        <v>36344</v>
      </c>
      <c r="I1537" s="11" t="s">
        <v>19</v>
      </c>
      <c r="J1537" s="10">
        <v>45413</v>
      </c>
      <c r="K1537" s="8" t="s">
        <v>235</v>
      </c>
      <c r="L1537" s="8" t="s">
        <v>9</v>
      </c>
      <c r="M1537" s="9">
        <v>301.11</v>
      </c>
      <c r="N1537" s="8">
        <v>4062</v>
      </c>
      <c r="O1537" s="13">
        <f>M1537*N1537</f>
        <v>1223108.82</v>
      </c>
      <c r="P1537" s="25">
        <f t="shared" si="72"/>
        <v>9600</v>
      </c>
      <c r="Q1537" s="25">
        <f t="shared" si="73"/>
        <v>31200.000000000004</v>
      </c>
      <c r="R1537" s="25">
        <f t="shared" si="71"/>
        <v>48000</v>
      </c>
      <c r="S1537" s="55">
        <f>YEARFRAC(H1537,$R$3,0)</f>
        <v>25.241666666666667</v>
      </c>
    </row>
    <row r="1538" spans="1:19" ht="33" customHeight="1">
      <c r="A1538" s="8">
        <v>1534</v>
      </c>
      <c r="B1538" s="8" t="s">
        <v>4758</v>
      </c>
      <c r="C1538" s="8" t="s">
        <v>2971</v>
      </c>
      <c r="D1538" s="12" t="s">
        <v>2972</v>
      </c>
      <c r="E1538" s="8" t="s">
        <v>6431</v>
      </c>
      <c r="F1538" s="8" t="s">
        <v>8056</v>
      </c>
      <c r="G1538" s="8" t="s">
        <v>15</v>
      </c>
      <c r="H1538" s="10">
        <v>36535</v>
      </c>
      <c r="I1538" s="11" t="s">
        <v>19</v>
      </c>
      <c r="J1538" s="10">
        <v>45413</v>
      </c>
      <c r="K1538" s="8" t="s">
        <v>235</v>
      </c>
      <c r="L1538" s="8" t="s">
        <v>9</v>
      </c>
      <c r="M1538" s="9">
        <v>347.09</v>
      </c>
      <c r="N1538" s="8">
        <v>4062</v>
      </c>
      <c r="O1538" s="13">
        <f>M1538*N1538</f>
        <v>1409879.5799999998</v>
      </c>
      <c r="P1538" s="25">
        <f t="shared" si="72"/>
        <v>9600</v>
      </c>
      <c r="Q1538" s="25">
        <f t="shared" si="73"/>
        <v>31200.000000000004</v>
      </c>
      <c r="R1538" s="25">
        <f t="shared" si="71"/>
        <v>48000</v>
      </c>
      <c r="S1538" s="55">
        <f>YEARFRAC(H1538,$R$3,0)</f>
        <v>24.722222222222221</v>
      </c>
    </row>
    <row r="1539" spans="1:19" ht="33" customHeight="1">
      <c r="A1539" s="8">
        <v>1535</v>
      </c>
      <c r="B1539" s="8" t="s">
        <v>4759</v>
      </c>
      <c r="C1539" s="8" t="s">
        <v>2973</v>
      </c>
      <c r="D1539" s="12" t="s">
        <v>2974</v>
      </c>
      <c r="E1539" s="8" t="s">
        <v>6432</v>
      </c>
      <c r="F1539" s="8" t="s">
        <v>8057</v>
      </c>
      <c r="G1539" s="8" t="s">
        <v>10</v>
      </c>
      <c r="H1539" s="10">
        <v>31571</v>
      </c>
      <c r="I1539" s="11" t="s">
        <v>19</v>
      </c>
      <c r="J1539" s="10">
        <v>45413</v>
      </c>
      <c r="K1539" s="8" t="s">
        <v>235</v>
      </c>
      <c r="L1539" s="8" t="s">
        <v>9</v>
      </c>
      <c r="M1539" s="9">
        <v>273.39999999999998</v>
      </c>
      <c r="N1539" s="8">
        <v>4062</v>
      </c>
      <c r="O1539" s="13">
        <f>M1539*N1539</f>
        <v>1110550.7999999998</v>
      </c>
      <c r="P1539" s="25">
        <f t="shared" si="72"/>
        <v>8884.406399999998</v>
      </c>
      <c r="Q1539" s="25">
        <f t="shared" si="73"/>
        <v>28874.320799999998</v>
      </c>
      <c r="R1539" s="25">
        <f t="shared" si="71"/>
        <v>44422.031999999992</v>
      </c>
      <c r="S1539" s="55">
        <f>YEARFRAC(H1539,$R$3,0)</f>
        <v>38.31111111111111</v>
      </c>
    </row>
    <row r="1540" spans="1:19" ht="33" customHeight="1">
      <c r="A1540" s="8">
        <v>1536</v>
      </c>
      <c r="B1540" s="8" t="s">
        <v>4760</v>
      </c>
      <c r="C1540" s="8" t="s">
        <v>2975</v>
      </c>
      <c r="D1540" s="12" t="s">
        <v>2976</v>
      </c>
      <c r="E1540" s="8" t="s">
        <v>6433</v>
      </c>
      <c r="F1540" s="8" t="s">
        <v>8058</v>
      </c>
      <c r="G1540" s="8" t="s">
        <v>16</v>
      </c>
      <c r="H1540" s="10">
        <v>31444</v>
      </c>
      <c r="I1540" s="11" t="s">
        <v>19</v>
      </c>
      <c r="J1540" s="10">
        <v>45413</v>
      </c>
      <c r="K1540" s="8" t="s">
        <v>235</v>
      </c>
      <c r="L1540" s="8" t="s">
        <v>9</v>
      </c>
      <c r="M1540" s="9">
        <v>351.64</v>
      </c>
      <c r="N1540" s="8">
        <v>4062</v>
      </c>
      <c r="O1540" s="13">
        <f>M1540*N1540</f>
        <v>1428361.68</v>
      </c>
      <c r="P1540" s="25">
        <f t="shared" si="72"/>
        <v>9600</v>
      </c>
      <c r="Q1540" s="25">
        <f t="shared" si="73"/>
        <v>31200.000000000004</v>
      </c>
      <c r="R1540" s="25">
        <f t="shared" si="71"/>
        <v>48000</v>
      </c>
      <c r="S1540" s="55">
        <f>YEARFRAC(H1540,$R$3,0)</f>
        <v>38.663888888888891</v>
      </c>
    </row>
    <row r="1541" spans="1:19" ht="33" customHeight="1">
      <c r="A1541" s="8">
        <v>1537</v>
      </c>
      <c r="B1541" s="8" t="s">
        <v>4761</v>
      </c>
      <c r="C1541" s="8" t="s">
        <v>2977</v>
      </c>
      <c r="D1541" s="12" t="s">
        <v>2978</v>
      </c>
      <c r="E1541" s="8" t="s">
        <v>6434</v>
      </c>
      <c r="F1541" s="8" t="s">
        <v>8059</v>
      </c>
      <c r="G1541" s="8" t="s">
        <v>10</v>
      </c>
      <c r="H1541" s="10">
        <v>34211</v>
      </c>
      <c r="I1541" s="11" t="s">
        <v>164</v>
      </c>
      <c r="J1541" s="10">
        <v>45413</v>
      </c>
      <c r="K1541" s="8" t="s">
        <v>235</v>
      </c>
      <c r="L1541" s="8" t="s">
        <v>9</v>
      </c>
      <c r="M1541" s="9">
        <v>343.34</v>
      </c>
      <c r="N1541" s="8">
        <v>4062</v>
      </c>
      <c r="O1541" s="13">
        <f>M1541*N1541</f>
        <v>1394647.0799999998</v>
      </c>
      <c r="P1541" s="25">
        <f t="shared" si="72"/>
        <v>9600</v>
      </c>
      <c r="Q1541" s="25">
        <f t="shared" si="73"/>
        <v>31200.000000000004</v>
      </c>
      <c r="R1541" s="25">
        <f t="shared" ref="R1541:R1604" si="74">IF(S1541&gt;59.99,0,IF(O1541&lt;400000,400000*4/100,IF(O1541&gt;1200000,1200000*4/100,O1541*4/100)))</f>
        <v>48000</v>
      </c>
      <c r="S1541" s="55">
        <f>YEARFRAC(H1541,$R$3,0)</f>
        <v>31.083333333333332</v>
      </c>
    </row>
    <row r="1542" spans="1:19" ht="33" customHeight="1">
      <c r="A1542" s="8">
        <v>1538</v>
      </c>
      <c r="B1542" s="8" t="s">
        <v>4762</v>
      </c>
      <c r="C1542" s="8" t="s">
        <v>2979</v>
      </c>
      <c r="D1542" s="12">
        <v>51580203</v>
      </c>
      <c r="E1542" s="8" t="s">
        <v>6435</v>
      </c>
      <c r="F1542" s="8" t="s">
        <v>8060</v>
      </c>
      <c r="G1542" s="8" t="s">
        <v>10</v>
      </c>
      <c r="H1542" s="10">
        <v>35099</v>
      </c>
      <c r="I1542" s="11" t="s">
        <v>19</v>
      </c>
      <c r="J1542" s="10">
        <v>45413</v>
      </c>
      <c r="K1542" s="8" t="s">
        <v>235</v>
      </c>
      <c r="L1542" s="8" t="s">
        <v>9</v>
      </c>
      <c r="M1542" s="9">
        <v>331</v>
      </c>
      <c r="N1542" s="8">
        <v>4062</v>
      </c>
      <c r="O1542" s="13">
        <f>M1542*N1542</f>
        <v>1344522</v>
      </c>
      <c r="P1542" s="25">
        <f t="shared" si="72"/>
        <v>9600</v>
      </c>
      <c r="Q1542" s="25">
        <f t="shared" si="73"/>
        <v>31200.000000000004</v>
      </c>
      <c r="R1542" s="25">
        <f t="shared" si="74"/>
        <v>48000</v>
      </c>
      <c r="S1542" s="55">
        <f>YEARFRAC(H1542,$R$3,0)</f>
        <v>28.655555555555555</v>
      </c>
    </row>
    <row r="1543" spans="1:19" ht="33" customHeight="1">
      <c r="A1543" s="8">
        <v>1539</v>
      </c>
      <c r="B1543" s="8" t="s">
        <v>4763</v>
      </c>
      <c r="C1543" s="8" t="s">
        <v>2980</v>
      </c>
      <c r="D1543" s="12" t="s">
        <v>2981</v>
      </c>
      <c r="E1543" s="8" t="s">
        <v>6436</v>
      </c>
      <c r="F1543" s="8" t="s">
        <v>8061</v>
      </c>
      <c r="G1543" s="8" t="s">
        <v>10</v>
      </c>
      <c r="H1543" s="10">
        <v>31966</v>
      </c>
      <c r="I1543" s="11" t="s">
        <v>11</v>
      </c>
      <c r="J1543" s="10">
        <v>45413</v>
      </c>
      <c r="K1543" s="8" t="s">
        <v>235</v>
      </c>
      <c r="L1543" s="8" t="s">
        <v>9</v>
      </c>
      <c r="M1543" s="9">
        <v>351.64</v>
      </c>
      <c r="N1543" s="8">
        <v>4062</v>
      </c>
      <c r="O1543" s="13">
        <f>M1543*N1543</f>
        <v>1428361.68</v>
      </c>
      <c r="P1543" s="25">
        <f t="shared" si="72"/>
        <v>9600</v>
      </c>
      <c r="Q1543" s="25">
        <f t="shared" si="73"/>
        <v>31200.000000000004</v>
      </c>
      <c r="R1543" s="25">
        <f t="shared" si="74"/>
        <v>48000</v>
      </c>
      <c r="S1543" s="55">
        <f>YEARFRAC(H1543,$R$3,0)</f>
        <v>37.227777777777774</v>
      </c>
    </row>
    <row r="1544" spans="1:19" ht="33" customHeight="1">
      <c r="A1544" s="8">
        <v>1540</v>
      </c>
      <c r="B1544" s="8" t="s">
        <v>4764</v>
      </c>
      <c r="C1544" s="8" t="s">
        <v>2982</v>
      </c>
      <c r="D1544" s="12" t="s">
        <v>2983</v>
      </c>
      <c r="E1544" s="8" t="s">
        <v>6437</v>
      </c>
      <c r="F1544" s="8" t="s">
        <v>8062</v>
      </c>
      <c r="G1544" s="8" t="s">
        <v>10</v>
      </c>
      <c r="H1544" s="10">
        <v>31421</v>
      </c>
      <c r="I1544" s="11" t="s">
        <v>19</v>
      </c>
      <c r="J1544" s="10">
        <v>45413</v>
      </c>
      <c r="K1544" s="8" t="s">
        <v>235</v>
      </c>
      <c r="L1544" s="8" t="s">
        <v>9</v>
      </c>
      <c r="M1544" s="9">
        <v>339.3</v>
      </c>
      <c r="N1544" s="8">
        <v>4062</v>
      </c>
      <c r="O1544" s="13">
        <f>M1544*N1544</f>
        <v>1378236.6</v>
      </c>
      <c r="P1544" s="25">
        <f t="shared" si="72"/>
        <v>9600</v>
      </c>
      <c r="Q1544" s="25">
        <f t="shared" si="73"/>
        <v>31200.000000000004</v>
      </c>
      <c r="R1544" s="25">
        <f t="shared" si="74"/>
        <v>48000</v>
      </c>
      <c r="S1544" s="55">
        <f>YEARFRAC(H1544,$R$3,0)</f>
        <v>38.725000000000001</v>
      </c>
    </row>
    <row r="1545" spans="1:19" ht="33" customHeight="1">
      <c r="A1545" s="8">
        <v>1541</v>
      </c>
      <c r="B1545" s="8" t="s">
        <v>4765</v>
      </c>
      <c r="C1545" s="8" t="s">
        <v>2984</v>
      </c>
      <c r="D1545" s="12" t="s">
        <v>2985</v>
      </c>
      <c r="E1545" s="8" t="s">
        <v>6438</v>
      </c>
      <c r="F1545" s="8" t="s">
        <v>8063</v>
      </c>
      <c r="G1545" s="8" t="s">
        <v>10</v>
      </c>
      <c r="H1545" s="10">
        <v>35225</v>
      </c>
      <c r="I1545" s="11" t="s">
        <v>11</v>
      </c>
      <c r="J1545" s="10">
        <v>45413</v>
      </c>
      <c r="K1545" s="8" t="s">
        <v>235</v>
      </c>
      <c r="L1545" s="8" t="s">
        <v>9</v>
      </c>
      <c r="M1545" s="9">
        <v>351.64</v>
      </c>
      <c r="N1545" s="8">
        <v>4062</v>
      </c>
      <c r="O1545" s="13">
        <f>M1545*N1545</f>
        <v>1428361.68</v>
      </c>
      <c r="P1545" s="25">
        <f t="shared" si="72"/>
        <v>9600</v>
      </c>
      <c r="Q1545" s="25">
        <f t="shared" si="73"/>
        <v>31200.000000000004</v>
      </c>
      <c r="R1545" s="25">
        <f t="shared" si="74"/>
        <v>48000</v>
      </c>
      <c r="S1545" s="55">
        <f>YEARFRAC(H1545,$R$3,0)</f>
        <v>28.308333333333334</v>
      </c>
    </row>
    <row r="1546" spans="1:19" ht="33" customHeight="1">
      <c r="A1546" s="8">
        <v>1542</v>
      </c>
      <c r="B1546" s="8" t="s">
        <v>4766</v>
      </c>
      <c r="C1546" s="8" t="s">
        <v>2986</v>
      </c>
      <c r="D1546" s="12" t="s">
        <v>2987</v>
      </c>
      <c r="E1546" s="8" t="s">
        <v>6439</v>
      </c>
      <c r="F1546" s="8" t="s">
        <v>8064</v>
      </c>
      <c r="G1546" s="8" t="s">
        <v>10</v>
      </c>
      <c r="H1546" s="10">
        <v>32711</v>
      </c>
      <c r="I1546" s="11" t="s">
        <v>11</v>
      </c>
      <c r="J1546" s="10">
        <v>45413</v>
      </c>
      <c r="K1546" s="8" t="s">
        <v>235</v>
      </c>
      <c r="L1546" s="8" t="s">
        <v>9</v>
      </c>
      <c r="M1546" s="9">
        <v>344.36</v>
      </c>
      <c r="N1546" s="8">
        <v>4062</v>
      </c>
      <c r="O1546" s="13">
        <f>M1546*N1546</f>
        <v>1398790.32</v>
      </c>
      <c r="P1546" s="25">
        <f t="shared" si="72"/>
        <v>9600</v>
      </c>
      <c r="Q1546" s="25">
        <f t="shared" si="73"/>
        <v>31200.000000000004</v>
      </c>
      <c r="R1546" s="25">
        <f t="shared" si="74"/>
        <v>48000</v>
      </c>
      <c r="S1546" s="55">
        <f>YEARFRAC(H1546,$R$3,0)</f>
        <v>35.18888888888889</v>
      </c>
    </row>
    <row r="1547" spans="1:19" ht="33" customHeight="1">
      <c r="A1547" s="8">
        <v>1543</v>
      </c>
      <c r="B1547" s="8" t="s">
        <v>4767</v>
      </c>
      <c r="C1547" s="8" t="s">
        <v>2988</v>
      </c>
      <c r="D1547" s="12" t="s">
        <v>2989</v>
      </c>
      <c r="E1547" s="8" t="s">
        <v>6440</v>
      </c>
      <c r="F1547" s="8" t="s">
        <v>8065</v>
      </c>
      <c r="G1547" s="8" t="s">
        <v>10</v>
      </c>
      <c r="H1547" s="10">
        <v>29838</v>
      </c>
      <c r="I1547" s="11" t="s">
        <v>19</v>
      </c>
      <c r="J1547" s="10">
        <v>45413</v>
      </c>
      <c r="K1547" s="8" t="s">
        <v>235</v>
      </c>
      <c r="L1547" s="8" t="s">
        <v>9</v>
      </c>
      <c r="M1547" s="9">
        <v>330.99</v>
      </c>
      <c r="N1547" s="8">
        <v>4062</v>
      </c>
      <c r="O1547" s="13">
        <f>M1547*N1547</f>
        <v>1344481.3800000001</v>
      </c>
      <c r="P1547" s="25">
        <f t="shared" si="72"/>
        <v>9600</v>
      </c>
      <c r="Q1547" s="25">
        <f t="shared" si="73"/>
        <v>31200.000000000004</v>
      </c>
      <c r="R1547" s="25">
        <f t="shared" si="74"/>
        <v>48000</v>
      </c>
      <c r="S1547" s="55">
        <f>YEARFRAC(H1547,$R$3,0)</f>
        <v>43.05833333333333</v>
      </c>
    </row>
    <row r="1548" spans="1:19" ht="33" customHeight="1">
      <c r="A1548" s="8">
        <v>1544</v>
      </c>
      <c r="B1548" s="8" t="s">
        <v>4768</v>
      </c>
      <c r="C1548" s="8" t="s">
        <v>2990</v>
      </c>
      <c r="D1548" s="12" t="s">
        <v>2991</v>
      </c>
      <c r="E1548" s="8" t="s">
        <v>6441</v>
      </c>
      <c r="F1548" s="8" t="s">
        <v>8066</v>
      </c>
      <c r="G1548" s="8" t="s">
        <v>10</v>
      </c>
      <c r="H1548" s="10">
        <v>31784</v>
      </c>
      <c r="I1548" s="11" t="s">
        <v>11</v>
      </c>
      <c r="J1548" s="10">
        <v>45413</v>
      </c>
      <c r="K1548" s="8" t="s">
        <v>235</v>
      </c>
      <c r="L1548" s="8" t="s">
        <v>9</v>
      </c>
      <c r="M1548" s="9">
        <v>343.34</v>
      </c>
      <c r="N1548" s="8">
        <v>4062</v>
      </c>
      <c r="O1548" s="13">
        <f>M1548*N1548</f>
        <v>1394647.0799999998</v>
      </c>
      <c r="P1548" s="25">
        <f t="shared" si="72"/>
        <v>9600</v>
      </c>
      <c r="Q1548" s="25">
        <f t="shared" si="73"/>
        <v>31200.000000000004</v>
      </c>
      <c r="R1548" s="25">
        <f t="shared" si="74"/>
        <v>48000</v>
      </c>
      <c r="S1548" s="55">
        <f>YEARFRAC(H1548,$R$3,0)</f>
        <v>37.730555555555554</v>
      </c>
    </row>
    <row r="1549" spans="1:19" ht="33" customHeight="1">
      <c r="A1549" s="8">
        <v>1545</v>
      </c>
      <c r="B1549" s="8" t="s">
        <v>4769</v>
      </c>
      <c r="C1549" s="8" t="s">
        <v>2992</v>
      </c>
      <c r="D1549" s="12" t="s">
        <v>2993</v>
      </c>
      <c r="E1549" s="8" t="s">
        <v>6442</v>
      </c>
      <c r="F1549" s="8" t="s">
        <v>8067</v>
      </c>
      <c r="G1549" s="8" t="s">
        <v>10</v>
      </c>
      <c r="H1549" s="10">
        <v>31870</v>
      </c>
      <c r="I1549" s="11" t="s">
        <v>19</v>
      </c>
      <c r="J1549" s="10">
        <v>45413</v>
      </c>
      <c r="K1549" s="8" t="s">
        <v>235</v>
      </c>
      <c r="L1549" s="8" t="s">
        <v>9</v>
      </c>
      <c r="M1549" s="9">
        <v>351.64</v>
      </c>
      <c r="N1549" s="8">
        <v>4062</v>
      </c>
      <c r="O1549" s="13">
        <f>M1549*N1549</f>
        <v>1428361.68</v>
      </c>
      <c r="P1549" s="25">
        <f t="shared" si="72"/>
        <v>9600</v>
      </c>
      <c r="Q1549" s="25">
        <f t="shared" si="73"/>
        <v>31200.000000000004</v>
      </c>
      <c r="R1549" s="25">
        <f t="shared" si="74"/>
        <v>48000</v>
      </c>
      <c r="S1549" s="55">
        <f>YEARFRAC(H1549,$R$3,0)</f>
        <v>37.491666666666667</v>
      </c>
    </row>
    <row r="1550" spans="1:19" ht="33" customHeight="1">
      <c r="A1550" s="8">
        <v>1546</v>
      </c>
      <c r="B1550" s="8" t="s">
        <v>4770</v>
      </c>
      <c r="C1550" s="8" t="s">
        <v>2994</v>
      </c>
      <c r="D1550" s="12" t="s">
        <v>2995</v>
      </c>
      <c r="E1550" s="8" t="s">
        <v>6443</v>
      </c>
      <c r="F1550" s="8" t="s">
        <v>8068</v>
      </c>
      <c r="G1550" s="8" t="s">
        <v>10</v>
      </c>
      <c r="H1550" s="10">
        <v>36073</v>
      </c>
      <c r="I1550" s="11" t="s">
        <v>19</v>
      </c>
      <c r="J1550" s="10">
        <v>45413</v>
      </c>
      <c r="K1550" s="8" t="s">
        <v>235</v>
      </c>
      <c r="L1550" s="8" t="s">
        <v>9</v>
      </c>
      <c r="M1550" s="9">
        <v>391.61</v>
      </c>
      <c r="N1550" s="8">
        <v>4062</v>
      </c>
      <c r="O1550" s="13">
        <f>M1550*N1550</f>
        <v>1590719.82</v>
      </c>
      <c r="P1550" s="25">
        <f t="shared" si="72"/>
        <v>9600</v>
      </c>
      <c r="Q1550" s="25">
        <f t="shared" si="73"/>
        <v>31200.000000000004</v>
      </c>
      <c r="R1550" s="25">
        <f t="shared" si="74"/>
        <v>48000</v>
      </c>
      <c r="S1550" s="55">
        <f>YEARFRAC(H1550,$R$3,0)</f>
        <v>25.986111111111111</v>
      </c>
    </row>
    <row r="1551" spans="1:19" ht="33" customHeight="1">
      <c r="A1551" s="8">
        <v>1547</v>
      </c>
      <c r="B1551" s="8" t="s">
        <v>4771</v>
      </c>
      <c r="C1551" s="8" t="s">
        <v>2996</v>
      </c>
      <c r="D1551" s="12" t="s">
        <v>2997</v>
      </c>
      <c r="E1551" s="8" t="s">
        <v>6444</v>
      </c>
      <c r="F1551" s="8" t="s">
        <v>8069</v>
      </c>
      <c r="G1551" s="8" t="s">
        <v>161</v>
      </c>
      <c r="H1551" s="10">
        <v>35160</v>
      </c>
      <c r="I1551" s="11" t="s">
        <v>162</v>
      </c>
      <c r="J1551" s="10">
        <v>45413</v>
      </c>
      <c r="K1551" s="8" t="s">
        <v>235</v>
      </c>
      <c r="L1551" s="8" t="s">
        <v>9</v>
      </c>
      <c r="M1551" s="9">
        <v>372.91</v>
      </c>
      <c r="N1551" s="8">
        <v>4062</v>
      </c>
      <c r="O1551" s="13">
        <f>M1551*N1551</f>
        <v>1514760.4200000002</v>
      </c>
      <c r="P1551" s="25">
        <f t="shared" si="72"/>
        <v>9600</v>
      </c>
      <c r="Q1551" s="25">
        <f t="shared" si="73"/>
        <v>31200.000000000004</v>
      </c>
      <c r="R1551" s="25">
        <f t="shared" si="74"/>
        <v>48000</v>
      </c>
      <c r="S1551" s="55">
        <f>YEARFRAC(H1551,$R$3,0)</f>
        <v>28.486111111111111</v>
      </c>
    </row>
    <row r="1552" spans="1:19" ht="33" customHeight="1">
      <c r="A1552" s="8">
        <v>1548</v>
      </c>
      <c r="B1552" s="8" t="s">
        <v>4772</v>
      </c>
      <c r="C1552" s="8" t="s">
        <v>2998</v>
      </c>
      <c r="D1552" s="12">
        <v>51697411</v>
      </c>
      <c r="E1552" s="8" t="s">
        <v>6445</v>
      </c>
      <c r="F1552" s="8" t="s">
        <v>8070</v>
      </c>
      <c r="G1552" s="8" t="s">
        <v>16</v>
      </c>
      <c r="H1552" s="10">
        <v>38449</v>
      </c>
      <c r="I1552" s="11" t="s">
        <v>19</v>
      </c>
      <c r="J1552" s="10">
        <v>45413</v>
      </c>
      <c r="K1552" s="8" t="s">
        <v>235</v>
      </c>
      <c r="L1552" s="8" t="s">
        <v>9</v>
      </c>
      <c r="M1552" s="9">
        <v>335.03</v>
      </c>
      <c r="N1552" s="8">
        <v>4062</v>
      </c>
      <c r="O1552" s="13">
        <f>M1552*N1552</f>
        <v>1360891.8599999999</v>
      </c>
      <c r="P1552" s="25">
        <f t="shared" si="72"/>
        <v>9600</v>
      </c>
      <c r="Q1552" s="25">
        <f t="shared" si="73"/>
        <v>31200.000000000004</v>
      </c>
      <c r="R1552" s="25">
        <f t="shared" si="74"/>
        <v>48000</v>
      </c>
      <c r="S1552" s="55">
        <f>YEARFRAC(H1552,$R$3,0)</f>
        <v>19.480555555555554</v>
      </c>
    </row>
    <row r="1553" spans="1:19" ht="33" customHeight="1">
      <c r="A1553" s="8">
        <v>1549</v>
      </c>
      <c r="B1553" s="8" t="s">
        <v>4773</v>
      </c>
      <c r="C1553" s="8" t="s">
        <v>2999</v>
      </c>
      <c r="D1553" s="12" t="s">
        <v>3000</v>
      </c>
      <c r="E1553" s="8" t="s">
        <v>6446</v>
      </c>
      <c r="F1553" s="8" t="s">
        <v>8071</v>
      </c>
      <c r="G1553" s="8" t="s">
        <v>10</v>
      </c>
      <c r="H1553" s="10">
        <v>30761</v>
      </c>
      <c r="I1553" s="11" t="s">
        <v>11</v>
      </c>
      <c r="J1553" s="10">
        <v>45413</v>
      </c>
      <c r="K1553" s="8" t="s">
        <v>235</v>
      </c>
      <c r="L1553" s="8" t="s">
        <v>9</v>
      </c>
      <c r="M1553" s="9">
        <v>348</v>
      </c>
      <c r="N1553" s="8">
        <v>4062</v>
      </c>
      <c r="O1553" s="13">
        <f>M1553*N1553</f>
        <v>1413576</v>
      </c>
      <c r="P1553" s="25">
        <f t="shared" si="72"/>
        <v>9600</v>
      </c>
      <c r="Q1553" s="25">
        <f t="shared" si="73"/>
        <v>31200.000000000004</v>
      </c>
      <c r="R1553" s="25">
        <f t="shared" si="74"/>
        <v>48000</v>
      </c>
      <c r="S1553" s="55">
        <f>YEARFRAC(H1553,$R$3,0)</f>
        <v>40.527777777777779</v>
      </c>
    </row>
    <row r="1554" spans="1:19" ht="33" customHeight="1">
      <c r="A1554" s="8">
        <v>1550</v>
      </c>
      <c r="B1554" s="8" t="s">
        <v>4774</v>
      </c>
      <c r="C1554" s="8" t="s">
        <v>3001</v>
      </c>
      <c r="D1554" s="12">
        <v>51354326</v>
      </c>
      <c r="E1554" s="8" t="s">
        <v>6447</v>
      </c>
      <c r="F1554" s="8" t="s">
        <v>8072</v>
      </c>
      <c r="G1554" s="8" t="s">
        <v>10</v>
      </c>
      <c r="H1554" s="10">
        <v>34313</v>
      </c>
      <c r="I1554" s="11" t="s">
        <v>160</v>
      </c>
      <c r="J1554" s="10">
        <v>45413</v>
      </c>
      <c r="K1554" s="8" t="s">
        <v>235</v>
      </c>
      <c r="L1554" s="8" t="s">
        <v>9</v>
      </c>
      <c r="M1554" s="9">
        <v>316.83999999999997</v>
      </c>
      <c r="N1554" s="8">
        <v>4062</v>
      </c>
      <c r="O1554" s="13">
        <f>M1554*N1554</f>
        <v>1287004.0799999998</v>
      </c>
      <c r="P1554" s="25">
        <f t="shared" si="72"/>
        <v>9600</v>
      </c>
      <c r="Q1554" s="25">
        <f t="shared" si="73"/>
        <v>31200.000000000004</v>
      </c>
      <c r="R1554" s="25">
        <f t="shared" si="74"/>
        <v>48000</v>
      </c>
      <c r="S1554" s="55">
        <f>YEARFRAC(H1554,$R$3,0)</f>
        <v>30.805555555555557</v>
      </c>
    </row>
    <row r="1555" spans="1:19" ht="33" customHeight="1">
      <c r="A1555" s="8">
        <v>1551</v>
      </c>
      <c r="B1555" s="8" t="s">
        <v>4775</v>
      </c>
      <c r="C1555" s="8" t="s">
        <v>3002</v>
      </c>
      <c r="D1555" s="12">
        <v>51686884</v>
      </c>
      <c r="E1555" s="8" t="s">
        <v>6448</v>
      </c>
      <c r="F1555" s="8" t="s">
        <v>8073</v>
      </c>
      <c r="G1555" s="8" t="s">
        <v>10</v>
      </c>
      <c r="H1555" s="10">
        <v>37629</v>
      </c>
      <c r="I1555" s="11" t="s">
        <v>19</v>
      </c>
      <c r="J1555" s="10">
        <v>45413</v>
      </c>
      <c r="K1555" s="8" t="s">
        <v>235</v>
      </c>
      <c r="L1555" s="8" t="s">
        <v>9</v>
      </c>
      <c r="M1555" s="9">
        <v>284.10000000000002</v>
      </c>
      <c r="N1555" s="8">
        <v>4062</v>
      </c>
      <c r="O1555" s="13">
        <f>M1555*N1555</f>
        <v>1154014.2000000002</v>
      </c>
      <c r="P1555" s="25">
        <f t="shared" si="72"/>
        <v>9232.1136000000024</v>
      </c>
      <c r="Q1555" s="25">
        <f t="shared" si="73"/>
        <v>30004.369200000008</v>
      </c>
      <c r="R1555" s="25">
        <f t="shared" si="74"/>
        <v>46160.568000000007</v>
      </c>
      <c r="S1555" s="55">
        <f>YEARFRAC(H1555,$R$3,0)</f>
        <v>21.727777777777778</v>
      </c>
    </row>
    <row r="1556" spans="1:19" ht="33" customHeight="1">
      <c r="A1556" s="8">
        <v>1552</v>
      </c>
      <c r="B1556" s="8" t="s">
        <v>4776</v>
      </c>
      <c r="C1556" s="8" t="s">
        <v>3003</v>
      </c>
      <c r="D1556" s="12">
        <v>51409168</v>
      </c>
      <c r="E1556" s="8" t="s">
        <v>6449</v>
      </c>
      <c r="F1556" s="8" t="s">
        <v>8074</v>
      </c>
      <c r="G1556" s="8" t="s">
        <v>10</v>
      </c>
      <c r="H1556" s="10">
        <v>31449</v>
      </c>
      <c r="I1556" s="11" t="s">
        <v>19</v>
      </c>
      <c r="J1556" s="10">
        <v>45413</v>
      </c>
      <c r="K1556" s="8" t="s">
        <v>235</v>
      </c>
      <c r="L1556" s="8" t="s">
        <v>9</v>
      </c>
      <c r="M1556" s="9">
        <v>343.34</v>
      </c>
      <c r="N1556" s="8">
        <v>4062</v>
      </c>
      <c r="O1556" s="13">
        <f>M1556*N1556</f>
        <v>1394647.0799999998</v>
      </c>
      <c r="P1556" s="25">
        <f t="shared" si="72"/>
        <v>9600</v>
      </c>
      <c r="Q1556" s="25">
        <f t="shared" si="73"/>
        <v>31200.000000000004</v>
      </c>
      <c r="R1556" s="25">
        <f t="shared" si="74"/>
        <v>48000</v>
      </c>
      <c r="S1556" s="55">
        <f>YEARFRAC(H1556,$R$3,0)</f>
        <v>38.65</v>
      </c>
    </row>
    <row r="1557" spans="1:19" ht="33" customHeight="1">
      <c r="A1557" s="8">
        <v>1553</v>
      </c>
      <c r="B1557" s="8" t="s">
        <v>4777</v>
      </c>
      <c r="C1557" s="8" t="s">
        <v>3004</v>
      </c>
      <c r="D1557" s="12" t="s">
        <v>3005</v>
      </c>
      <c r="E1557" s="8" t="s">
        <v>6450</v>
      </c>
      <c r="F1557" s="8" t="s">
        <v>8075</v>
      </c>
      <c r="G1557" s="8" t="s">
        <v>10</v>
      </c>
      <c r="H1557" s="10">
        <v>30341</v>
      </c>
      <c r="I1557" s="11" t="s">
        <v>11</v>
      </c>
      <c r="J1557" s="10">
        <v>45413</v>
      </c>
      <c r="K1557" s="8" t="s">
        <v>235</v>
      </c>
      <c r="L1557" s="8" t="s">
        <v>9</v>
      </c>
      <c r="M1557" s="9">
        <v>347.09</v>
      </c>
      <c r="N1557" s="8">
        <v>4062</v>
      </c>
      <c r="O1557" s="13">
        <f>M1557*N1557</f>
        <v>1409879.5799999998</v>
      </c>
      <c r="P1557" s="25">
        <f t="shared" si="72"/>
        <v>9600</v>
      </c>
      <c r="Q1557" s="25">
        <f t="shared" si="73"/>
        <v>31200.000000000004</v>
      </c>
      <c r="R1557" s="25">
        <f t="shared" si="74"/>
        <v>48000</v>
      </c>
      <c r="S1557" s="55">
        <f>YEARFRAC(H1557,$R$3,0)</f>
        <v>41.680555555555557</v>
      </c>
    </row>
    <row r="1558" spans="1:19" ht="33" customHeight="1">
      <c r="A1558" s="8">
        <v>1554</v>
      </c>
      <c r="B1558" s="8" t="s">
        <v>4778</v>
      </c>
      <c r="C1558" s="8" t="s">
        <v>3006</v>
      </c>
      <c r="D1558" s="12" t="s">
        <v>3007</v>
      </c>
      <c r="E1558" s="8" t="s">
        <v>6451</v>
      </c>
      <c r="F1558" s="8" t="s">
        <v>8076</v>
      </c>
      <c r="G1558" s="8" t="s">
        <v>185</v>
      </c>
      <c r="H1558" s="10">
        <v>30031</v>
      </c>
      <c r="I1558" s="11" t="s">
        <v>186</v>
      </c>
      <c r="J1558" s="10">
        <v>45061</v>
      </c>
      <c r="K1558" s="8" t="s">
        <v>235</v>
      </c>
      <c r="L1558" s="8" t="s">
        <v>9</v>
      </c>
      <c r="M1558" s="9">
        <v>263.58</v>
      </c>
      <c r="N1558" s="8">
        <v>4062</v>
      </c>
      <c r="O1558" s="13">
        <f>M1558*N1558</f>
        <v>1070661.96</v>
      </c>
      <c r="P1558" s="25">
        <f t="shared" si="72"/>
        <v>8565.2956799999993</v>
      </c>
      <c r="Q1558" s="25">
        <f t="shared" si="73"/>
        <v>27837.21096</v>
      </c>
      <c r="R1558" s="25">
        <f t="shared" si="74"/>
        <v>42826.4784</v>
      </c>
      <c r="S1558" s="55">
        <f>YEARFRAC(H1558,$R$3,0)</f>
        <v>42.524999999999999</v>
      </c>
    </row>
    <row r="1559" spans="1:19" ht="33" customHeight="1">
      <c r="A1559" s="8">
        <v>1555</v>
      </c>
      <c r="B1559" s="8" t="s">
        <v>4779</v>
      </c>
      <c r="C1559" s="8" t="s">
        <v>3008</v>
      </c>
      <c r="D1559" s="12" t="s">
        <v>3009</v>
      </c>
      <c r="E1559" s="8" t="s">
        <v>6452</v>
      </c>
      <c r="F1559" s="8" t="s">
        <v>8077</v>
      </c>
      <c r="G1559" s="8" t="s">
        <v>10</v>
      </c>
      <c r="H1559" s="10">
        <v>30470</v>
      </c>
      <c r="I1559" s="11" t="s">
        <v>19</v>
      </c>
      <c r="J1559" s="10">
        <v>45413</v>
      </c>
      <c r="K1559" s="8" t="s">
        <v>235</v>
      </c>
      <c r="L1559" s="8" t="s">
        <v>9</v>
      </c>
      <c r="M1559" s="9">
        <v>343.34</v>
      </c>
      <c r="N1559" s="8">
        <v>4062</v>
      </c>
      <c r="O1559" s="13">
        <f>M1559*N1559</f>
        <v>1394647.0799999998</v>
      </c>
      <c r="P1559" s="25">
        <f t="shared" si="72"/>
        <v>9600</v>
      </c>
      <c r="Q1559" s="25">
        <f t="shared" si="73"/>
        <v>31200.000000000004</v>
      </c>
      <c r="R1559" s="25">
        <f t="shared" si="74"/>
        <v>48000</v>
      </c>
      <c r="S1559" s="55">
        <f>YEARFRAC(H1559,$R$3,0)</f>
        <v>41.325000000000003</v>
      </c>
    </row>
    <row r="1560" spans="1:19" ht="33" customHeight="1">
      <c r="A1560" s="8">
        <v>1556</v>
      </c>
      <c r="B1560" s="8" t="s">
        <v>4780</v>
      </c>
      <c r="C1560" s="8" t="s">
        <v>3010</v>
      </c>
      <c r="D1560" s="12">
        <v>50895049</v>
      </c>
      <c r="E1560" s="8" t="s">
        <v>6453</v>
      </c>
      <c r="F1560" s="8" t="s">
        <v>8078</v>
      </c>
      <c r="G1560" s="8" t="s">
        <v>10</v>
      </c>
      <c r="H1560" s="10">
        <v>30439</v>
      </c>
      <c r="I1560" s="11" t="s">
        <v>11</v>
      </c>
      <c r="J1560" s="10">
        <v>45414</v>
      </c>
      <c r="K1560" s="8" t="s">
        <v>235</v>
      </c>
      <c r="L1560" s="8" t="s">
        <v>9</v>
      </c>
      <c r="M1560" s="9">
        <v>335.66</v>
      </c>
      <c r="N1560" s="8">
        <v>4062</v>
      </c>
      <c r="O1560" s="13">
        <f>M1560*N1560</f>
        <v>1363450.9200000002</v>
      </c>
      <c r="P1560" s="25">
        <f t="shared" si="72"/>
        <v>9600</v>
      </c>
      <c r="Q1560" s="25">
        <f t="shared" si="73"/>
        <v>31200.000000000004</v>
      </c>
      <c r="R1560" s="25">
        <f t="shared" si="74"/>
        <v>48000</v>
      </c>
      <c r="S1560" s="55">
        <f>YEARFRAC(H1560,$R$3,0)</f>
        <v>41.408333333333331</v>
      </c>
    </row>
    <row r="1561" spans="1:19" ht="33" customHeight="1">
      <c r="A1561" s="8">
        <v>1557</v>
      </c>
      <c r="B1561" s="8" t="s">
        <v>4781</v>
      </c>
      <c r="C1561" s="8" t="s">
        <v>3011</v>
      </c>
      <c r="D1561" s="12">
        <v>50808034</v>
      </c>
      <c r="E1561" s="8" t="s">
        <v>6454</v>
      </c>
      <c r="F1561" s="8" t="s">
        <v>8079</v>
      </c>
      <c r="G1561" s="8" t="s">
        <v>10</v>
      </c>
      <c r="H1561" s="10">
        <v>35495</v>
      </c>
      <c r="I1561" s="11" t="s">
        <v>195</v>
      </c>
      <c r="J1561" s="10">
        <v>45414</v>
      </c>
      <c r="K1561" s="8" t="s">
        <v>235</v>
      </c>
      <c r="L1561" s="8" t="s">
        <v>9</v>
      </c>
      <c r="M1561" s="9">
        <v>307.22000000000003</v>
      </c>
      <c r="N1561" s="8">
        <v>4062</v>
      </c>
      <c r="O1561" s="13">
        <f>M1561*N1561</f>
        <v>1247927.6400000001</v>
      </c>
      <c r="P1561" s="25">
        <f t="shared" si="72"/>
        <v>9600</v>
      </c>
      <c r="Q1561" s="25">
        <f t="shared" si="73"/>
        <v>31200.000000000004</v>
      </c>
      <c r="R1561" s="25">
        <f t="shared" si="74"/>
        <v>48000</v>
      </c>
      <c r="S1561" s="55">
        <f>YEARFRAC(H1561,$R$3,0)</f>
        <v>27.566666666666666</v>
      </c>
    </row>
    <row r="1562" spans="1:19" ht="33" customHeight="1">
      <c r="A1562" s="8">
        <v>1558</v>
      </c>
      <c r="B1562" s="8" t="s">
        <v>4782</v>
      </c>
      <c r="C1562" s="8" t="s">
        <v>3012</v>
      </c>
      <c r="D1562" s="12" t="s">
        <v>3013</v>
      </c>
      <c r="E1562" s="8" t="s">
        <v>6455</v>
      </c>
      <c r="F1562" s="8" t="s">
        <v>8080</v>
      </c>
      <c r="G1562" s="8" t="s">
        <v>10</v>
      </c>
      <c r="H1562" s="10">
        <v>32914</v>
      </c>
      <c r="I1562" s="11" t="s">
        <v>194</v>
      </c>
      <c r="J1562" s="10">
        <v>45414</v>
      </c>
      <c r="K1562" s="8" t="s">
        <v>235</v>
      </c>
      <c r="L1562" s="8" t="s">
        <v>9</v>
      </c>
      <c r="M1562" s="9">
        <v>347.09</v>
      </c>
      <c r="N1562" s="8">
        <v>4062</v>
      </c>
      <c r="O1562" s="13">
        <f>M1562*N1562</f>
        <v>1409879.5799999998</v>
      </c>
      <c r="P1562" s="25">
        <f t="shared" si="72"/>
        <v>9600</v>
      </c>
      <c r="Q1562" s="25">
        <f t="shared" si="73"/>
        <v>31200.000000000004</v>
      </c>
      <c r="R1562" s="25">
        <f t="shared" si="74"/>
        <v>48000</v>
      </c>
      <c r="S1562" s="55">
        <f>YEARFRAC(H1562,$R$3,0)</f>
        <v>34.638888888888886</v>
      </c>
    </row>
    <row r="1563" spans="1:19" ht="33" customHeight="1">
      <c r="A1563" s="8">
        <v>1559</v>
      </c>
      <c r="B1563" s="8" t="s">
        <v>4783</v>
      </c>
      <c r="C1563" s="8" t="s">
        <v>3014</v>
      </c>
      <c r="D1563" s="12" t="s">
        <v>3015</v>
      </c>
      <c r="E1563" s="8" t="s">
        <v>6456</v>
      </c>
      <c r="F1563" s="8" t="s">
        <v>8081</v>
      </c>
      <c r="G1563" s="8" t="s">
        <v>15</v>
      </c>
      <c r="H1563" s="10">
        <v>36253</v>
      </c>
      <c r="I1563" s="11" t="s">
        <v>11</v>
      </c>
      <c r="J1563" s="10">
        <v>45425</v>
      </c>
      <c r="K1563" s="8" t="s">
        <v>235</v>
      </c>
      <c r="L1563" s="8" t="s">
        <v>9</v>
      </c>
      <c r="M1563" s="9">
        <v>266.87</v>
      </c>
      <c r="N1563" s="8">
        <v>4062</v>
      </c>
      <c r="O1563" s="13">
        <f>M1563*N1563</f>
        <v>1084025.94</v>
      </c>
      <c r="P1563" s="25">
        <f t="shared" si="72"/>
        <v>8672.2075199999999</v>
      </c>
      <c r="Q1563" s="25">
        <f t="shared" si="73"/>
        <v>28184.674440000003</v>
      </c>
      <c r="R1563" s="25">
        <f t="shared" si="74"/>
        <v>43361.037599999996</v>
      </c>
      <c r="S1563" s="55">
        <f>YEARFRAC(H1563,$R$3,0)</f>
        <v>25.491666666666667</v>
      </c>
    </row>
    <row r="1564" spans="1:19" ht="33" customHeight="1">
      <c r="A1564" s="8">
        <v>1560</v>
      </c>
      <c r="B1564" s="8" t="s">
        <v>4784</v>
      </c>
      <c r="C1564" s="8" t="s">
        <v>3221</v>
      </c>
      <c r="D1564" s="12">
        <v>51682795</v>
      </c>
      <c r="E1564" s="8" t="s">
        <v>6457</v>
      </c>
      <c r="F1564" s="8" t="s">
        <v>8082</v>
      </c>
      <c r="G1564" s="8" t="s">
        <v>10</v>
      </c>
      <c r="H1564" s="10">
        <v>32766</v>
      </c>
      <c r="I1564" s="11" t="s">
        <v>19</v>
      </c>
      <c r="J1564" s="10">
        <v>45447</v>
      </c>
      <c r="K1564" s="8" t="s">
        <v>3175</v>
      </c>
      <c r="L1564" s="8" t="s">
        <v>9</v>
      </c>
      <c r="M1564" s="9">
        <v>343.34</v>
      </c>
      <c r="N1564" s="8">
        <v>4062</v>
      </c>
      <c r="O1564" s="13">
        <f>M1564*N1564</f>
        <v>1394647.0799999998</v>
      </c>
      <c r="P1564" s="25">
        <f t="shared" si="72"/>
        <v>9600</v>
      </c>
      <c r="Q1564" s="25">
        <f t="shared" si="73"/>
        <v>31200.000000000004</v>
      </c>
      <c r="R1564" s="25">
        <f t="shared" si="74"/>
        <v>48000</v>
      </c>
      <c r="S1564" s="55">
        <f>YEARFRAC(H1564,$R$3,0)</f>
        <v>35.041666666666664</v>
      </c>
    </row>
    <row r="1565" spans="1:19" ht="33" customHeight="1">
      <c r="A1565" s="8">
        <v>1561</v>
      </c>
      <c r="B1565" s="8" t="s">
        <v>4785</v>
      </c>
      <c r="C1565" s="8" t="s">
        <v>3158</v>
      </c>
      <c r="D1565" s="12" t="s">
        <v>3159</v>
      </c>
      <c r="E1565" s="8" t="s">
        <v>6458</v>
      </c>
      <c r="F1565" s="8" t="s">
        <v>8083</v>
      </c>
      <c r="G1565" s="8" t="s">
        <v>10</v>
      </c>
      <c r="H1565" s="10">
        <v>32390</v>
      </c>
      <c r="I1565" s="11" t="s">
        <v>19</v>
      </c>
      <c r="J1565" s="10">
        <v>45453</v>
      </c>
      <c r="K1565" s="8" t="s">
        <v>235</v>
      </c>
      <c r="L1565" s="8" t="s">
        <v>9</v>
      </c>
      <c r="M1565" s="9">
        <v>283.45999999999998</v>
      </c>
      <c r="N1565" s="8">
        <v>4062</v>
      </c>
      <c r="O1565" s="13">
        <f>M1565*N1565</f>
        <v>1151414.52</v>
      </c>
      <c r="P1565" s="25">
        <f t="shared" ref="P1565:P1617" si="75">IF(O1565&lt;400000,400000*0.8%,IF(O1565&gt;1200000,1200000*0.8%,O1565*0.8%))</f>
        <v>9211.3161600000003</v>
      </c>
      <c r="Q1565" s="25">
        <f t="shared" ref="Q1565:Q1617" si="76">IF(O1565&lt;400000,400000*2.6%,IF(O1565&gt;1200000,1200000*2.6%,O1565*2.6%))</f>
        <v>29936.777520000003</v>
      </c>
      <c r="R1565" s="25">
        <f t="shared" si="74"/>
        <v>46056.580800000003</v>
      </c>
      <c r="S1565" s="55">
        <f>YEARFRAC(H1565,$R$3,0)</f>
        <v>36.072222222222223</v>
      </c>
    </row>
    <row r="1566" spans="1:19" ht="33" customHeight="1">
      <c r="A1566" s="8">
        <v>1562</v>
      </c>
      <c r="B1566" s="8" t="s">
        <v>4884</v>
      </c>
      <c r="C1566" s="8" t="s">
        <v>2943</v>
      </c>
      <c r="D1566" s="12" t="s">
        <v>2944</v>
      </c>
      <c r="E1566" s="8" t="s">
        <v>6459</v>
      </c>
      <c r="F1566" s="8" t="s">
        <v>8084</v>
      </c>
      <c r="G1566" s="8" t="s">
        <v>10</v>
      </c>
      <c r="H1566" s="10">
        <v>34621</v>
      </c>
      <c r="I1566" s="11" t="s">
        <v>19</v>
      </c>
      <c r="J1566" s="10">
        <v>45554</v>
      </c>
      <c r="K1566" s="8" t="s">
        <v>235</v>
      </c>
      <c r="L1566" s="8" t="s">
        <v>9</v>
      </c>
      <c r="M1566" s="9">
        <v>317.5</v>
      </c>
      <c r="N1566" s="8">
        <v>4062</v>
      </c>
      <c r="O1566" s="13">
        <f>M1566*N1566</f>
        <v>1289685</v>
      </c>
      <c r="P1566" s="25">
        <f t="shared" si="75"/>
        <v>9600</v>
      </c>
      <c r="Q1566" s="25">
        <f t="shared" si="76"/>
        <v>31200.000000000004</v>
      </c>
      <c r="R1566" s="25">
        <f t="shared" si="74"/>
        <v>48000</v>
      </c>
      <c r="S1566" s="55">
        <f>YEARFRAC(H1566,$R$3,0)</f>
        <v>29.961111111111112</v>
      </c>
    </row>
    <row r="1567" spans="1:19" ht="33" customHeight="1">
      <c r="A1567" s="8">
        <v>1563</v>
      </c>
      <c r="B1567" s="8" t="s">
        <v>4786</v>
      </c>
      <c r="C1567" s="8" t="s">
        <v>3016</v>
      </c>
      <c r="D1567" s="12" t="s">
        <v>3017</v>
      </c>
      <c r="E1567" s="8" t="s">
        <v>6460</v>
      </c>
      <c r="F1567" s="8" t="s">
        <v>8085</v>
      </c>
      <c r="G1567" s="8" t="s">
        <v>10</v>
      </c>
      <c r="H1567" s="10">
        <v>27061</v>
      </c>
      <c r="I1567" s="11" t="s">
        <v>11</v>
      </c>
      <c r="J1567" s="10">
        <v>42068</v>
      </c>
      <c r="K1567" s="8" t="s">
        <v>263</v>
      </c>
      <c r="L1567" s="8" t="s">
        <v>9</v>
      </c>
      <c r="M1567" s="9">
        <v>350.86</v>
      </c>
      <c r="N1567" s="8">
        <v>4062</v>
      </c>
      <c r="O1567" s="13">
        <f>M1567*N1567</f>
        <v>1425193.32</v>
      </c>
      <c r="P1567" s="25">
        <f t="shared" si="75"/>
        <v>9600</v>
      </c>
      <c r="Q1567" s="25">
        <f t="shared" si="76"/>
        <v>31200.000000000004</v>
      </c>
      <c r="R1567" s="25">
        <f t="shared" si="74"/>
        <v>48000</v>
      </c>
      <c r="S1567" s="55">
        <f>YEARFRAC(H1567,$R$3,0)</f>
        <v>50.663888888888891</v>
      </c>
    </row>
    <row r="1568" spans="1:19" ht="33" customHeight="1">
      <c r="A1568" s="8">
        <v>1564</v>
      </c>
      <c r="B1568" s="8" t="s">
        <v>4787</v>
      </c>
      <c r="C1568" s="8" t="s">
        <v>3018</v>
      </c>
      <c r="D1568" s="12" t="s">
        <v>3019</v>
      </c>
      <c r="E1568" s="8" t="s">
        <v>6461</v>
      </c>
      <c r="F1568" s="8" t="s">
        <v>8086</v>
      </c>
      <c r="G1568" s="8" t="s">
        <v>8</v>
      </c>
      <c r="H1568" s="10">
        <v>32888</v>
      </c>
      <c r="I1568" s="11" t="s">
        <v>59</v>
      </c>
      <c r="J1568" s="10">
        <v>45401</v>
      </c>
      <c r="K1568" s="8" t="s">
        <v>263</v>
      </c>
      <c r="L1568" s="8" t="s">
        <v>9</v>
      </c>
      <c r="M1568" s="9">
        <v>336.82</v>
      </c>
      <c r="N1568" s="8">
        <v>4062</v>
      </c>
      <c r="O1568" s="13">
        <f>M1568*N1568</f>
        <v>1368162.84</v>
      </c>
      <c r="P1568" s="25">
        <f t="shared" si="75"/>
        <v>9600</v>
      </c>
      <c r="Q1568" s="25">
        <f t="shared" si="76"/>
        <v>31200.000000000004</v>
      </c>
      <c r="R1568" s="25">
        <f t="shared" si="74"/>
        <v>48000</v>
      </c>
      <c r="S1568" s="55">
        <f>YEARFRAC(H1568,$R$3,0)</f>
        <v>34.708333333333336</v>
      </c>
    </row>
    <row r="1569" spans="1:19" ht="33" customHeight="1">
      <c r="A1569" s="8">
        <v>1565</v>
      </c>
      <c r="B1569" s="8" t="s">
        <v>4788</v>
      </c>
      <c r="C1569" s="8" t="s">
        <v>3020</v>
      </c>
      <c r="D1569" s="12">
        <v>90676275</v>
      </c>
      <c r="E1569" s="8" t="s">
        <v>6462</v>
      </c>
      <c r="F1569" s="8" t="s">
        <v>8087</v>
      </c>
      <c r="G1569" s="8" t="s">
        <v>166</v>
      </c>
      <c r="H1569" s="10">
        <v>32159</v>
      </c>
      <c r="I1569" s="11" t="s">
        <v>167</v>
      </c>
      <c r="J1569" s="10">
        <v>45413</v>
      </c>
      <c r="K1569" s="8" t="s">
        <v>263</v>
      </c>
      <c r="L1569" s="8" t="s">
        <v>9</v>
      </c>
      <c r="M1569" s="9">
        <v>338.79</v>
      </c>
      <c r="N1569" s="8">
        <v>4062</v>
      </c>
      <c r="O1569" s="13">
        <f>M1569*N1569</f>
        <v>1376164.98</v>
      </c>
      <c r="P1569" s="25">
        <f t="shared" si="75"/>
        <v>9600</v>
      </c>
      <c r="Q1569" s="25">
        <f t="shared" si="76"/>
        <v>31200.000000000004</v>
      </c>
      <c r="R1569" s="25">
        <f t="shared" si="74"/>
        <v>48000</v>
      </c>
      <c r="S1569" s="55">
        <f>YEARFRAC(H1569,$R$3,0)</f>
        <v>36.702777777777776</v>
      </c>
    </row>
    <row r="1570" spans="1:19" ht="33" customHeight="1">
      <c r="A1570" s="8">
        <v>1566</v>
      </c>
      <c r="B1570" s="8" t="s">
        <v>4789</v>
      </c>
      <c r="C1570" s="8" t="s">
        <v>3021</v>
      </c>
      <c r="D1570" s="12" t="s">
        <v>3022</v>
      </c>
      <c r="E1570" s="8" t="s">
        <v>6463</v>
      </c>
      <c r="F1570" s="8" t="s">
        <v>8088</v>
      </c>
      <c r="G1570" s="8" t="s">
        <v>8</v>
      </c>
      <c r="H1570" s="10">
        <v>27935</v>
      </c>
      <c r="I1570" s="11" t="s">
        <v>11</v>
      </c>
      <c r="J1570" s="10">
        <v>41781</v>
      </c>
      <c r="K1570" s="8" t="s">
        <v>263</v>
      </c>
      <c r="L1570" s="8" t="s">
        <v>9</v>
      </c>
      <c r="M1570" s="9">
        <v>378.52</v>
      </c>
      <c r="N1570" s="8">
        <v>4062</v>
      </c>
      <c r="O1570" s="13">
        <f>M1570*N1570</f>
        <v>1537548.24</v>
      </c>
      <c r="P1570" s="25">
        <f t="shared" si="75"/>
        <v>9600</v>
      </c>
      <c r="Q1570" s="25">
        <f t="shared" si="76"/>
        <v>31200.000000000004</v>
      </c>
      <c r="R1570" s="25">
        <f t="shared" si="74"/>
        <v>48000</v>
      </c>
      <c r="S1570" s="55">
        <f>YEARFRAC(H1570,$R$3,0)</f>
        <v>48.266666666666666</v>
      </c>
    </row>
    <row r="1571" spans="1:19" ht="33" customHeight="1">
      <c r="A1571" s="8">
        <v>1567</v>
      </c>
      <c r="B1571" s="8" t="s">
        <v>4790</v>
      </c>
      <c r="C1571" s="8" t="s">
        <v>3023</v>
      </c>
      <c r="D1571" s="12" t="s">
        <v>3024</v>
      </c>
      <c r="E1571" s="8" t="s">
        <v>6464</v>
      </c>
      <c r="F1571" s="8" t="s">
        <v>8089</v>
      </c>
      <c r="G1571" s="8" t="s">
        <v>16</v>
      </c>
      <c r="H1571" s="10">
        <v>33644</v>
      </c>
      <c r="I1571" s="11" t="s">
        <v>11</v>
      </c>
      <c r="J1571" s="10">
        <v>45413</v>
      </c>
      <c r="K1571" s="8" t="s">
        <v>263</v>
      </c>
      <c r="L1571" s="8" t="s">
        <v>9</v>
      </c>
      <c r="M1571" s="9">
        <v>351.77</v>
      </c>
      <c r="N1571" s="8">
        <v>4062</v>
      </c>
      <c r="O1571" s="13">
        <f>M1571*N1571</f>
        <v>1428889.74</v>
      </c>
      <c r="P1571" s="25">
        <f t="shared" si="75"/>
        <v>9600</v>
      </c>
      <c r="Q1571" s="25">
        <f t="shared" si="76"/>
        <v>31200.000000000004</v>
      </c>
      <c r="R1571" s="25">
        <f t="shared" si="74"/>
        <v>48000</v>
      </c>
      <c r="S1571" s="55">
        <f>YEARFRAC(H1571,$R$3,0)</f>
        <v>32.638888888888886</v>
      </c>
    </row>
    <row r="1572" spans="1:19" ht="33" customHeight="1">
      <c r="A1572" s="8">
        <v>1568</v>
      </c>
      <c r="B1572" s="8" t="s">
        <v>4791</v>
      </c>
      <c r="C1572" s="8" t="s">
        <v>3025</v>
      </c>
      <c r="D1572" s="12" t="s">
        <v>3026</v>
      </c>
      <c r="E1572" s="8" t="s">
        <v>6465</v>
      </c>
      <c r="F1572" s="8" t="s">
        <v>8090</v>
      </c>
      <c r="G1572" s="8" t="s">
        <v>10</v>
      </c>
      <c r="H1572" s="10">
        <v>32249</v>
      </c>
      <c r="I1572" s="11" t="s">
        <v>11</v>
      </c>
      <c r="J1572" s="10">
        <v>41659</v>
      </c>
      <c r="K1572" s="8" t="s">
        <v>263</v>
      </c>
      <c r="L1572" s="8" t="s">
        <v>9</v>
      </c>
      <c r="M1572" s="9">
        <v>341.57</v>
      </c>
      <c r="N1572" s="8">
        <v>4062</v>
      </c>
      <c r="O1572" s="13">
        <f>M1572*N1572</f>
        <v>1387457.34</v>
      </c>
      <c r="P1572" s="25">
        <f t="shared" si="75"/>
        <v>9600</v>
      </c>
      <c r="Q1572" s="25">
        <f t="shared" si="76"/>
        <v>31200.000000000004</v>
      </c>
      <c r="R1572" s="25">
        <f t="shared" si="74"/>
        <v>48000</v>
      </c>
      <c r="S1572" s="55">
        <f>YEARFRAC(H1572,$R$3,0)</f>
        <v>36.455555555555556</v>
      </c>
    </row>
    <row r="1573" spans="1:19" ht="33" customHeight="1">
      <c r="A1573" s="8">
        <v>1569</v>
      </c>
      <c r="B1573" s="8" t="s">
        <v>4792</v>
      </c>
      <c r="C1573" s="8" t="s">
        <v>3027</v>
      </c>
      <c r="D1573" s="12" t="s">
        <v>3028</v>
      </c>
      <c r="E1573" s="8" t="s">
        <v>6466</v>
      </c>
      <c r="F1573" s="8" t="s">
        <v>8091</v>
      </c>
      <c r="G1573" s="8" t="s">
        <v>8</v>
      </c>
      <c r="H1573" s="10">
        <v>33668</v>
      </c>
      <c r="I1573" s="11" t="s">
        <v>11</v>
      </c>
      <c r="J1573" s="10">
        <v>45413</v>
      </c>
      <c r="K1573" s="8" t="s">
        <v>263</v>
      </c>
      <c r="L1573" s="8" t="s">
        <v>9</v>
      </c>
      <c r="M1573" s="9">
        <v>346.45</v>
      </c>
      <c r="N1573" s="8">
        <v>4062</v>
      </c>
      <c r="O1573" s="13">
        <f>M1573*N1573</f>
        <v>1407279.9</v>
      </c>
      <c r="P1573" s="25">
        <f t="shared" si="75"/>
        <v>9600</v>
      </c>
      <c r="Q1573" s="25">
        <f t="shared" si="76"/>
        <v>31200.000000000004</v>
      </c>
      <c r="R1573" s="25">
        <f t="shared" si="74"/>
        <v>48000</v>
      </c>
      <c r="S1573" s="55">
        <f>YEARFRAC(H1573,$R$3,0)</f>
        <v>32.569444444444443</v>
      </c>
    </row>
    <row r="1574" spans="1:19" ht="33" customHeight="1">
      <c r="A1574" s="8">
        <v>1570</v>
      </c>
      <c r="B1574" s="8" t="s">
        <v>4793</v>
      </c>
      <c r="C1574" s="8" t="s">
        <v>3029</v>
      </c>
      <c r="D1574" s="12" t="s">
        <v>3030</v>
      </c>
      <c r="E1574" s="8" t="s">
        <v>6467</v>
      </c>
      <c r="F1574" s="8" t="s">
        <v>8092</v>
      </c>
      <c r="G1574" s="8" t="s">
        <v>10</v>
      </c>
      <c r="H1574" s="10">
        <v>31299</v>
      </c>
      <c r="I1574" s="11" t="s">
        <v>11</v>
      </c>
      <c r="J1574" s="10">
        <v>41701</v>
      </c>
      <c r="K1574" s="8" t="s">
        <v>263</v>
      </c>
      <c r="L1574" s="8" t="s">
        <v>9</v>
      </c>
      <c r="M1574" s="9">
        <v>325.68</v>
      </c>
      <c r="N1574" s="8">
        <v>4062</v>
      </c>
      <c r="O1574" s="13">
        <f>M1574*N1574</f>
        <v>1322912.1599999999</v>
      </c>
      <c r="P1574" s="25">
        <f t="shared" si="75"/>
        <v>9600</v>
      </c>
      <c r="Q1574" s="25">
        <f t="shared" si="76"/>
        <v>31200.000000000004</v>
      </c>
      <c r="R1574" s="25">
        <f t="shared" si="74"/>
        <v>48000</v>
      </c>
      <c r="S1574" s="55">
        <f>YEARFRAC(H1574,$R$3,0)</f>
        <v>39.05833333333333</v>
      </c>
    </row>
    <row r="1575" spans="1:19" ht="33" customHeight="1">
      <c r="A1575" s="8">
        <v>1571</v>
      </c>
      <c r="B1575" s="8" t="s">
        <v>4794</v>
      </c>
      <c r="C1575" s="8" t="s">
        <v>3031</v>
      </c>
      <c r="D1575" s="12" t="s">
        <v>3032</v>
      </c>
      <c r="E1575" s="8" t="s">
        <v>6468</v>
      </c>
      <c r="F1575" s="8" t="s">
        <v>8093</v>
      </c>
      <c r="G1575" s="8" t="s">
        <v>8</v>
      </c>
      <c r="H1575" s="10">
        <v>27614</v>
      </c>
      <c r="I1575" s="11" t="s">
        <v>11</v>
      </c>
      <c r="J1575" s="10">
        <v>42541</v>
      </c>
      <c r="K1575" s="8" t="s">
        <v>263</v>
      </c>
      <c r="L1575" s="8" t="s">
        <v>9</v>
      </c>
      <c r="M1575" s="9">
        <v>354.02</v>
      </c>
      <c r="N1575" s="8">
        <v>4062</v>
      </c>
      <c r="O1575" s="13">
        <f>M1575*N1575</f>
        <v>1438029.24</v>
      </c>
      <c r="P1575" s="25">
        <f t="shared" si="75"/>
        <v>9600</v>
      </c>
      <c r="Q1575" s="25">
        <f t="shared" si="76"/>
        <v>31200.000000000004</v>
      </c>
      <c r="R1575" s="25">
        <f t="shared" si="74"/>
        <v>48000</v>
      </c>
      <c r="S1575" s="55">
        <f>YEARFRAC(H1575,$R$3,0)</f>
        <v>49.144444444444446</v>
      </c>
    </row>
    <row r="1576" spans="1:19" ht="33" customHeight="1">
      <c r="A1576" s="8">
        <v>1572</v>
      </c>
      <c r="B1576" s="8" t="s">
        <v>4795</v>
      </c>
      <c r="C1576" s="8" t="s">
        <v>3033</v>
      </c>
      <c r="D1576" s="12" t="s">
        <v>3034</v>
      </c>
      <c r="E1576" s="8" t="s">
        <v>6469</v>
      </c>
      <c r="F1576" s="8" t="s">
        <v>8094</v>
      </c>
      <c r="G1576" s="8" t="s">
        <v>10</v>
      </c>
      <c r="H1576" s="10">
        <v>30047</v>
      </c>
      <c r="I1576" s="11" t="s">
        <v>11</v>
      </c>
      <c r="J1576" s="10">
        <v>42818</v>
      </c>
      <c r="K1576" s="8" t="s">
        <v>263</v>
      </c>
      <c r="L1576" s="8" t="s">
        <v>9</v>
      </c>
      <c r="M1576" s="9">
        <v>351.39</v>
      </c>
      <c r="N1576" s="8">
        <v>4062</v>
      </c>
      <c r="O1576" s="13">
        <f>M1576*N1576</f>
        <v>1427346.18</v>
      </c>
      <c r="P1576" s="25">
        <f t="shared" si="75"/>
        <v>9600</v>
      </c>
      <c r="Q1576" s="25">
        <f t="shared" si="76"/>
        <v>31200.000000000004</v>
      </c>
      <c r="R1576" s="25">
        <f t="shared" si="74"/>
        <v>48000</v>
      </c>
      <c r="S1576" s="55">
        <f>YEARFRAC(H1576,$R$3,0)</f>
        <v>42.483333333333334</v>
      </c>
    </row>
    <row r="1577" spans="1:19" ht="33" customHeight="1">
      <c r="A1577" s="8">
        <v>1573</v>
      </c>
      <c r="B1577" s="8" t="s">
        <v>4796</v>
      </c>
      <c r="C1577" s="8" t="s">
        <v>3035</v>
      </c>
      <c r="D1577" s="12" t="s">
        <v>3036</v>
      </c>
      <c r="E1577" s="8" t="s">
        <v>6470</v>
      </c>
      <c r="F1577" s="8" t="s">
        <v>8095</v>
      </c>
      <c r="G1577" s="8" t="s">
        <v>10</v>
      </c>
      <c r="H1577" s="10">
        <v>35491</v>
      </c>
      <c r="I1577" s="11" t="s">
        <v>11</v>
      </c>
      <c r="J1577" s="10">
        <v>45070</v>
      </c>
      <c r="K1577" s="8" t="s">
        <v>263</v>
      </c>
      <c r="L1577" s="8" t="s">
        <v>9</v>
      </c>
      <c r="M1577" s="9">
        <v>311.52999999999997</v>
      </c>
      <c r="N1577" s="8">
        <v>4062</v>
      </c>
      <c r="O1577" s="13">
        <f>M1577*N1577</f>
        <v>1265434.8599999999</v>
      </c>
      <c r="P1577" s="25">
        <f t="shared" si="75"/>
        <v>9600</v>
      </c>
      <c r="Q1577" s="25">
        <f t="shared" si="76"/>
        <v>31200.000000000004</v>
      </c>
      <c r="R1577" s="25">
        <f t="shared" si="74"/>
        <v>48000</v>
      </c>
      <c r="S1577" s="55">
        <f>YEARFRAC(H1577,$R$3,0)</f>
        <v>27.577777777777779</v>
      </c>
    </row>
    <row r="1578" spans="1:19" ht="33" customHeight="1">
      <c r="A1578" s="8">
        <v>1574</v>
      </c>
      <c r="B1578" s="8" t="s">
        <v>4797</v>
      </c>
      <c r="C1578" s="8" t="s">
        <v>3037</v>
      </c>
      <c r="D1578" s="12">
        <v>51215766</v>
      </c>
      <c r="E1578" s="8" t="s">
        <v>6471</v>
      </c>
      <c r="F1578" s="8" t="s">
        <v>8096</v>
      </c>
      <c r="G1578" s="8" t="s">
        <v>10</v>
      </c>
      <c r="H1578" s="10">
        <v>30202</v>
      </c>
      <c r="I1578" s="11" t="s">
        <v>11</v>
      </c>
      <c r="J1578" s="10">
        <v>41785</v>
      </c>
      <c r="K1578" s="8" t="s">
        <v>263</v>
      </c>
      <c r="L1578" s="8" t="s">
        <v>9</v>
      </c>
      <c r="M1578" s="9">
        <v>335.92</v>
      </c>
      <c r="N1578" s="8">
        <v>4062</v>
      </c>
      <c r="O1578" s="13">
        <f>M1578*N1578</f>
        <v>1364507.04</v>
      </c>
      <c r="P1578" s="25">
        <f t="shared" si="75"/>
        <v>9600</v>
      </c>
      <c r="Q1578" s="25">
        <f t="shared" si="76"/>
        <v>31200.000000000004</v>
      </c>
      <c r="R1578" s="25">
        <f t="shared" si="74"/>
        <v>48000</v>
      </c>
      <c r="S1578" s="55">
        <f>YEARFRAC(H1578,$R$3,0)</f>
        <v>42.06111111111111</v>
      </c>
    </row>
    <row r="1579" spans="1:19" ht="33" customHeight="1">
      <c r="A1579" s="8">
        <v>1575</v>
      </c>
      <c r="B1579" s="8" t="s">
        <v>4798</v>
      </c>
      <c r="C1579" s="8" t="s">
        <v>3038</v>
      </c>
      <c r="D1579" s="12" t="s">
        <v>3039</v>
      </c>
      <c r="E1579" s="8" t="s">
        <v>6472</v>
      </c>
      <c r="F1579" s="8" t="s">
        <v>8097</v>
      </c>
      <c r="G1579" s="8" t="s">
        <v>10</v>
      </c>
      <c r="H1579" s="10">
        <v>32948</v>
      </c>
      <c r="I1579" s="11" t="s">
        <v>11</v>
      </c>
      <c r="J1579" s="10">
        <v>42696</v>
      </c>
      <c r="K1579" s="8" t="s">
        <v>263</v>
      </c>
      <c r="L1579" s="8" t="s">
        <v>9</v>
      </c>
      <c r="M1579" s="9">
        <v>416.3</v>
      </c>
      <c r="N1579" s="8">
        <v>4062</v>
      </c>
      <c r="O1579" s="13">
        <f>M1579*N1579</f>
        <v>1691010.6</v>
      </c>
      <c r="P1579" s="25">
        <f t="shared" si="75"/>
        <v>9600</v>
      </c>
      <c r="Q1579" s="25">
        <f t="shared" si="76"/>
        <v>31200.000000000004</v>
      </c>
      <c r="R1579" s="25">
        <f t="shared" si="74"/>
        <v>48000</v>
      </c>
      <c r="S1579" s="55">
        <f>YEARFRAC(H1579,$R$3,0)</f>
        <v>34.538888888888891</v>
      </c>
    </row>
    <row r="1580" spans="1:19" ht="33" customHeight="1">
      <c r="A1580" s="8">
        <v>1576</v>
      </c>
      <c r="B1580" s="8" t="s">
        <v>4799</v>
      </c>
      <c r="C1580" s="8" t="s">
        <v>3040</v>
      </c>
      <c r="D1580" s="12" t="s">
        <v>3041</v>
      </c>
      <c r="E1580" s="8" t="s">
        <v>6473</v>
      </c>
      <c r="F1580" s="8" t="s">
        <v>8098</v>
      </c>
      <c r="G1580" s="8" t="s">
        <v>10</v>
      </c>
      <c r="H1580" s="10">
        <v>35710</v>
      </c>
      <c r="I1580" s="11" t="s">
        <v>19</v>
      </c>
      <c r="J1580" s="10">
        <v>45078</v>
      </c>
      <c r="K1580" s="8" t="s">
        <v>263</v>
      </c>
      <c r="L1580" s="8" t="s">
        <v>9</v>
      </c>
      <c r="M1580" s="9">
        <v>426.26</v>
      </c>
      <c r="N1580" s="8">
        <v>4062</v>
      </c>
      <c r="O1580" s="13">
        <f>M1580*N1580</f>
        <v>1731468.1199999999</v>
      </c>
      <c r="P1580" s="25">
        <f t="shared" si="75"/>
        <v>9600</v>
      </c>
      <c r="Q1580" s="25">
        <f t="shared" si="76"/>
        <v>31200.000000000004</v>
      </c>
      <c r="R1580" s="25">
        <f t="shared" si="74"/>
        <v>48000</v>
      </c>
      <c r="S1580" s="55">
        <f>YEARFRAC(H1580,$R$3,0)</f>
        <v>26.980555555555554</v>
      </c>
    </row>
    <row r="1581" spans="1:19" ht="33" customHeight="1">
      <c r="A1581" s="8">
        <v>1577</v>
      </c>
      <c r="B1581" s="8" t="s">
        <v>4800</v>
      </c>
      <c r="C1581" s="8" t="s">
        <v>3042</v>
      </c>
      <c r="D1581" s="12" t="s">
        <v>3043</v>
      </c>
      <c r="E1581" s="8" t="s">
        <v>6474</v>
      </c>
      <c r="F1581" s="8" t="s">
        <v>8099</v>
      </c>
      <c r="G1581" s="8" t="s">
        <v>10</v>
      </c>
      <c r="H1581" s="10">
        <v>36898</v>
      </c>
      <c r="I1581" s="11" t="s">
        <v>19</v>
      </c>
      <c r="J1581" s="10">
        <v>45080</v>
      </c>
      <c r="K1581" s="8" t="s">
        <v>263</v>
      </c>
      <c r="L1581" s="8" t="s">
        <v>9</v>
      </c>
      <c r="M1581" s="9">
        <v>344.95</v>
      </c>
      <c r="N1581" s="8">
        <v>4062</v>
      </c>
      <c r="O1581" s="13">
        <f>M1581*N1581</f>
        <v>1401186.9</v>
      </c>
      <c r="P1581" s="25">
        <f t="shared" si="75"/>
        <v>9600</v>
      </c>
      <c r="Q1581" s="25">
        <f t="shared" si="76"/>
        <v>31200.000000000004</v>
      </c>
      <c r="R1581" s="25">
        <f t="shared" si="74"/>
        <v>48000</v>
      </c>
      <c r="S1581" s="55">
        <f>YEARFRAC(H1581,$R$3,0)</f>
        <v>23.730555555555554</v>
      </c>
    </row>
    <row r="1582" spans="1:19" ht="33" customHeight="1">
      <c r="A1582" s="8">
        <v>1578</v>
      </c>
      <c r="B1582" s="8" t="s">
        <v>4801</v>
      </c>
      <c r="C1582" s="8" t="s">
        <v>3044</v>
      </c>
      <c r="D1582" s="12" t="s">
        <v>3045</v>
      </c>
      <c r="E1582" s="8" t="s">
        <v>6475</v>
      </c>
      <c r="F1582" s="8" t="s">
        <v>8100</v>
      </c>
      <c r="G1582" s="8" t="s">
        <v>10</v>
      </c>
      <c r="H1582" s="10">
        <v>35682</v>
      </c>
      <c r="I1582" s="11" t="s">
        <v>19</v>
      </c>
      <c r="J1582" s="10">
        <v>45172</v>
      </c>
      <c r="K1582" s="8" t="s">
        <v>263</v>
      </c>
      <c r="L1582" s="8" t="s">
        <v>9</v>
      </c>
      <c r="M1582" s="9">
        <v>370.37</v>
      </c>
      <c r="N1582" s="8">
        <v>4062</v>
      </c>
      <c r="O1582" s="13">
        <f>M1582*N1582</f>
        <v>1504442.94</v>
      </c>
      <c r="P1582" s="25">
        <f t="shared" si="75"/>
        <v>9600</v>
      </c>
      <c r="Q1582" s="25">
        <f t="shared" si="76"/>
        <v>31200.000000000004</v>
      </c>
      <c r="R1582" s="25">
        <f t="shared" si="74"/>
        <v>48000</v>
      </c>
      <c r="S1582" s="55">
        <f>YEARFRAC(H1582,$R$3,0)</f>
        <v>27.058333333333334</v>
      </c>
    </row>
    <row r="1583" spans="1:19" s="14" customFormat="1" ht="33" customHeight="1">
      <c r="A1583" s="8">
        <v>1579</v>
      </c>
      <c r="B1583" s="8" t="s">
        <v>4802</v>
      </c>
      <c r="C1583" s="8" t="s">
        <v>3046</v>
      </c>
      <c r="D1583" s="12" t="s">
        <v>3047</v>
      </c>
      <c r="E1583" s="8" t="s">
        <v>6476</v>
      </c>
      <c r="F1583" s="8" t="s">
        <v>8101</v>
      </c>
      <c r="G1583" s="8" t="s">
        <v>10</v>
      </c>
      <c r="H1583" s="10">
        <v>29948</v>
      </c>
      <c r="I1583" s="11" t="s">
        <v>19</v>
      </c>
      <c r="J1583" s="10">
        <v>45414</v>
      </c>
      <c r="K1583" s="8" t="s">
        <v>263</v>
      </c>
      <c r="L1583" s="8" t="s">
        <v>9</v>
      </c>
      <c r="M1583" s="9">
        <v>340.77</v>
      </c>
      <c r="N1583" s="8">
        <v>4062</v>
      </c>
      <c r="O1583" s="13">
        <f>M1583*N1583</f>
        <v>1384207.74</v>
      </c>
      <c r="P1583" s="25">
        <f t="shared" si="75"/>
        <v>9600</v>
      </c>
      <c r="Q1583" s="25">
        <f t="shared" si="76"/>
        <v>31200.000000000004</v>
      </c>
      <c r="R1583" s="25">
        <f t="shared" si="74"/>
        <v>48000</v>
      </c>
      <c r="S1583" s="55">
        <f>YEARFRAC(H1583,$R$3,0)</f>
        <v>42.755555555555553</v>
      </c>
    </row>
    <row r="1584" spans="1:19" ht="33" customHeight="1">
      <c r="A1584" s="8">
        <v>1580</v>
      </c>
      <c r="B1584" s="8" t="s">
        <v>4803</v>
      </c>
      <c r="C1584" s="8" t="s">
        <v>3129</v>
      </c>
      <c r="D1584" s="12" t="s">
        <v>3048</v>
      </c>
      <c r="E1584" s="8" t="s">
        <v>6477</v>
      </c>
      <c r="F1584" s="8" t="s">
        <v>8102</v>
      </c>
      <c r="G1584" s="8" t="s">
        <v>193</v>
      </c>
      <c r="H1584" s="10">
        <v>32574</v>
      </c>
      <c r="I1584" s="11" t="s">
        <v>11</v>
      </c>
      <c r="J1584" s="10">
        <v>45418</v>
      </c>
      <c r="K1584" s="8" t="s">
        <v>263</v>
      </c>
      <c r="L1584" s="8" t="s">
        <v>9</v>
      </c>
      <c r="M1584" s="9">
        <v>332.95</v>
      </c>
      <c r="N1584" s="8">
        <v>4062</v>
      </c>
      <c r="O1584" s="13">
        <f>M1584*N1584</f>
        <v>1352442.9</v>
      </c>
      <c r="P1584" s="25">
        <f t="shared" si="75"/>
        <v>9600</v>
      </c>
      <c r="Q1584" s="25">
        <f t="shared" si="76"/>
        <v>31200.000000000004</v>
      </c>
      <c r="R1584" s="25">
        <f t="shared" si="74"/>
        <v>48000</v>
      </c>
      <c r="S1584" s="55">
        <f>YEARFRAC(H1584,$R$3,0)</f>
        <v>35.56388888888889</v>
      </c>
    </row>
    <row r="1585" spans="1:19" ht="33" customHeight="1">
      <c r="A1585" s="8">
        <v>1581</v>
      </c>
      <c r="B1585" s="8" t="s">
        <v>4804</v>
      </c>
      <c r="C1585" s="8" t="s">
        <v>3235</v>
      </c>
      <c r="D1585" s="12" t="s">
        <v>3049</v>
      </c>
      <c r="E1585" s="8" t="s">
        <v>6478</v>
      </c>
      <c r="F1585" s="8" t="s">
        <v>8103</v>
      </c>
      <c r="G1585" s="8" t="s">
        <v>15</v>
      </c>
      <c r="H1585" s="10">
        <v>34735</v>
      </c>
      <c r="I1585" s="11" t="s">
        <v>11</v>
      </c>
      <c r="J1585" s="10">
        <v>45420</v>
      </c>
      <c r="K1585" s="8" t="s">
        <v>263</v>
      </c>
      <c r="L1585" s="8" t="s">
        <v>9</v>
      </c>
      <c r="M1585" s="9">
        <v>335.9</v>
      </c>
      <c r="N1585" s="8">
        <v>4062</v>
      </c>
      <c r="O1585" s="13">
        <f>M1585*N1585</f>
        <v>1364425.7999999998</v>
      </c>
      <c r="P1585" s="25">
        <f t="shared" si="75"/>
        <v>9600</v>
      </c>
      <c r="Q1585" s="25">
        <f t="shared" si="76"/>
        <v>31200.000000000004</v>
      </c>
      <c r="R1585" s="25">
        <f t="shared" si="74"/>
        <v>48000</v>
      </c>
      <c r="S1585" s="55">
        <f>YEARFRAC(H1585,$R$3,0)</f>
        <v>29.652777777777779</v>
      </c>
    </row>
    <row r="1586" spans="1:19" ht="33" customHeight="1">
      <c r="A1586" s="8">
        <v>1582</v>
      </c>
      <c r="B1586" s="8" t="s">
        <v>4805</v>
      </c>
      <c r="C1586" s="8" t="s">
        <v>3050</v>
      </c>
      <c r="D1586" s="12" t="s">
        <v>3051</v>
      </c>
      <c r="E1586" s="8" t="s">
        <v>6479</v>
      </c>
      <c r="F1586" s="8" t="s">
        <v>8104</v>
      </c>
      <c r="G1586" s="8" t="s">
        <v>15</v>
      </c>
      <c r="H1586" s="10">
        <v>36641</v>
      </c>
      <c r="I1586" s="11" t="s">
        <v>11</v>
      </c>
      <c r="J1586" s="10">
        <v>45420</v>
      </c>
      <c r="K1586" s="8" t="s">
        <v>263</v>
      </c>
      <c r="L1586" s="8" t="s">
        <v>9</v>
      </c>
      <c r="M1586" s="9">
        <v>282.01</v>
      </c>
      <c r="N1586" s="8">
        <v>4062</v>
      </c>
      <c r="O1586" s="13">
        <f>M1586*N1586</f>
        <v>1145524.6199999999</v>
      </c>
      <c r="P1586" s="25">
        <f t="shared" si="75"/>
        <v>9164.1969599999993</v>
      </c>
      <c r="Q1586" s="25">
        <f t="shared" si="76"/>
        <v>29783.64012</v>
      </c>
      <c r="R1586" s="25">
        <f t="shared" si="74"/>
        <v>45820.984799999998</v>
      </c>
      <c r="S1586" s="55">
        <f>YEARFRAC(H1586,$R$3,0)</f>
        <v>24.430555555555557</v>
      </c>
    </row>
    <row r="1587" spans="1:19" ht="33" customHeight="1">
      <c r="A1587" s="8">
        <v>1583</v>
      </c>
      <c r="B1587" s="8" t="s">
        <v>4866</v>
      </c>
      <c r="C1587" s="8" t="s">
        <v>2875</v>
      </c>
      <c r="D1587" s="12" t="s">
        <v>2876</v>
      </c>
      <c r="E1587" s="8" t="s">
        <v>6480</v>
      </c>
      <c r="F1587" s="8" t="s">
        <v>8105</v>
      </c>
      <c r="G1587" s="8" t="s">
        <v>204</v>
      </c>
      <c r="H1587" s="10">
        <v>30112</v>
      </c>
      <c r="I1587" s="11" t="s">
        <v>11</v>
      </c>
      <c r="J1587" s="10">
        <v>45427</v>
      </c>
      <c r="K1587" s="8" t="s">
        <v>263</v>
      </c>
      <c r="L1587" s="8" t="s">
        <v>9</v>
      </c>
      <c r="M1587" s="9">
        <v>334.13</v>
      </c>
      <c r="N1587" s="8">
        <v>4062</v>
      </c>
      <c r="O1587" s="13">
        <f>M1587*N1587</f>
        <v>1357236.06</v>
      </c>
      <c r="P1587" s="25">
        <f t="shared" si="75"/>
        <v>9600</v>
      </c>
      <c r="Q1587" s="25">
        <f t="shared" si="76"/>
        <v>31200.000000000004</v>
      </c>
      <c r="R1587" s="25">
        <f t="shared" si="74"/>
        <v>48000</v>
      </c>
      <c r="S1587" s="55">
        <f>YEARFRAC(H1587,$R$3,0)</f>
        <v>42.305555555555557</v>
      </c>
    </row>
    <row r="1588" spans="1:19" ht="33" customHeight="1">
      <c r="A1588" s="8">
        <v>1584</v>
      </c>
      <c r="B1588" s="8" t="s">
        <v>4806</v>
      </c>
      <c r="C1588" s="8" t="s">
        <v>3052</v>
      </c>
      <c r="D1588" s="12" t="s">
        <v>3053</v>
      </c>
      <c r="E1588" s="8" t="s">
        <v>6481</v>
      </c>
      <c r="F1588" s="8" t="s">
        <v>8106</v>
      </c>
      <c r="G1588" s="8" t="s">
        <v>198</v>
      </c>
      <c r="H1588" s="10">
        <v>34791</v>
      </c>
      <c r="I1588" s="11" t="s">
        <v>11</v>
      </c>
      <c r="J1588" s="10">
        <v>45425</v>
      </c>
      <c r="K1588" s="8" t="s">
        <v>263</v>
      </c>
      <c r="L1588" s="8" t="s">
        <v>9</v>
      </c>
      <c r="M1588" s="9">
        <v>352.7</v>
      </c>
      <c r="N1588" s="8">
        <v>4062</v>
      </c>
      <c r="O1588" s="13">
        <f>M1588*N1588</f>
        <v>1432667.4</v>
      </c>
      <c r="P1588" s="25">
        <f t="shared" si="75"/>
        <v>9600</v>
      </c>
      <c r="Q1588" s="25">
        <f t="shared" si="76"/>
        <v>31200.000000000004</v>
      </c>
      <c r="R1588" s="25">
        <f t="shared" si="74"/>
        <v>48000</v>
      </c>
      <c r="S1588" s="55">
        <f>YEARFRAC(H1588,$R$3,0)</f>
        <v>29.494444444444444</v>
      </c>
    </row>
    <row r="1589" spans="1:19" ht="33" customHeight="1">
      <c r="A1589" s="8">
        <v>1585</v>
      </c>
      <c r="B1589" s="8" t="s">
        <v>4807</v>
      </c>
      <c r="C1589" s="8" t="s">
        <v>286</v>
      </c>
      <c r="D1589" s="12">
        <v>50826604</v>
      </c>
      <c r="E1589" s="8" t="s">
        <v>6482</v>
      </c>
      <c r="F1589" s="8" t="s">
        <v>8107</v>
      </c>
      <c r="G1589" s="8" t="s">
        <v>16</v>
      </c>
      <c r="H1589" s="10">
        <v>34366</v>
      </c>
      <c r="I1589" s="11" t="s">
        <v>11</v>
      </c>
      <c r="J1589" s="10">
        <v>45437</v>
      </c>
      <c r="K1589" s="8" t="s">
        <v>263</v>
      </c>
      <c r="L1589" s="8" t="s">
        <v>9</v>
      </c>
      <c r="M1589" s="9">
        <v>337.74</v>
      </c>
      <c r="N1589" s="8">
        <v>4062</v>
      </c>
      <c r="O1589" s="13">
        <f>M1589*N1589</f>
        <v>1371899.8800000001</v>
      </c>
      <c r="P1589" s="25">
        <f t="shared" si="75"/>
        <v>9600</v>
      </c>
      <c r="Q1589" s="25">
        <f t="shared" si="76"/>
        <v>31200.000000000004</v>
      </c>
      <c r="R1589" s="25">
        <f t="shared" si="74"/>
        <v>48000</v>
      </c>
      <c r="S1589" s="55">
        <f>YEARFRAC(H1589,$R$3,0)</f>
        <v>30.663888888888888</v>
      </c>
    </row>
    <row r="1590" spans="1:19" ht="33" customHeight="1">
      <c r="A1590" s="8">
        <v>1586</v>
      </c>
      <c r="B1590" s="8" t="s">
        <v>4808</v>
      </c>
      <c r="C1590" s="8" t="s">
        <v>287</v>
      </c>
      <c r="D1590" s="12">
        <v>100683159</v>
      </c>
      <c r="E1590" s="8" t="s">
        <v>6483</v>
      </c>
      <c r="F1590" s="8" t="s">
        <v>8108</v>
      </c>
      <c r="G1590" s="8" t="s">
        <v>16</v>
      </c>
      <c r="H1590" s="10">
        <v>35008</v>
      </c>
      <c r="I1590" s="11" t="s">
        <v>11</v>
      </c>
      <c r="J1590" s="10">
        <v>45441</v>
      </c>
      <c r="K1590" s="8" t="s">
        <v>263</v>
      </c>
      <c r="L1590" s="8" t="s">
        <v>9</v>
      </c>
      <c r="M1590" s="9">
        <v>346.45</v>
      </c>
      <c r="N1590" s="8">
        <v>4062</v>
      </c>
      <c r="O1590" s="13">
        <f>M1590*N1590</f>
        <v>1407279.9</v>
      </c>
      <c r="P1590" s="25">
        <f t="shared" si="75"/>
        <v>9600</v>
      </c>
      <c r="Q1590" s="25">
        <f t="shared" si="76"/>
        <v>31200.000000000004</v>
      </c>
      <c r="R1590" s="25">
        <f t="shared" si="74"/>
        <v>48000</v>
      </c>
      <c r="S1590" s="55">
        <f>YEARFRAC(H1590,$R$3,0)</f>
        <v>28.902777777777779</v>
      </c>
    </row>
    <row r="1591" spans="1:19" ht="33" customHeight="1">
      <c r="A1591" s="8">
        <v>1587</v>
      </c>
      <c r="B1591" s="8" t="s">
        <v>3258</v>
      </c>
      <c r="C1591" s="8" t="s">
        <v>3254</v>
      </c>
      <c r="D1591" s="12">
        <v>50807530</v>
      </c>
      <c r="E1591" s="8" t="s">
        <v>6484</v>
      </c>
      <c r="F1591" s="8" t="s">
        <v>8109</v>
      </c>
      <c r="G1591" s="8" t="s">
        <v>10</v>
      </c>
      <c r="H1591" s="10">
        <v>34938</v>
      </c>
      <c r="I1591" s="11" t="s">
        <v>19</v>
      </c>
      <c r="J1591" s="10">
        <v>45474</v>
      </c>
      <c r="K1591" s="8" t="s">
        <v>3237</v>
      </c>
      <c r="L1591" s="8" t="s">
        <v>9</v>
      </c>
      <c r="M1591" s="9">
        <v>466.64</v>
      </c>
      <c r="N1591" s="8">
        <v>4062</v>
      </c>
      <c r="O1591" s="13">
        <f>M1591*N1591</f>
        <v>1895491.68</v>
      </c>
      <c r="P1591" s="25">
        <f t="shared" si="75"/>
        <v>9600</v>
      </c>
      <c r="Q1591" s="25">
        <f t="shared" si="76"/>
        <v>31200.000000000004</v>
      </c>
      <c r="R1591" s="25">
        <f t="shared" si="74"/>
        <v>48000</v>
      </c>
      <c r="S1591" s="55">
        <f>YEARFRAC(H1591,$R$3,0)</f>
        <v>29.091666666666665</v>
      </c>
    </row>
    <row r="1592" spans="1:19" ht="33" customHeight="1">
      <c r="A1592" s="8">
        <v>1588</v>
      </c>
      <c r="B1592" s="8" t="s">
        <v>3260</v>
      </c>
      <c r="C1592" s="8" t="s">
        <v>3255</v>
      </c>
      <c r="D1592" s="12">
        <v>51687048</v>
      </c>
      <c r="E1592" s="8" t="s">
        <v>6485</v>
      </c>
      <c r="F1592" s="8" t="s">
        <v>8110</v>
      </c>
      <c r="G1592" s="8" t="s">
        <v>10</v>
      </c>
      <c r="H1592" s="10">
        <v>38628</v>
      </c>
      <c r="I1592" s="11" t="s">
        <v>19</v>
      </c>
      <c r="J1592" s="10">
        <v>45474</v>
      </c>
      <c r="K1592" s="8" t="s">
        <v>3237</v>
      </c>
      <c r="L1592" s="8" t="s">
        <v>9</v>
      </c>
      <c r="M1592" s="9">
        <v>348.66</v>
      </c>
      <c r="N1592" s="8">
        <v>4062</v>
      </c>
      <c r="O1592" s="13">
        <f>M1592*N1592</f>
        <v>1416256.9200000002</v>
      </c>
      <c r="P1592" s="25">
        <f t="shared" si="75"/>
        <v>9600</v>
      </c>
      <c r="Q1592" s="25">
        <f t="shared" si="76"/>
        <v>31200.000000000004</v>
      </c>
      <c r="R1592" s="25">
        <f t="shared" si="74"/>
        <v>48000</v>
      </c>
      <c r="S1592" s="55">
        <f>YEARFRAC(H1592,$R$3,0)</f>
        <v>18.991666666666667</v>
      </c>
    </row>
    <row r="1593" spans="1:19" ht="33" customHeight="1">
      <c r="A1593" s="8">
        <v>1589</v>
      </c>
      <c r="B1593" s="8" t="s">
        <v>3261</v>
      </c>
      <c r="C1593" s="8" t="s">
        <v>3245</v>
      </c>
      <c r="D1593" s="12">
        <v>51407922</v>
      </c>
      <c r="E1593" s="8" t="s">
        <v>6486</v>
      </c>
      <c r="F1593" s="8" t="s">
        <v>8111</v>
      </c>
      <c r="G1593" s="8" t="s">
        <v>10</v>
      </c>
      <c r="H1593" s="10">
        <v>33643</v>
      </c>
      <c r="I1593" s="11" t="s">
        <v>19</v>
      </c>
      <c r="J1593" s="10">
        <v>45474</v>
      </c>
      <c r="K1593" s="8" t="s">
        <v>3237</v>
      </c>
      <c r="L1593" s="8" t="s">
        <v>9</v>
      </c>
      <c r="M1593" s="9">
        <v>338.78</v>
      </c>
      <c r="N1593" s="8">
        <v>4062</v>
      </c>
      <c r="O1593" s="13">
        <f>M1593*N1593</f>
        <v>1376124.3599999999</v>
      </c>
      <c r="P1593" s="25">
        <f t="shared" si="75"/>
        <v>9600</v>
      </c>
      <c r="Q1593" s="25">
        <f t="shared" si="76"/>
        <v>31200.000000000004</v>
      </c>
      <c r="R1593" s="25">
        <f t="shared" si="74"/>
        <v>48000</v>
      </c>
      <c r="S1593" s="55">
        <f>YEARFRAC(H1593,$R$3,0)</f>
        <v>32.641666666666666</v>
      </c>
    </row>
    <row r="1594" spans="1:19" ht="33" customHeight="1">
      <c r="A1594" s="8">
        <v>1590</v>
      </c>
      <c r="B1594" s="8" t="s">
        <v>3259</v>
      </c>
      <c r="C1594" s="8" t="s">
        <v>3248</v>
      </c>
      <c r="D1594" s="12">
        <v>51444661</v>
      </c>
      <c r="E1594" s="8" t="s">
        <v>6487</v>
      </c>
      <c r="F1594" s="8" t="s">
        <v>8112</v>
      </c>
      <c r="G1594" s="8" t="s">
        <v>3238</v>
      </c>
      <c r="H1594" s="10">
        <v>34378</v>
      </c>
      <c r="I1594" s="11" t="s">
        <v>19</v>
      </c>
      <c r="J1594" s="10">
        <v>45474</v>
      </c>
      <c r="K1594" s="8" t="s">
        <v>3237</v>
      </c>
      <c r="L1594" s="8" t="s">
        <v>9</v>
      </c>
      <c r="M1594" s="9">
        <v>379.05</v>
      </c>
      <c r="N1594" s="8">
        <v>4062</v>
      </c>
      <c r="O1594" s="13">
        <f>M1594*N1594</f>
        <v>1539701.1</v>
      </c>
      <c r="P1594" s="25">
        <f t="shared" si="75"/>
        <v>9600</v>
      </c>
      <c r="Q1594" s="25">
        <f t="shared" si="76"/>
        <v>31200.000000000004</v>
      </c>
      <c r="R1594" s="25">
        <f t="shared" si="74"/>
        <v>48000</v>
      </c>
      <c r="S1594" s="55">
        <f>YEARFRAC(H1594,$R$3,0)</f>
        <v>30.630555555555556</v>
      </c>
    </row>
    <row r="1595" spans="1:19" ht="33" customHeight="1">
      <c r="A1595" s="8">
        <v>1591</v>
      </c>
      <c r="B1595" s="8" t="s">
        <v>4849</v>
      </c>
      <c r="C1595" s="8" t="s">
        <v>4850</v>
      </c>
      <c r="D1595" s="12">
        <v>51318898</v>
      </c>
      <c r="E1595" s="8" t="s">
        <v>6488</v>
      </c>
      <c r="F1595" s="8" t="s">
        <v>8113</v>
      </c>
      <c r="G1595" s="8" t="s">
        <v>10</v>
      </c>
      <c r="H1595" s="10">
        <v>35524</v>
      </c>
      <c r="I1595" s="11" t="s">
        <v>19</v>
      </c>
      <c r="J1595" s="10">
        <v>45495</v>
      </c>
      <c r="K1595" s="8" t="s">
        <v>263</v>
      </c>
      <c r="L1595" s="8" t="s">
        <v>9</v>
      </c>
      <c r="M1595" s="9">
        <v>354.36</v>
      </c>
      <c r="N1595" s="8">
        <v>4062</v>
      </c>
      <c r="O1595" s="13">
        <f>M1595*N1595</f>
        <v>1439410.32</v>
      </c>
      <c r="P1595" s="25">
        <f t="shared" si="75"/>
        <v>9600</v>
      </c>
      <c r="Q1595" s="25">
        <f t="shared" si="76"/>
        <v>31200.000000000004</v>
      </c>
      <c r="R1595" s="25">
        <f t="shared" si="74"/>
        <v>48000</v>
      </c>
      <c r="S1595" s="55">
        <f>YEARFRAC(H1595,$R$3,0)</f>
        <v>27.488888888888887</v>
      </c>
    </row>
    <row r="1596" spans="1:19" ht="33" customHeight="1">
      <c r="A1596" s="8">
        <v>1592</v>
      </c>
      <c r="B1596" s="8" t="s">
        <v>4809</v>
      </c>
      <c r="C1596" s="8" t="s">
        <v>3054</v>
      </c>
      <c r="D1596" s="12" t="s">
        <v>3055</v>
      </c>
      <c r="E1596" s="8" t="s">
        <v>6489</v>
      </c>
      <c r="F1596" s="8" t="s">
        <v>8114</v>
      </c>
      <c r="G1596" s="8" t="s">
        <v>10</v>
      </c>
      <c r="H1596" s="10">
        <v>35036</v>
      </c>
      <c r="I1596" s="11" t="s">
        <v>11</v>
      </c>
      <c r="J1596" s="10">
        <v>42448</v>
      </c>
      <c r="K1596" s="8" t="s">
        <v>264</v>
      </c>
      <c r="L1596" s="8" t="s">
        <v>9</v>
      </c>
      <c r="M1596" s="9">
        <v>421.79</v>
      </c>
      <c r="N1596" s="8">
        <v>4062</v>
      </c>
      <c r="O1596" s="13">
        <f>M1596*N1596</f>
        <v>1713310.98</v>
      </c>
      <c r="P1596" s="25">
        <f t="shared" si="75"/>
        <v>9600</v>
      </c>
      <c r="Q1596" s="25">
        <f t="shared" si="76"/>
        <v>31200.000000000004</v>
      </c>
      <c r="R1596" s="25">
        <f t="shared" si="74"/>
        <v>48000</v>
      </c>
      <c r="S1596" s="55">
        <f>YEARFRAC(H1596,$R$3,0)</f>
        <v>28.824999999999999</v>
      </c>
    </row>
    <row r="1597" spans="1:19" ht="33" customHeight="1">
      <c r="A1597" s="8">
        <v>1593</v>
      </c>
      <c r="B1597" s="8" t="s">
        <v>4810</v>
      </c>
      <c r="C1597" s="8" t="s">
        <v>3058</v>
      </c>
      <c r="D1597" s="12" t="s">
        <v>3059</v>
      </c>
      <c r="E1597" s="8" t="s">
        <v>6490</v>
      </c>
      <c r="F1597" s="8" t="s">
        <v>8115</v>
      </c>
      <c r="G1597" s="8" t="s">
        <v>10</v>
      </c>
      <c r="H1597" s="10">
        <v>32548</v>
      </c>
      <c r="I1597" s="11" t="s">
        <v>11</v>
      </c>
      <c r="J1597" s="10">
        <v>41852</v>
      </c>
      <c r="K1597" s="8" t="s">
        <v>264</v>
      </c>
      <c r="L1597" s="8" t="s">
        <v>9</v>
      </c>
      <c r="M1597" s="9">
        <v>410.84</v>
      </c>
      <c r="N1597" s="8">
        <v>4062</v>
      </c>
      <c r="O1597" s="13">
        <f>M1597*N1597</f>
        <v>1668832.0799999998</v>
      </c>
      <c r="P1597" s="25">
        <f t="shared" si="75"/>
        <v>9600</v>
      </c>
      <c r="Q1597" s="25">
        <f t="shared" si="76"/>
        <v>31200.000000000004</v>
      </c>
      <c r="R1597" s="25">
        <f t="shared" si="74"/>
        <v>48000</v>
      </c>
      <c r="S1597" s="55">
        <f>YEARFRAC(H1597,$R$3,0)</f>
        <v>35.641666666666666</v>
      </c>
    </row>
    <row r="1598" spans="1:19" ht="33" customHeight="1">
      <c r="A1598" s="8">
        <v>1594</v>
      </c>
      <c r="B1598" s="8" t="s">
        <v>4811</v>
      </c>
      <c r="C1598" s="8" t="s">
        <v>3060</v>
      </c>
      <c r="D1598" s="12" t="s">
        <v>3061</v>
      </c>
      <c r="E1598" s="8" t="s">
        <v>6491</v>
      </c>
      <c r="F1598" s="8" t="s">
        <v>8116</v>
      </c>
      <c r="G1598" s="8" t="s">
        <v>8</v>
      </c>
      <c r="H1598" s="10">
        <v>32911</v>
      </c>
      <c r="I1598" s="11" t="s">
        <v>11</v>
      </c>
      <c r="J1598" s="10">
        <v>42142</v>
      </c>
      <c r="K1598" s="8" t="s">
        <v>265</v>
      </c>
      <c r="L1598" s="8" t="s">
        <v>9</v>
      </c>
      <c r="M1598" s="9">
        <v>413.02</v>
      </c>
      <c r="N1598" s="8">
        <v>4062</v>
      </c>
      <c r="O1598" s="13">
        <f>M1598*N1598</f>
        <v>1677687.24</v>
      </c>
      <c r="P1598" s="25">
        <f t="shared" si="75"/>
        <v>9600</v>
      </c>
      <c r="Q1598" s="25">
        <f t="shared" si="76"/>
        <v>31200.000000000004</v>
      </c>
      <c r="R1598" s="25">
        <f t="shared" si="74"/>
        <v>48000</v>
      </c>
      <c r="S1598" s="55">
        <f>YEARFRAC(H1598,$R$3,0)</f>
        <v>34.647222222222226</v>
      </c>
    </row>
    <row r="1599" spans="1:19" ht="33" customHeight="1">
      <c r="A1599" s="8">
        <v>1595</v>
      </c>
      <c r="B1599" s="8" t="s">
        <v>4812</v>
      </c>
      <c r="C1599" s="8" t="s">
        <v>3062</v>
      </c>
      <c r="D1599" s="12">
        <v>51005005</v>
      </c>
      <c r="E1599" s="8" t="s">
        <v>6492</v>
      </c>
      <c r="F1599" s="8" t="s">
        <v>8117</v>
      </c>
      <c r="G1599" s="8" t="s">
        <v>10</v>
      </c>
      <c r="H1599" s="10">
        <v>29317</v>
      </c>
      <c r="I1599" s="11" t="s">
        <v>11</v>
      </c>
      <c r="J1599" s="10">
        <v>41548</v>
      </c>
      <c r="K1599" s="8" t="s">
        <v>266</v>
      </c>
      <c r="L1599" s="8" t="s">
        <v>9</v>
      </c>
      <c r="M1599" s="9">
        <v>621.16</v>
      </c>
      <c r="N1599" s="8">
        <v>4062</v>
      </c>
      <c r="O1599" s="13">
        <f>M1599*N1599</f>
        <v>2523151.92</v>
      </c>
      <c r="P1599" s="25">
        <f t="shared" si="75"/>
        <v>9600</v>
      </c>
      <c r="Q1599" s="25">
        <f t="shared" si="76"/>
        <v>31200.000000000004</v>
      </c>
      <c r="R1599" s="25">
        <f t="shared" si="74"/>
        <v>48000</v>
      </c>
      <c r="S1599" s="55">
        <f>YEARFRAC(H1599,$R$3,0)</f>
        <v>44.483333333333334</v>
      </c>
    </row>
    <row r="1600" spans="1:19" ht="33" customHeight="1">
      <c r="A1600" s="8">
        <v>1596</v>
      </c>
      <c r="B1600" s="8" t="s">
        <v>4813</v>
      </c>
      <c r="C1600" s="8" t="s">
        <v>3063</v>
      </c>
      <c r="D1600" s="12" t="s">
        <v>3064</v>
      </c>
      <c r="E1600" s="8" t="s">
        <v>6493</v>
      </c>
      <c r="F1600" s="8" t="s">
        <v>8118</v>
      </c>
      <c r="G1600" s="8" t="s">
        <v>8</v>
      </c>
      <c r="H1600" s="10">
        <v>32205</v>
      </c>
      <c r="I1600" s="11" t="s">
        <v>11</v>
      </c>
      <c r="J1600" s="10">
        <v>45399</v>
      </c>
      <c r="K1600" s="8" t="s">
        <v>265</v>
      </c>
      <c r="L1600" s="8" t="s">
        <v>9</v>
      </c>
      <c r="M1600" s="9">
        <v>405.78</v>
      </c>
      <c r="N1600" s="8">
        <v>4062</v>
      </c>
      <c r="O1600" s="13">
        <f>M1600*N1600</f>
        <v>1648278.3599999999</v>
      </c>
      <c r="P1600" s="25">
        <f t="shared" si="75"/>
        <v>9600</v>
      </c>
      <c r="Q1600" s="25">
        <f t="shared" si="76"/>
        <v>31200.000000000004</v>
      </c>
      <c r="R1600" s="25">
        <f t="shared" si="74"/>
        <v>48000</v>
      </c>
      <c r="S1600" s="55">
        <f>YEARFRAC(H1600,$R$3,0)</f>
        <v>36.575000000000003</v>
      </c>
    </row>
    <row r="1601" spans="1:19" ht="33" customHeight="1">
      <c r="A1601" s="8">
        <v>1597</v>
      </c>
      <c r="B1601" s="8" t="s">
        <v>4814</v>
      </c>
      <c r="C1601" s="8" t="s">
        <v>3065</v>
      </c>
      <c r="D1601" s="12" t="s">
        <v>3066</v>
      </c>
      <c r="E1601" s="8" t="s">
        <v>6494</v>
      </c>
      <c r="F1601" s="8" t="s">
        <v>8119</v>
      </c>
      <c r="G1601" s="8" t="s">
        <v>78</v>
      </c>
      <c r="H1601" s="10">
        <v>37593</v>
      </c>
      <c r="I1601" s="11" t="s">
        <v>11</v>
      </c>
      <c r="J1601" s="10">
        <v>45399</v>
      </c>
      <c r="K1601" s="8" t="s">
        <v>265</v>
      </c>
      <c r="L1601" s="8" t="s">
        <v>9</v>
      </c>
      <c r="M1601" s="9">
        <v>396.85</v>
      </c>
      <c r="N1601" s="8">
        <v>4062</v>
      </c>
      <c r="O1601" s="13">
        <f>M1601*N1601</f>
        <v>1612004.7000000002</v>
      </c>
      <c r="P1601" s="25">
        <f t="shared" si="75"/>
        <v>9600</v>
      </c>
      <c r="Q1601" s="25">
        <f t="shared" si="76"/>
        <v>31200.000000000004</v>
      </c>
      <c r="R1601" s="25">
        <f t="shared" si="74"/>
        <v>48000</v>
      </c>
      <c r="S1601" s="55">
        <f>YEARFRAC(H1601,$R$3,0)</f>
        <v>21.824999999999999</v>
      </c>
    </row>
    <row r="1602" spans="1:19" ht="33" customHeight="1">
      <c r="A1602" s="8">
        <v>1598</v>
      </c>
      <c r="B1602" s="8" t="s">
        <v>4815</v>
      </c>
      <c r="C1602" s="8" t="s">
        <v>3067</v>
      </c>
      <c r="D1602" s="12" t="s">
        <v>3068</v>
      </c>
      <c r="E1602" s="8" t="s">
        <v>6495</v>
      </c>
      <c r="F1602" s="8" t="s">
        <v>8120</v>
      </c>
      <c r="G1602" s="8" t="s">
        <v>10</v>
      </c>
      <c r="H1602" s="10">
        <v>35902</v>
      </c>
      <c r="I1602" s="11" t="s">
        <v>11</v>
      </c>
      <c r="J1602" s="10">
        <v>45402</v>
      </c>
      <c r="K1602" s="8" t="s">
        <v>267</v>
      </c>
      <c r="L1602" s="8" t="s">
        <v>9</v>
      </c>
      <c r="M1602" s="9">
        <v>386.08</v>
      </c>
      <c r="N1602" s="8">
        <v>4062</v>
      </c>
      <c r="O1602" s="13">
        <f>M1602*N1602</f>
        <v>1568256.96</v>
      </c>
      <c r="P1602" s="25">
        <f t="shared" si="75"/>
        <v>9600</v>
      </c>
      <c r="Q1602" s="25">
        <f t="shared" si="76"/>
        <v>31200.000000000004</v>
      </c>
      <c r="R1602" s="25">
        <f t="shared" si="74"/>
        <v>48000</v>
      </c>
      <c r="S1602" s="55">
        <f>YEARFRAC(H1602,$R$3,0)</f>
        <v>26.452777777777779</v>
      </c>
    </row>
    <row r="1603" spans="1:19" ht="33" customHeight="1">
      <c r="A1603" s="8">
        <v>1599</v>
      </c>
      <c r="B1603" s="8" t="s">
        <v>4816</v>
      </c>
      <c r="C1603" s="8" t="s">
        <v>3069</v>
      </c>
      <c r="D1603" s="12" t="s">
        <v>3070</v>
      </c>
      <c r="E1603" s="8" t="s">
        <v>6496</v>
      </c>
      <c r="F1603" s="8" t="s">
        <v>8121</v>
      </c>
      <c r="G1603" s="8" t="s">
        <v>8</v>
      </c>
      <c r="H1603" s="10">
        <v>29901</v>
      </c>
      <c r="I1603" s="11" t="s">
        <v>11</v>
      </c>
      <c r="J1603" s="10">
        <v>42157</v>
      </c>
      <c r="K1603" s="8" t="s">
        <v>267</v>
      </c>
      <c r="L1603" s="8" t="s">
        <v>9</v>
      </c>
      <c r="M1603" s="9">
        <v>430.62</v>
      </c>
      <c r="N1603" s="8">
        <v>4062</v>
      </c>
      <c r="O1603" s="13">
        <f>M1603*N1603</f>
        <v>1749178.44</v>
      </c>
      <c r="P1603" s="25">
        <f t="shared" si="75"/>
        <v>9600</v>
      </c>
      <c r="Q1603" s="25">
        <f t="shared" si="76"/>
        <v>31200.000000000004</v>
      </c>
      <c r="R1603" s="25">
        <f t="shared" si="74"/>
        <v>48000</v>
      </c>
      <c r="S1603" s="55">
        <f>YEARFRAC(H1603,$R$3,0)</f>
        <v>42.886111111111113</v>
      </c>
    </row>
    <row r="1604" spans="1:19" ht="33" customHeight="1">
      <c r="A1604" s="8">
        <v>1600</v>
      </c>
      <c r="B1604" s="8" t="s">
        <v>4817</v>
      </c>
      <c r="C1604" s="8" t="s">
        <v>3071</v>
      </c>
      <c r="D1604" s="12" t="s">
        <v>3072</v>
      </c>
      <c r="E1604" s="8" t="s">
        <v>6497</v>
      </c>
      <c r="F1604" s="8" t="s">
        <v>8122</v>
      </c>
      <c r="G1604" s="8" t="s">
        <v>10</v>
      </c>
      <c r="H1604" s="10">
        <v>30501</v>
      </c>
      <c r="I1604" s="11" t="s">
        <v>11</v>
      </c>
      <c r="J1604" s="10">
        <v>42080</v>
      </c>
      <c r="K1604" s="8" t="s">
        <v>264</v>
      </c>
      <c r="L1604" s="8" t="s">
        <v>9</v>
      </c>
      <c r="M1604" s="9">
        <v>427.98</v>
      </c>
      <c r="N1604" s="8">
        <v>4062</v>
      </c>
      <c r="O1604" s="13">
        <f>M1604*N1604</f>
        <v>1738454.76</v>
      </c>
      <c r="P1604" s="25">
        <f t="shared" si="75"/>
        <v>9600</v>
      </c>
      <c r="Q1604" s="25">
        <f t="shared" si="76"/>
        <v>31200.000000000004</v>
      </c>
      <c r="R1604" s="25">
        <f t="shared" si="74"/>
        <v>48000</v>
      </c>
      <c r="S1604" s="55">
        <f>YEARFRAC(H1604,$R$3,0)</f>
        <v>41.238888888888887</v>
      </c>
    </row>
    <row r="1605" spans="1:19" ht="33" customHeight="1">
      <c r="A1605" s="8">
        <v>1601</v>
      </c>
      <c r="B1605" s="8" t="s">
        <v>4818</v>
      </c>
      <c r="C1605" s="8" t="s">
        <v>3073</v>
      </c>
      <c r="D1605" s="12" t="s">
        <v>3074</v>
      </c>
      <c r="E1605" s="8" t="s">
        <v>6498</v>
      </c>
      <c r="F1605" s="8" t="s">
        <v>8123</v>
      </c>
      <c r="G1605" s="8" t="s">
        <v>10</v>
      </c>
      <c r="H1605" s="10">
        <v>33791</v>
      </c>
      <c r="I1605" s="11" t="s">
        <v>11</v>
      </c>
      <c r="J1605" s="10">
        <v>41589</v>
      </c>
      <c r="K1605" s="8" t="s">
        <v>264</v>
      </c>
      <c r="L1605" s="8" t="s">
        <v>9</v>
      </c>
      <c r="M1605" s="9">
        <v>463.36</v>
      </c>
      <c r="N1605" s="8">
        <v>4062</v>
      </c>
      <c r="O1605" s="13">
        <f>M1605*N1605</f>
        <v>1882168.3200000001</v>
      </c>
      <c r="P1605" s="25">
        <f t="shared" si="75"/>
        <v>9600</v>
      </c>
      <c r="Q1605" s="25">
        <f t="shared" si="76"/>
        <v>31200.000000000004</v>
      </c>
      <c r="R1605" s="25">
        <f t="shared" ref="R1605:R1631" si="77">IF(S1605&gt;59.99,0,IF(O1605&lt;400000,400000*4/100,IF(O1605&gt;1200000,1200000*4/100,O1605*4/100)))</f>
        <v>48000</v>
      </c>
      <c r="S1605" s="55">
        <f>YEARFRAC(H1605,$R$3,0)</f>
        <v>32.233333333333334</v>
      </c>
    </row>
    <row r="1606" spans="1:19" ht="33" customHeight="1">
      <c r="A1606" s="8">
        <v>1602</v>
      </c>
      <c r="B1606" s="8" t="s">
        <v>4867</v>
      </c>
      <c r="C1606" s="8" t="s">
        <v>1671</v>
      </c>
      <c r="D1606" s="12" t="s">
        <v>1672</v>
      </c>
      <c r="E1606" s="8" t="s">
        <v>6499</v>
      </c>
      <c r="F1606" s="8" t="s">
        <v>8124</v>
      </c>
      <c r="G1606" s="8" t="s">
        <v>10</v>
      </c>
      <c r="H1606" s="10">
        <v>31790</v>
      </c>
      <c r="I1606" s="11" t="s">
        <v>11</v>
      </c>
      <c r="J1606" s="10">
        <v>42843</v>
      </c>
      <c r="K1606" s="8" t="s">
        <v>4868</v>
      </c>
      <c r="L1606" s="8" t="s">
        <v>9</v>
      </c>
      <c r="M1606" s="9">
        <v>416.3</v>
      </c>
      <c r="N1606" s="8">
        <v>4062</v>
      </c>
      <c r="O1606" s="13">
        <f>M1606*N1606</f>
        <v>1691010.6</v>
      </c>
      <c r="P1606" s="25">
        <f t="shared" si="75"/>
        <v>9600</v>
      </c>
      <c r="Q1606" s="25">
        <f t="shared" si="76"/>
        <v>31200.000000000004</v>
      </c>
      <c r="R1606" s="25">
        <f t="shared" si="77"/>
        <v>48000</v>
      </c>
      <c r="S1606" s="55">
        <f>YEARFRAC(H1606,$R$3,0)</f>
        <v>37.713888888888889</v>
      </c>
    </row>
    <row r="1607" spans="1:19" ht="33" customHeight="1">
      <c r="A1607" s="8">
        <v>1603</v>
      </c>
      <c r="B1607" s="8" t="s">
        <v>4819</v>
      </c>
      <c r="C1607" s="8" t="s">
        <v>3075</v>
      </c>
      <c r="D1607" s="12">
        <v>50958549</v>
      </c>
      <c r="E1607" s="8" t="s">
        <v>6500</v>
      </c>
      <c r="F1607" s="8" t="s">
        <v>8125</v>
      </c>
      <c r="G1607" s="8" t="s">
        <v>10</v>
      </c>
      <c r="H1607" s="10">
        <v>29514</v>
      </c>
      <c r="I1607" s="11" t="s">
        <v>11</v>
      </c>
      <c r="J1607" s="10">
        <v>41436</v>
      </c>
      <c r="K1607" s="8" t="s">
        <v>270</v>
      </c>
      <c r="L1607" s="8" t="s">
        <v>9</v>
      </c>
      <c r="M1607" s="9">
        <v>437.92</v>
      </c>
      <c r="N1607" s="8">
        <v>4062</v>
      </c>
      <c r="O1607" s="13">
        <f>M1607*N1607</f>
        <v>1778831.04</v>
      </c>
      <c r="P1607" s="25">
        <f t="shared" si="75"/>
        <v>9600</v>
      </c>
      <c r="Q1607" s="25">
        <f t="shared" si="76"/>
        <v>31200.000000000004</v>
      </c>
      <c r="R1607" s="25">
        <f t="shared" si="77"/>
        <v>48000</v>
      </c>
      <c r="S1607" s="55">
        <f>YEARFRAC(H1607,$R$3,0)</f>
        <v>43.944444444444443</v>
      </c>
    </row>
    <row r="1608" spans="1:19" ht="33" customHeight="1">
      <c r="A1608" s="8">
        <v>1604</v>
      </c>
      <c r="B1608" s="8" t="s">
        <v>4820</v>
      </c>
      <c r="C1608" s="8" t="s">
        <v>3076</v>
      </c>
      <c r="D1608" s="12" t="s">
        <v>3077</v>
      </c>
      <c r="E1608" s="8" t="s">
        <v>6501</v>
      </c>
      <c r="F1608" s="8" t="s">
        <v>8126</v>
      </c>
      <c r="G1608" s="8" t="s">
        <v>10</v>
      </c>
      <c r="H1608" s="10">
        <v>30378</v>
      </c>
      <c r="I1608" s="11" t="s">
        <v>11</v>
      </c>
      <c r="J1608" s="10">
        <v>41655</v>
      </c>
      <c r="K1608" s="8" t="s">
        <v>268</v>
      </c>
      <c r="L1608" s="8" t="s">
        <v>9</v>
      </c>
      <c r="M1608" s="9">
        <v>470.7</v>
      </c>
      <c r="N1608" s="8">
        <v>4062</v>
      </c>
      <c r="O1608" s="13">
        <f>M1608*N1608</f>
        <v>1911983.4</v>
      </c>
      <c r="P1608" s="25">
        <f t="shared" si="75"/>
        <v>9600</v>
      </c>
      <c r="Q1608" s="25">
        <f t="shared" si="76"/>
        <v>31200.000000000004</v>
      </c>
      <c r="R1608" s="25">
        <f t="shared" si="77"/>
        <v>48000</v>
      </c>
      <c r="S1608" s="55">
        <f>YEARFRAC(H1608,$R$3,0)</f>
        <v>41.575000000000003</v>
      </c>
    </row>
    <row r="1609" spans="1:19" ht="33" customHeight="1">
      <c r="A1609" s="8">
        <v>1605</v>
      </c>
      <c r="B1609" s="8" t="s">
        <v>4821</v>
      </c>
      <c r="C1609" s="8" t="s">
        <v>3078</v>
      </c>
      <c r="D1609" s="12" t="s">
        <v>3079</v>
      </c>
      <c r="E1609" s="8" t="s">
        <v>6502</v>
      </c>
      <c r="F1609" s="8" t="s">
        <v>8127</v>
      </c>
      <c r="G1609" s="8" t="s">
        <v>10</v>
      </c>
      <c r="H1609" s="10">
        <v>31521</v>
      </c>
      <c r="I1609" s="11" t="s">
        <v>11</v>
      </c>
      <c r="J1609" s="10">
        <v>41445</v>
      </c>
      <c r="K1609" s="8" t="s">
        <v>269</v>
      </c>
      <c r="L1609" s="8" t="s">
        <v>9</v>
      </c>
      <c r="M1609" s="9">
        <v>429.05</v>
      </c>
      <c r="N1609" s="8">
        <v>4062</v>
      </c>
      <c r="O1609" s="13">
        <f>M1609*N1609</f>
        <v>1742801.1</v>
      </c>
      <c r="P1609" s="25">
        <f t="shared" si="75"/>
        <v>9600</v>
      </c>
      <c r="Q1609" s="25">
        <f t="shared" si="76"/>
        <v>31200.000000000004</v>
      </c>
      <c r="R1609" s="25">
        <f t="shared" si="77"/>
        <v>48000</v>
      </c>
      <c r="S1609" s="55">
        <f>YEARFRAC(H1609,$R$3,0)</f>
        <v>38.447222222222223</v>
      </c>
    </row>
    <row r="1610" spans="1:19" ht="33" customHeight="1">
      <c r="A1610" s="8">
        <v>1606</v>
      </c>
      <c r="B1610" s="8" t="s">
        <v>4822</v>
      </c>
      <c r="C1610" s="8" t="s">
        <v>4889</v>
      </c>
      <c r="D1610" s="12" t="s">
        <v>3080</v>
      </c>
      <c r="E1610" s="8" t="s">
        <v>6503</v>
      </c>
      <c r="F1610" s="8" t="s">
        <v>8128</v>
      </c>
      <c r="G1610" s="8" t="s">
        <v>10</v>
      </c>
      <c r="H1610" s="10">
        <v>30573</v>
      </c>
      <c r="I1610" s="11" t="s">
        <v>11</v>
      </c>
      <c r="J1610" s="10">
        <v>41611</v>
      </c>
      <c r="K1610" s="8" t="s">
        <v>264</v>
      </c>
      <c r="L1610" s="8" t="s">
        <v>9</v>
      </c>
      <c r="M1610" s="9">
        <v>432.58</v>
      </c>
      <c r="N1610" s="8">
        <v>4062</v>
      </c>
      <c r="O1610" s="13">
        <f>M1610*N1610</f>
        <v>1757139.96</v>
      </c>
      <c r="P1610" s="25">
        <f t="shared" si="75"/>
        <v>9600</v>
      </c>
      <c r="Q1610" s="25">
        <f t="shared" si="76"/>
        <v>31200.000000000004</v>
      </c>
      <c r="R1610" s="25">
        <f t="shared" si="77"/>
        <v>48000</v>
      </c>
      <c r="S1610" s="55">
        <f>YEARFRAC(H1610,$R$3,0)</f>
        <v>41.044444444444444</v>
      </c>
    </row>
    <row r="1611" spans="1:19" ht="33" customHeight="1">
      <c r="A1611" s="8">
        <v>1607</v>
      </c>
      <c r="B1611" s="8" t="s">
        <v>4887</v>
      </c>
      <c r="C1611" s="8" t="s">
        <v>4888</v>
      </c>
      <c r="D1611" s="12" t="s">
        <v>3081</v>
      </c>
      <c r="E1611" s="8" t="s">
        <v>6504</v>
      </c>
      <c r="F1611" s="8" t="s">
        <v>8129</v>
      </c>
      <c r="G1611" s="8" t="s">
        <v>10</v>
      </c>
      <c r="H1611" s="10">
        <v>29945</v>
      </c>
      <c r="I1611" s="11" t="s">
        <v>11</v>
      </c>
      <c r="J1611" s="10">
        <v>41674</v>
      </c>
      <c r="K1611" s="8" t="s">
        <v>271</v>
      </c>
      <c r="L1611" s="8" t="s">
        <v>9</v>
      </c>
      <c r="M1611" s="9">
        <v>379.84</v>
      </c>
      <c r="N1611" s="8">
        <v>4062</v>
      </c>
      <c r="O1611" s="13">
        <f>M1611*N1611</f>
        <v>1542910.0799999998</v>
      </c>
      <c r="P1611" s="25">
        <f t="shared" si="75"/>
        <v>9600</v>
      </c>
      <c r="Q1611" s="25">
        <f t="shared" si="76"/>
        <v>31200.000000000004</v>
      </c>
      <c r="R1611" s="25">
        <f t="shared" si="77"/>
        <v>48000</v>
      </c>
      <c r="S1611" s="55">
        <f>YEARFRAC(H1611,$R$3,0)</f>
        <v>42.763888888888886</v>
      </c>
    </row>
    <row r="1612" spans="1:19" ht="33" customHeight="1">
      <c r="A1612" s="8">
        <v>1608</v>
      </c>
      <c r="B1612" s="8" t="s">
        <v>3257</v>
      </c>
      <c r="C1612" s="8" t="s">
        <v>1801</v>
      </c>
      <c r="D1612" s="12" t="s">
        <v>1802</v>
      </c>
      <c r="E1612" s="8" t="s">
        <v>6505</v>
      </c>
      <c r="F1612" s="8" t="s">
        <v>8130</v>
      </c>
      <c r="G1612" s="8" t="s">
        <v>10</v>
      </c>
      <c r="H1612" s="10">
        <v>34896</v>
      </c>
      <c r="I1612" s="11" t="s">
        <v>11</v>
      </c>
      <c r="J1612" s="10">
        <v>45400</v>
      </c>
      <c r="K1612" s="8" t="s">
        <v>273</v>
      </c>
      <c r="L1612" s="8" t="s">
        <v>9</v>
      </c>
      <c r="M1612" s="9">
        <v>404.41</v>
      </c>
      <c r="N1612" s="8">
        <v>4062</v>
      </c>
      <c r="O1612" s="13">
        <f>M1612*N1612</f>
        <v>1642713.4200000002</v>
      </c>
      <c r="P1612" s="25">
        <f t="shared" si="75"/>
        <v>9600</v>
      </c>
      <c r="Q1612" s="25">
        <f t="shared" si="76"/>
        <v>31200.000000000004</v>
      </c>
      <c r="R1612" s="25">
        <f t="shared" si="77"/>
        <v>48000</v>
      </c>
      <c r="S1612" s="55">
        <f>YEARFRAC(H1612,$R$3,0)</f>
        <v>29.205555555555556</v>
      </c>
    </row>
    <row r="1613" spans="1:19" ht="33" customHeight="1">
      <c r="A1613" s="8">
        <v>1609</v>
      </c>
      <c r="B1613" s="8" t="s">
        <v>4823</v>
      </c>
      <c r="C1613" s="8" t="s">
        <v>3082</v>
      </c>
      <c r="D1613" s="12" t="s">
        <v>3083</v>
      </c>
      <c r="E1613" s="8" t="s">
        <v>6506</v>
      </c>
      <c r="F1613" s="8" t="s">
        <v>8131</v>
      </c>
      <c r="G1613" s="8" t="s">
        <v>10</v>
      </c>
      <c r="H1613" s="10">
        <v>33460</v>
      </c>
      <c r="I1613" s="11" t="s">
        <v>11</v>
      </c>
      <c r="J1613" s="10">
        <v>41568</v>
      </c>
      <c r="K1613" s="8" t="s">
        <v>272</v>
      </c>
      <c r="L1613" s="8" t="s">
        <v>9</v>
      </c>
      <c r="M1613" s="9">
        <v>569.6</v>
      </c>
      <c r="N1613" s="8">
        <v>4062</v>
      </c>
      <c r="O1613" s="13">
        <f>M1613*N1613</f>
        <v>2313715.2000000002</v>
      </c>
      <c r="P1613" s="25">
        <f t="shared" si="75"/>
        <v>9600</v>
      </c>
      <c r="Q1613" s="25">
        <f t="shared" si="76"/>
        <v>31200.000000000004</v>
      </c>
      <c r="R1613" s="25">
        <f t="shared" si="77"/>
        <v>48000</v>
      </c>
      <c r="S1613" s="55">
        <f>YEARFRAC(H1613,$R$3,0)</f>
        <v>33.138888888888886</v>
      </c>
    </row>
    <row r="1614" spans="1:19" ht="33" customHeight="1">
      <c r="A1614" s="8">
        <v>1610</v>
      </c>
      <c r="B1614" s="8" t="s">
        <v>4824</v>
      </c>
      <c r="C1614" s="8" t="s">
        <v>3084</v>
      </c>
      <c r="D1614" s="12" t="s">
        <v>3085</v>
      </c>
      <c r="E1614" s="8" t="s">
        <v>6507</v>
      </c>
      <c r="F1614" s="8" t="s">
        <v>8132</v>
      </c>
      <c r="G1614" s="8" t="s">
        <v>8</v>
      </c>
      <c r="H1614" s="10">
        <v>34765</v>
      </c>
      <c r="I1614" s="11" t="s">
        <v>11</v>
      </c>
      <c r="J1614" s="10">
        <v>42479</v>
      </c>
      <c r="K1614" s="8" t="s">
        <v>265</v>
      </c>
      <c r="L1614" s="8" t="s">
        <v>9</v>
      </c>
      <c r="M1614" s="9">
        <v>524.29</v>
      </c>
      <c r="N1614" s="8">
        <v>4062</v>
      </c>
      <c r="O1614" s="13">
        <f>M1614*N1614</f>
        <v>2129665.98</v>
      </c>
      <c r="P1614" s="25">
        <f t="shared" si="75"/>
        <v>9600</v>
      </c>
      <c r="Q1614" s="25">
        <f t="shared" si="76"/>
        <v>31200.000000000004</v>
      </c>
      <c r="R1614" s="25">
        <f t="shared" si="77"/>
        <v>48000</v>
      </c>
      <c r="S1614" s="55">
        <f>YEARFRAC(H1614,$R$3,0)</f>
        <v>29.56388888888889</v>
      </c>
    </row>
    <row r="1615" spans="1:19" ht="33" customHeight="1">
      <c r="A1615" s="8">
        <v>1611</v>
      </c>
      <c r="B1615" s="8" t="s">
        <v>4825</v>
      </c>
      <c r="C1615" s="8" t="s">
        <v>3086</v>
      </c>
      <c r="D1615" s="12" t="s">
        <v>3087</v>
      </c>
      <c r="E1615" s="8" t="s">
        <v>6508</v>
      </c>
      <c r="F1615" s="8" t="s">
        <v>8133</v>
      </c>
      <c r="G1615" s="8" t="s">
        <v>10</v>
      </c>
      <c r="H1615" s="10">
        <v>35139</v>
      </c>
      <c r="I1615" s="11" t="s">
        <v>11</v>
      </c>
      <c r="J1615" s="10">
        <v>42493</v>
      </c>
      <c r="K1615" s="8" t="s">
        <v>273</v>
      </c>
      <c r="L1615" s="8" t="s">
        <v>9</v>
      </c>
      <c r="M1615" s="9">
        <v>407.6</v>
      </c>
      <c r="N1615" s="8">
        <v>4062</v>
      </c>
      <c r="O1615" s="13">
        <f>M1615*N1615</f>
        <v>1655671.2000000002</v>
      </c>
      <c r="P1615" s="25">
        <f t="shared" si="75"/>
        <v>9600</v>
      </c>
      <c r="Q1615" s="25">
        <f t="shared" si="76"/>
        <v>31200.000000000004</v>
      </c>
      <c r="R1615" s="25">
        <f t="shared" si="77"/>
        <v>48000</v>
      </c>
      <c r="S1615" s="55">
        <f>YEARFRAC(H1615,$R$3,0)</f>
        <v>28.541666666666668</v>
      </c>
    </row>
    <row r="1616" spans="1:19" ht="33" customHeight="1">
      <c r="A1616" s="8">
        <v>1612</v>
      </c>
      <c r="B1616" s="8" t="s">
        <v>4826</v>
      </c>
      <c r="C1616" s="8" t="s">
        <v>3088</v>
      </c>
      <c r="D1616" s="12" t="s">
        <v>3089</v>
      </c>
      <c r="E1616" s="8" t="s">
        <v>6509</v>
      </c>
      <c r="F1616" s="8" t="s">
        <v>8134</v>
      </c>
      <c r="G1616" s="8" t="s">
        <v>8</v>
      </c>
      <c r="H1616" s="10">
        <v>34021</v>
      </c>
      <c r="I1616" s="11" t="s">
        <v>11</v>
      </c>
      <c r="J1616" s="10">
        <v>42479</v>
      </c>
      <c r="K1616" s="8" t="s">
        <v>265</v>
      </c>
      <c r="L1616" s="8" t="s">
        <v>9</v>
      </c>
      <c r="M1616" s="9">
        <v>430.8</v>
      </c>
      <c r="N1616" s="8">
        <v>4062</v>
      </c>
      <c r="O1616" s="13">
        <f>M1616*N1616</f>
        <v>1749909.6</v>
      </c>
      <c r="P1616" s="25">
        <f t="shared" si="75"/>
        <v>9600</v>
      </c>
      <c r="Q1616" s="25">
        <f t="shared" si="76"/>
        <v>31200.000000000004</v>
      </c>
      <c r="R1616" s="25">
        <f t="shared" si="77"/>
        <v>48000</v>
      </c>
      <c r="S1616" s="55">
        <f>YEARFRAC(H1616,$R$3,0)</f>
        <v>31.608333333333334</v>
      </c>
    </row>
    <row r="1617" spans="1:19" ht="33" customHeight="1">
      <c r="A1617" s="8">
        <v>1613</v>
      </c>
      <c r="B1617" s="8" t="s">
        <v>4827</v>
      </c>
      <c r="C1617" s="8" t="s">
        <v>3090</v>
      </c>
      <c r="D1617" s="12" t="s">
        <v>3091</v>
      </c>
      <c r="E1617" s="8" t="s">
        <v>6510</v>
      </c>
      <c r="F1617" s="8" t="s">
        <v>8135</v>
      </c>
      <c r="G1617" s="8" t="s">
        <v>8</v>
      </c>
      <c r="H1617" s="10">
        <v>29618</v>
      </c>
      <c r="I1617" s="11" t="s">
        <v>11</v>
      </c>
      <c r="J1617" s="10">
        <v>42559</v>
      </c>
      <c r="K1617" s="8" t="s">
        <v>274</v>
      </c>
      <c r="L1617" s="8" t="s">
        <v>9</v>
      </c>
      <c r="M1617" s="9">
        <v>446.69</v>
      </c>
      <c r="N1617" s="8">
        <v>4062</v>
      </c>
      <c r="O1617" s="13">
        <f>M1617*N1617</f>
        <v>1814454.78</v>
      </c>
      <c r="P1617" s="25">
        <f t="shared" si="75"/>
        <v>9600</v>
      </c>
      <c r="Q1617" s="25">
        <f t="shared" si="76"/>
        <v>31200.000000000004</v>
      </c>
      <c r="R1617" s="25">
        <f t="shared" si="77"/>
        <v>48000</v>
      </c>
      <c r="S1617" s="55">
        <f>YEARFRAC(H1617,$R$3,0)</f>
        <v>43.663888888888891</v>
      </c>
    </row>
    <row r="1618" spans="1:19" ht="33" customHeight="1">
      <c r="A1618" s="8">
        <v>1614</v>
      </c>
      <c r="B1618" s="8" t="s">
        <v>4897</v>
      </c>
      <c r="C1618" s="8" t="s">
        <v>4898</v>
      </c>
      <c r="D1618" s="12" t="s">
        <v>4900</v>
      </c>
      <c r="E1618" s="8" t="s">
        <v>6511</v>
      </c>
      <c r="F1618" s="8" t="s">
        <v>8136</v>
      </c>
      <c r="G1618" s="8" t="s">
        <v>10</v>
      </c>
      <c r="H1618" s="10">
        <v>34194</v>
      </c>
      <c r="I1618" s="11" t="s">
        <v>11</v>
      </c>
      <c r="J1618" s="10">
        <v>45383</v>
      </c>
      <c r="K1618" s="8" t="s">
        <v>4899</v>
      </c>
      <c r="L1618" s="8" t="s">
        <v>9</v>
      </c>
      <c r="M1618" s="9">
        <v>98.05</v>
      </c>
      <c r="N1618" s="8">
        <v>4062</v>
      </c>
      <c r="O1618" s="13">
        <f>M1618*N1618</f>
        <v>398279.1</v>
      </c>
      <c r="P1618" s="25">
        <f t="shared" ref="P1618:P1631" si="78">IF(O1618&lt;400000,400000*0.8%,IF(O1618&gt;1200000,1200000*0.8%,O1618*0.8%))</f>
        <v>3200</v>
      </c>
      <c r="Q1618" s="25">
        <f t="shared" ref="Q1618:Q1631" si="79">IF(O1618&lt;400000,400000*2.6%,IF(O1618&gt;1200000,1200000*2.6%,O1618*2.6%))</f>
        <v>10400.000000000002</v>
      </c>
      <c r="R1618" s="25">
        <f t="shared" si="77"/>
        <v>16000</v>
      </c>
      <c r="S1618" s="55">
        <f>YEARFRAC(H1618,$R$3,0)</f>
        <v>31.130555555555556</v>
      </c>
    </row>
    <row r="1619" spans="1:19" ht="33" customHeight="1">
      <c r="A1619" s="8">
        <v>1615</v>
      </c>
      <c r="B1619" s="8" t="s">
        <v>993</v>
      </c>
      <c r="C1619" s="8" t="s">
        <v>994</v>
      </c>
      <c r="D1619" s="12">
        <v>51466300</v>
      </c>
      <c r="E1619" s="8" t="s">
        <v>6512</v>
      </c>
      <c r="F1619" s="8" t="s">
        <v>8137</v>
      </c>
      <c r="G1619" s="8" t="s">
        <v>10</v>
      </c>
      <c r="H1619" s="10">
        <v>33787</v>
      </c>
      <c r="I1619" s="11" t="s">
        <v>19</v>
      </c>
      <c r="J1619" s="10">
        <v>45383</v>
      </c>
      <c r="K1619" s="8" t="s">
        <v>3141</v>
      </c>
      <c r="L1619" s="26" t="s">
        <v>4892</v>
      </c>
      <c r="M1619" s="9">
        <v>140.54</v>
      </c>
      <c r="N1619" s="8">
        <v>4062</v>
      </c>
      <c r="O1619" s="13">
        <f>M1619*N1619</f>
        <v>570873.48</v>
      </c>
      <c r="P1619" s="25">
        <f t="shared" si="78"/>
        <v>4566.9878399999998</v>
      </c>
      <c r="Q1619" s="25">
        <f t="shared" si="79"/>
        <v>14842.710480000002</v>
      </c>
      <c r="R1619" s="25">
        <f t="shared" si="77"/>
        <v>22834.939200000001</v>
      </c>
      <c r="S1619" s="55">
        <f t="shared" ref="S1619:S1631" si="80">YEARFRAC(H1619,$R$3,0)</f>
        <v>32.244444444444447</v>
      </c>
    </row>
    <row r="1620" spans="1:19" ht="33" customHeight="1">
      <c r="A1620" s="8">
        <v>1616</v>
      </c>
      <c r="B1620" s="8" t="s">
        <v>4138</v>
      </c>
      <c r="C1620" s="8" t="s">
        <v>1876</v>
      </c>
      <c r="D1620" s="12" t="s">
        <v>1877</v>
      </c>
      <c r="E1620" s="8" t="s">
        <v>6513</v>
      </c>
      <c r="F1620" s="8" t="s">
        <v>8138</v>
      </c>
      <c r="G1620" s="8" t="s">
        <v>10</v>
      </c>
      <c r="H1620" s="10">
        <v>36306</v>
      </c>
      <c r="I1620" s="11" t="s">
        <v>19</v>
      </c>
      <c r="J1620" s="10">
        <v>45407</v>
      </c>
      <c r="K1620" s="8" t="s">
        <v>243</v>
      </c>
      <c r="L1620" s="26" t="s">
        <v>4892</v>
      </c>
      <c r="M1620" s="9">
        <v>129.58000000000001</v>
      </c>
      <c r="N1620" s="8">
        <v>4062</v>
      </c>
      <c r="O1620" s="13">
        <f>M1620*N1620</f>
        <v>526353.96000000008</v>
      </c>
      <c r="P1620" s="25">
        <f t="shared" si="78"/>
        <v>4210.8316800000011</v>
      </c>
      <c r="Q1620" s="25">
        <f t="shared" si="79"/>
        <v>13685.202960000002</v>
      </c>
      <c r="R1620" s="25">
        <f t="shared" si="77"/>
        <v>21054.158400000004</v>
      </c>
      <c r="S1620" s="55">
        <f t="shared" si="80"/>
        <v>25.344444444444445</v>
      </c>
    </row>
    <row r="1621" spans="1:19" ht="33" customHeight="1">
      <c r="A1621" s="8">
        <v>1617</v>
      </c>
      <c r="B1621" s="8" t="s">
        <v>2267</v>
      </c>
      <c r="C1621" s="8" t="s">
        <v>2268</v>
      </c>
      <c r="D1621" s="12" t="s">
        <v>2269</v>
      </c>
      <c r="E1621" s="8" t="s">
        <v>6514</v>
      </c>
      <c r="F1621" s="8" t="s">
        <v>8139</v>
      </c>
      <c r="G1621" s="8" t="s">
        <v>15</v>
      </c>
      <c r="H1621" s="10">
        <v>33276</v>
      </c>
      <c r="I1621" s="11" t="s">
        <v>19</v>
      </c>
      <c r="J1621" s="10">
        <v>45061</v>
      </c>
      <c r="K1621" s="8" t="s">
        <v>260</v>
      </c>
      <c r="L1621" s="26" t="s">
        <v>4892</v>
      </c>
      <c r="M1621" s="9">
        <v>130.63999999999999</v>
      </c>
      <c r="N1621" s="8">
        <v>4062</v>
      </c>
      <c r="O1621" s="13">
        <f>M1621*N1621</f>
        <v>530659.67999999993</v>
      </c>
      <c r="P1621" s="25">
        <f t="shared" si="78"/>
        <v>4245.2774399999998</v>
      </c>
      <c r="Q1621" s="25">
        <f t="shared" si="79"/>
        <v>13797.151679999999</v>
      </c>
      <c r="R1621" s="25">
        <f t="shared" si="77"/>
        <v>21226.387199999997</v>
      </c>
      <c r="S1621" s="55">
        <f t="shared" si="80"/>
        <v>33.647222222222226</v>
      </c>
    </row>
    <row r="1622" spans="1:19" ht="33" customHeight="1">
      <c r="A1622" s="8">
        <v>1618</v>
      </c>
      <c r="B1622" s="8" t="s">
        <v>4394</v>
      </c>
      <c r="C1622" s="8" t="s">
        <v>2331</v>
      </c>
      <c r="D1622" s="12">
        <v>51005523</v>
      </c>
      <c r="E1622" s="8" t="s">
        <v>6515</v>
      </c>
      <c r="F1622" s="8" t="s">
        <v>8140</v>
      </c>
      <c r="G1622" s="8" t="s">
        <v>10</v>
      </c>
      <c r="H1622" s="10">
        <v>32551</v>
      </c>
      <c r="I1622" s="11" t="s">
        <v>19</v>
      </c>
      <c r="J1622" s="10">
        <v>45399</v>
      </c>
      <c r="K1622" s="8" t="s">
        <v>260</v>
      </c>
      <c r="L1622" s="26" t="s">
        <v>4892</v>
      </c>
      <c r="M1622" s="9">
        <v>141.34</v>
      </c>
      <c r="N1622" s="8">
        <v>4062</v>
      </c>
      <c r="O1622" s="13">
        <f>M1622*N1622</f>
        <v>574123.07999999996</v>
      </c>
      <c r="P1622" s="25">
        <f t="shared" si="78"/>
        <v>4592.9846399999997</v>
      </c>
      <c r="Q1622" s="25">
        <f t="shared" si="79"/>
        <v>14927.200080000001</v>
      </c>
      <c r="R1622" s="25">
        <f t="shared" si="77"/>
        <v>22964.923199999997</v>
      </c>
      <c r="S1622" s="55">
        <f t="shared" si="80"/>
        <v>35.633333333333333</v>
      </c>
    </row>
    <row r="1623" spans="1:19" ht="33" customHeight="1">
      <c r="A1623" s="8">
        <v>1619</v>
      </c>
      <c r="B1623" s="8" t="s">
        <v>3449</v>
      </c>
      <c r="C1623" s="8" t="s">
        <v>639</v>
      </c>
      <c r="D1623" s="12" t="s">
        <v>640</v>
      </c>
      <c r="E1623" s="8" t="s">
        <v>6516</v>
      </c>
      <c r="F1623" s="8" t="s">
        <v>8141</v>
      </c>
      <c r="G1623" s="8" t="s">
        <v>10</v>
      </c>
      <c r="H1623" s="10">
        <v>35564</v>
      </c>
      <c r="I1623" s="11" t="s">
        <v>11</v>
      </c>
      <c r="J1623" s="10">
        <v>42668</v>
      </c>
      <c r="K1623" s="8" t="s">
        <v>210</v>
      </c>
      <c r="L1623" s="26" t="s">
        <v>4892</v>
      </c>
      <c r="M1623" s="9">
        <v>200.01</v>
      </c>
      <c r="N1623" s="8">
        <v>4062</v>
      </c>
      <c r="O1623" s="13">
        <f>M1623*N1623</f>
        <v>812440.62</v>
      </c>
      <c r="P1623" s="25">
        <f t="shared" si="78"/>
        <v>6499.5249599999997</v>
      </c>
      <c r="Q1623" s="25">
        <f t="shared" si="79"/>
        <v>21123.456120000003</v>
      </c>
      <c r="R1623" s="25">
        <f t="shared" si="77"/>
        <v>32497.624800000001</v>
      </c>
      <c r="S1623" s="55">
        <f t="shared" si="80"/>
        <v>27.377777777777776</v>
      </c>
    </row>
    <row r="1624" spans="1:19" ht="33" customHeight="1">
      <c r="A1624" s="8">
        <v>1620</v>
      </c>
      <c r="B1624" s="8" t="s">
        <v>4032</v>
      </c>
      <c r="C1624" s="8" t="s">
        <v>1669</v>
      </c>
      <c r="D1624" s="12" t="s">
        <v>1670</v>
      </c>
      <c r="E1624" s="8" t="s">
        <v>6517</v>
      </c>
      <c r="F1624" s="8" t="s">
        <v>8142</v>
      </c>
      <c r="G1624" s="8" t="s">
        <v>15</v>
      </c>
      <c r="H1624" s="10">
        <v>37857</v>
      </c>
      <c r="I1624" s="11" t="s">
        <v>19</v>
      </c>
      <c r="J1624" s="10">
        <v>45400</v>
      </c>
      <c r="K1624" s="8" t="s">
        <v>239</v>
      </c>
      <c r="L1624" s="26" t="s">
        <v>4892</v>
      </c>
      <c r="M1624" s="9">
        <v>125.78</v>
      </c>
      <c r="N1624" s="8">
        <v>4062</v>
      </c>
      <c r="O1624" s="13">
        <f>M1624*N1624</f>
        <v>510918.36</v>
      </c>
      <c r="P1624" s="25">
        <f t="shared" si="78"/>
        <v>4087.3468800000001</v>
      </c>
      <c r="Q1624" s="25">
        <f t="shared" si="79"/>
        <v>13283.87736</v>
      </c>
      <c r="R1624" s="25">
        <f t="shared" si="77"/>
        <v>20436.734400000001</v>
      </c>
      <c r="S1624" s="55">
        <f t="shared" si="80"/>
        <v>21.1</v>
      </c>
    </row>
    <row r="1625" spans="1:19" ht="33" customHeight="1">
      <c r="A1625" s="8">
        <v>1621</v>
      </c>
      <c r="B1625" s="8" t="s">
        <v>4255</v>
      </c>
      <c r="C1625" s="8" t="s">
        <v>2085</v>
      </c>
      <c r="D1625" s="12" t="s">
        <v>2086</v>
      </c>
      <c r="E1625" s="8" t="s">
        <v>6518</v>
      </c>
      <c r="F1625" s="8" t="s">
        <v>8143</v>
      </c>
      <c r="G1625" s="8" t="s">
        <v>10</v>
      </c>
      <c r="H1625" s="10">
        <v>32128</v>
      </c>
      <c r="I1625" s="11" t="s">
        <v>11</v>
      </c>
      <c r="J1625" s="10">
        <v>42901</v>
      </c>
      <c r="K1625" s="8" t="s">
        <v>246</v>
      </c>
      <c r="L1625" s="26" t="s">
        <v>4892</v>
      </c>
      <c r="M1625" s="9">
        <v>141.19999999999999</v>
      </c>
      <c r="N1625" s="8">
        <v>4062</v>
      </c>
      <c r="O1625" s="13">
        <f>M1625*N1625</f>
        <v>573554.39999999991</v>
      </c>
      <c r="P1625" s="25">
        <f t="shared" si="78"/>
        <v>4588.435199999999</v>
      </c>
      <c r="Q1625" s="25">
        <f t="shared" si="79"/>
        <v>14912.4144</v>
      </c>
      <c r="R1625" s="25">
        <f t="shared" si="77"/>
        <v>22942.175999999996</v>
      </c>
      <c r="S1625" s="55">
        <f t="shared" si="80"/>
        <v>36.786111111111111</v>
      </c>
    </row>
    <row r="1626" spans="1:19" ht="33" customHeight="1">
      <c r="A1626" s="8">
        <v>1622</v>
      </c>
      <c r="B1626" s="8" t="s">
        <v>4397</v>
      </c>
      <c r="C1626" s="8" t="s">
        <v>2335</v>
      </c>
      <c r="D1626" s="12" t="s">
        <v>2336</v>
      </c>
      <c r="E1626" s="8" t="s">
        <v>6519</v>
      </c>
      <c r="F1626" s="8" t="s">
        <v>8144</v>
      </c>
      <c r="G1626" s="8" t="s">
        <v>10</v>
      </c>
      <c r="H1626" s="10">
        <v>36813</v>
      </c>
      <c r="I1626" s="11" t="s">
        <v>93</v>
      </c>
      <c r="J1626" s="10">
        <v>45400</v>
      </c>
      <c r="K1626" s="8" t="s">
        <v>260</v>
      </c>
      <c r="L1626" s="26" t="s">
        <v>4892</v>
      </c>
      <c r="M1626" s="9">
        <v>138.97</v>
      </c>
      <c r="N1626" s="8">
        <v>4062</v>
      </c>
      <c r="O1626" s="13">
        <f>M1626*N1626</f>
        <v>564496.14</v>
      </c>
      <c r="P1626" s="25">
        <f t="shared" si="78"/>
        <v>4515.9691200000007</v>
      </c>
      <c r="Q1626" s="25">
        <f t="shared" si="79"/>
        <v>14676.899640000001</v>
      </c>
      <c r="R1626" s="25">
        <f t="shared" si="77"/>
        <v>22579.845600000001</v>
      </c>
      <c r="S1626" s="55">
        <f t="shared" si="80"/>
        <v>23.961111111111112</v>
      </c>
    </row>
    <row r="1627" spans="1:19" ht="33" customHeight="1">
      <c r="A1627" s="8">
        <v>1623</v>
      </c>
      <c r="B1627" s="8" t="s">
        <v>4398</v>
      </c>
      <c r="C1627" s="8" t="s">
        <v>2337</v>
      </c>
      <c r="D1627" s="12">
        <v>51623726</v>
      </c>
      <c r="E1627" s="8" t="s">
        <v>6520</v>
      </c>
      <c r="F1627" s="8" t="s">
        <v>8145</v>
      </c>
      <c r="G1627" s="8" t="s">
        <v>10</v>
      </c>
      <c r="H1627" s="10">
        <v>37797</v>
      </c>
      <c r="I1627" s="11" t="s">
        <v>70</v>
      </c>
      <c r="J1627" s="10">
        <v>45400</v>
      </c>
      <c r="K1627" s="8" t="s">
        <v>260</v>
      </c>
      <c r="L1627" s="26" t="s">
        <v>4892</v>
      </c>
      <c r="M1627" s="9">
        <v>136.19</v>
      </c>
      <c r="N1627" s="8">
        <v>4062</v>
      </c>
      <c r="O1627" s="13">
        <f>M1627*N1627</f>
        <v>553203.78</v>
      </c>
      <c r="P1627" s="25">
        <f t="shared" si="78"/>
        <v>4425.6302400000004</v>
      </c>
      <c r="Q1627" s="25">
        <f t="shared" si="79"/>
        <v>14383.298280000003</v>
      </c>
      <c r="R1627" s="25">
        <f t="shared" si="77"/>
        <v>22128.1512</v>
      </c>
      <c r="S1627" s="55">
        <f t="shared" si="80"/>
        <v>21.263888888888889</v>
      </c>
    </row>
    <row r="1628" spans="1:19" ht="33" customHeight="1">
      <c r="A1628" s="8">
        <v>1624</v>
      </c>
      <c r="B1628" s="8" t="s">
        <v>4399</v>
      </c>
      <c r="C1628" s="8" t="s">
        <v>2338</v>
      </c>
      <c r="D1628" s="12" t="s">
        <v>2339</v>
      </c>
      <c r="E1628" s="8" t="s">
        <v>6521</v>
      </c>
      <c r="F1628" s="8" t="s">
        <v>8146</v>
      </c>
      <c r="G1628" s="8" t="s">
        <v>114</v>
      </c>
      <c r="H1628" s="10">
        <v>32244</v>
      </c>
      <c r="I1628" s="11" t="s">
        <v>115</v>
      </c>
      <c r="J1628" s="10">
        <v>45404</v>
      </c>
      <c r="K1628" s="8" t="s">
        <v>260</v>
      </c>
      <c r="L1628" s="26" t="s">
        <v>4892</v>
      </c>
      <c r="M1628" s="9">
        <v>122.93</v>
      </c>
      <c r="N1628" s="8">
        <v>4062</v>
      </c>
      <c r="O1628" s="13">
        <f>M1628*N1628</f>
        <v>499341.66000000003</v>
      </c>
      <c r="P1628" s="25">
        <f t="shared" si="78"/>
        <v>3994.7332800000004</v>
      </c>
      <c r="Q1628" s="25">
        <f t="shared" si="79"/>
        <v>12982.883160000001</v>
      </c>
      <c r="R1628" s="25">
        <f t="shared" si="77"/>
        <v>19973.666400000002</v>
      </c>
      <c r="S1628" s="55">
        <f t="shared" si="80"/>
        <v>36.469444444444441</v>
      </c>
    </row>
    <row r="1629" spans="1:19" ht="33" customHeight="1">
      <c r="A1629" s="8">
        <v>1625</v>
      </c>
      <c r="B1629" s="8" t="s">
        <v>4583</v>
      </c>
      <c r="C1629" s="8" t="s">
        <v>2632</v>
      </c>
      <c r="D1629" s="12" t="s">
        <v>2633</v>
      </c>
      <c r="E1629" s="8" t="s">
        <v>6522</v>
      </c>
      <c r="F1629" s="8" t="s">
        <v>8147</v>
      </c>
      <c r="G1629" s="8" t="s">
        <v>10</v>
      </c>
      <c r="H1629" s="10">
        <v>35740</v>
      </c>
      <c r="I1629" s="11" t="s">
        <v>11</v>
      </c>
      <c r="J1629" s="10">
        <v>42483</v>
      </c>
      <c r="K1629" s="8" t="s">
        <v>283</v>
      </c>
      <c r="L1629" s="26" t="s">
        <v>4892</v>
      </c>
      <c r="M1629" s="9">
        <v>157.54</v>
      </c>
      <c r="N1629" s="8">
        <v>4062</v>
      </c>
      <c r="O1629" s="13">
        <f>M1629*N1629</f>
        <v>639927.48</v>
      </c>
      <c r="P1629" s="25">
        <f t="shared" si="78"/>
        <v>5119.4198399999996</v>
      </c>
      <c r="Q1629" s="25">
        <f t="shared" si="79"/>
        <v>16638.11448</v>
      </c>
      <c r="R1629" s="25">
        <f t="shared" si="77"/>
        <v>25597.099200000001</v>
      </c>
      <c r="S1629" s="55">
        <f t="shared" si="80"/>
        <v>26.9</v>
      </c>
    </row>
    <row r="1630" spans="1:19" ht="33" customHeight="1">
      <c r="A1630" s="8">
        <v>1626</v>
      </c>
      <c r="B1630" s="8" t="s">
        <v>4732</v>
      </c>
      <c r="C1630" s="8" t="s">
        <v>2920</v>
      </c>
      <c r="D1630" s="12" t="s">
        <v>2921</v>
      </c>
      <c r="E1630" s="8" t="s">
        <v>6523</v>
      </c>
      <c r="F1630" s="8" t="s">
        <v>8148</v>
      </c>
      <c r="G1630" s="8" t="s">
        <v>10</v>
      </c>
      <c r="H1630" s="10">
        <v>36861</v>
      </c>
      <c r="I1630" s="11" t="s">
        <v>19</v>
      </c>
      <c r="J1630" s="10">
        <v>45400</v>
      </c>
      <c r="K1630" s="8" t="s">
        <v>235</v>
      </c>
      <c r="L1630" s="26" t="s">
        <v>4892</v>
      </c>
      <c r="M1630" s="9">
        <v>121.78</v>
      </c>
      <c r="N1630" s="8">
        <v>4062</v>
      </c>
      <c r="O1630" s="13">
        <f>M1630*N1630</f>
        <v>494670.36</v>
      </c>
      <c r="P1630" s="25">
        <f t="shared" si="78"/>
        <v>3957.3628800000001</v>
      </c>
      <c r="Q1630" s="25">
        <f t="shared" si="79"/>
        <v>12861.42936</v>
      </c>
      <c r="R1630" s="25">
        <f t="shared" si="77"/>
        <v>19786.814399999999</v>
      </c>
      <c r="S1630" s="55">
        <f t="shared" si="80"/>
        <v>23.830555555555556</v>
      </c>
    </row>
    <row r="1631" spans="1:19" ht="33" customHeight="1">
      <c r="A1631" s="8">
        <v>1627</v>
      </c>
      <c r="B1631" s="8" t="s">
        <v>2930</v>
      </c>
      <c r="C1631" s="8" t="s">
        <v>2931</v>
      </c>
      <c r="D1631" s="12" t="s">
        <v>2932</v>
      </c>
      <c r="E1631" s="8" t="s">
        <v>6524</v>
      </c>
      <c r="F1631" s="8" t="s">
        <v>8149</v>
      </c>
      <c r="G1631" s="8" t="s">
        <v>10</v>
      </c>
      <c r="H1631" s="10">
        <v>31964</v>
      </c>
      <c r="I1631" s="11" t="s">
        <v>11</v>
      </c>
      <c r="J1631" s="10">
        <v>42845</v>
      </c>
      <c r="K1631" s="8" t="s">
        <v>235</v>
      </c>
      <c r="L1631" s="26" t="s">
        <v>4892</v>
      </c>
      <c r="M1631" s="9">
        <v>151.31</v>
      </c>
      <c r="N1631" s="8">
        <v>4062</v>
      </c>
      <c r="O1631" s="13">
        <f>M1631*N1631</f>
        <v>614621.22</v>
      </c>
      <c r="P1631" s="25">
        <f t="shared" si="78"/>
        <v>4916.96976</v>
      </c>
      <c r="Q1631" s="25">
        <f t="shared" si="79"/>
        <v>15980.15172</v>
      </c>
      <c r="R1631" s="25">
        <f t="shared" si="77"/>
        <v>24584.8488</v>
      </c>
      <c r="S1631" s="55">
        <f t="shared" si="80"/>
        <v>37.233333333333334</v>
      </c>
    </row>
    <row r="1632" spans="1:19" ht="23.25">
      <c r="A1632" s="18"/>
      <c r="B1632" s="27"/>
      <c r="C1632" s="27"/>
      <c r="D1632" s="19"/>
      <c r="E1632" s="27"/>
      <c r="F1632" s="18"/>
      <c r="G1632" s="18"/>
      <c r="H1632" s="18"/>
      <c r="I1632" s="28"/>
      <c r="J1632" s="18"/>
      <c r="K1632" s="18"/>
      <c r="L1632" s="18"/>
      <c r="M1632" s="29">
        <f>SUM(M5:M1631)</f>
        <v>599904.82000000088</v>
      </c>
      <c r="N1632" s="30"/>
      <c r="O1632" s="31">
        <f>SUM(O5:O1631)</f>
        <v>2436813378.8399911</v>
      </c>
      <c r="P1632" s="31">
        <f>SUM(P5:P1631)</f>
        <v>15325800.396319997</v>
      </c>
      <c r="Q1632" s="31">
        <f>SUM(Q5:Q1631)</f>
        <v>49808851.28803999</v>
      </c>
      <c r="R1632" s="31">
        <f>SUM(R5:R1631)</f>
        <v>76629001.981600001</v>
      </c>
      <c r="S1632" s="31"/>
    </row>
    <row r="1633" spans="16:19">
      <c r="P1633" s="14"/>
      <c r="Q1633" s="14"/>
      <c r="R1633" s="14"/>
      <c r="S1633" s="14"/>
    </row>
    <row r="1634" spans="16:19">
      <c r="P1634" s="14"/>
      <c r="Q1634" s="14"/>
      <c r="R1634" s="14"/>
      <c r="S1634" s="14"/>
    </row>
    <row r="1635" spans="16:19">
      <c r="P1635" s="14"/>
      <c r="Q1635" s="14"/>
      <c r="R1635" s="14"/>
      <c r="S1635" s="14"/>
    </row>
    <row r="1636" spans="16:19">
      <c r="P1636" s="14"/>
      <c r="Q1636" s="14"/>
      <c r="R1636" s="14"/>
      <c r="S1636" s="14"/>
    </row>
    <row r="1637" spans="16:19">
      <c r="P1637" s="14"/>
      <c r="Q1637" s="14"/>
      <c r="R1637" s="14"/>
      <c r="S1637" s="14"/>
    </row>
    <row r="1638" spans="16:19">
      <c r="P1638" s="14"/>
      <c r="Q1638" s="14"/>
      <c r="R1638" s="14"/>
      <c r="S1638" s="14"/>
    </row>
    <row r="1639" spans="16:19">
      <c r="P1639" s="14"/>
      <c r="Q1639" s="14"/>
      <c r="R1639" s="14"/>
      <c r="S1639" s="14"/>
    </row>
    <row r="1640" spans="16:19">
      <c r="P1640" s="14"/>
      <c r="Q1640" s="14"/>
      <c r="R1640" s="14"/>
      <c r="S1640" s="14"/>
    </row>
    <row r="1641" spans="16:19">
      <c r="P1641" s="14"/>
      <c r="Q1641" s="14"/>
      <c r="R1641" s="14"/>
      <c r="S1641" s="14"/>
    </row>
    <row r="1642" spans="16:19">
      <c r="P1642" s="14"/>
      <c r="Q1642" s="14"/>
      <c r="R1642" s="14"/>
      <c r="S1642" s="14"/>
    </row>
    <row r="1643" spans="16:19">
      <c r="P1643" s="14"/>
      <c r="Q1643" s="14"/>
      <c r="R1643" s="14"/>
      <c r="S1643" s="14"/>
    </row>
    <row r="1644" spans="16:19">
      <c r="P1644" s="14"/>
      <c r="Q1644" s="14"/>
      <c r="R1644" s="14"/>
      <c r="S1644" s="14"/>
    </row>
    <row r="1645" spans="16:19">
      <c r="P1645" s="14"/>
      <c r="Q1645" s="14"/>
      <c r="R1645" s="14"/>
      <c r="S1645" s="14"/>
    </row>
    <row r="1646" spans="16:19">
      <c r="P1646" s="14"/>
      <c r="Q1646" s="14"/>
      <c r="R1646" s="14"/>
      <c r="S1646" s="14"/>
    </row>
    <row r="1647" spans="16:19">
      <c r="P1647" s="14"/>
      <c r="Q1647" s="14"/>
      <c r="R1647" s="14"/>
      <c r="S1647" s="14"/>
    </row>
    <row r="1648" spans="16:19">
      <c r="P1648" s="14"/>
      <c r="Q1648" s="14"/>
      <c r="R1648" s="14"/>
      <c r="S1648" s="14"/>
    </row>
    <row r="1649" spans="16:19">
      <c r="P1649" s="14"/>
      <c r="Q1649" s="14"/>
      <c r="R1649" s="14"/>
      <c r="S1649" s="14"/>
    </row>
    <row r="1650" spans="16:19">
      <c r="P1650" s="14"/>
      <c r="Q1650" s="14"/>
      <c r="R1650" s="14"/>
      <c r="S1650" s="14"/>
    </row>
    <row r="1651" spans="16:19">
      <c r="P1651" s="14"/>
      <c r="Q1651" s="14"/>
      <c r="R1651" s="14"/>
      <c r="S1651" s="14"/>
    </row>
    <row r="1652" spans="16:19">
      <c r="P1652" s="14"/>
      <c r="Q1652" s="14"/>
      <c r="R1652" s="14"/>
      <c r="S1652" s="14"/>
    </row>
    <row r="1653" spans="16:19">
      <c r="P1653" s="14"/>
      <c r="Q1653" s="14"/>
      <c r="R1653" s="14"/>
      <c r="S1653" s="14"/>
    </row>
    <row r="1654" spans="16:19">
      <c r="P1654" s="14"/>
      <c r="Q1654" s="14"/>
      <c r="R1654" s="14"/>
      <c r="S1654" s="22"/>
    </row>
    <row r="1655" spans="16:19">
      <c r="P1655" s="14"/>
      <c r="Q1655" s="14"/>
      <c r="R1655" s="14"/>
      <c r="S1655" s="22"/>
    </row>
    <row r="1656" spans="16:19">
      <c r="P1656" s="14"/>
      <c r="Q1656" s="14"/>
      <c r="R1656" s="14"/>
      <c r="S1656" s="22"/>
    </row>
    <row r="1657" spans="16:19">
      <c r="P1657" s="14"/>
      <c r="Q1657" s="14"/>
      <c r="R1657" s="14"/>
      <c r="S1657" s="22"/>
    </row>
    <row r="1658" spans="16:19">
      <c r="P1658" s="14"/>
      <c r="Q1658" s="14"/>
      <c r="R1658" s="14"/>
      <c r="S1658" s="22"/>
    </row>
    <row r="1659" spans="16:19">
      <c r="P1659" s="14"/>
      <c r="Q1659" s="14"/>
      <c r="R1659" s="14"/>
      <c r="S1659" s="22"/>
    </row>
    <row r="1660" spans="16:19">
      <c r="P1660" s="14"/>
      <c r="Q1660" s="14"/>
      <c r="R1660" s="14"/>
      <c r="S1660" s="22"/>
    </row>
    <row r="1661" spans="16:19">
      <c r="P1661" s="14"/>
      <c r="Q1661" s="14"/>
      <c r="R1661" s="14"/>
      <c r="S1661" s="22"/>
    </row>
    <row r="1662" spans="16:19">
      <c r="P1662" s="14"/>
      <c r="Q1662" s="14"/>
      <c r="R1662" s="14"/>
      <c r="S1662" s="22"/>
    </row>
    <row r="1663" spans="16:19">
      <c r="P1663" s="14"/>
      <c r="Q1663" s="14"/>
      <c r="R1663" s="14"/>
      <c r="S1663" s="22"/>
    </row>
    <row r="1664" spans="16:19">
      <c r="P1664" s="14"/>
      <c r="Q1664" s="14"/>
      <c r="R1664" s="14"/>
      <c r="S1664" s="22"/>
    </row>
    <row r="1665" spans="16:19">
      <c r="P1665" s="14"/>
      <c r="Q1665" s="14"/>
      <c r="R1665" s="14"/>
      <c r="S1665" s="22"/>
    </row>
    <row r="1666" spans="16:19">
      <c r="P1666" s="14"/>
      <c r="Q1666" s="14"/>
      <c r="R1666" s="14"/>
      <c r="S1666" s="22"/>
    </row>
    <row r="1667" spans="16:19">
      <c r="P1667" s="14"/>
      <c r="Q1667" s="14"/>
      <c r="R1667" s="14"/>
      <c r="S1667" s="22"/>
    </row>
    <row r="1668" spans="16:19">
      <c r="P1668" s="14"/>
      <c r="Q1668" s="14"/>
      <c r="R1668" s="14"/>
      <c r="S1668" s="22"/>
    </row>
    <row r="1669" spans="16:19">
      <c r="P1669" s="14"/>
      <c r="Q1669" s="14"/>
      <c r="R1669" s="14"/>
      <c r="S1669" s="22"/>
    </row>
    <row r="1670" spans="16:19">
      <c r="P1670" s="14"/>
      <c r="Q1670" s="14"/>
      <c r="R1670" s="14"/>
      <c r="S1670" s="22"/>
    </row>
    <row r="1671" spans="16:19">
      <c r="P1671" s="14"/>
      <c r="Q1671" s="14"/>
      <c r="R1671" s="14"/>
      <c r="S1671" s="22"/>
    </row>
    <row r="1672" spans="16:19">
      <c r="P1672" s="14"/>
      <c r="Q1672" s="14"/>
      <c r="R1672" s="14"/>
      <c r="S1672" s="22"/>
    </row>
    <row r="1673" spans="16:19">
      <c r="P1673" s="14"/>
      <c r="Q1673" s="14"/>
      <c r="R1673" s="14"/>
      <c r="S1673" s="22"/>
    </row>
    <row r="1674" spans="16:19">
      <c r="P1674" s="14"/>
      <c r="Q1674" s="14"/>
      <c r="R1674" s="14"/>
      <c r="S1674" s="22"/>
    </row>
    <row r="1675" spans="16:19">
      <c r="P1675" s="14"/>
      <c r="Q1675" s="14"/>
      <c r="R1675" s="14"/>
      <c r="S1675" s="22"/>
    </row>
    <row r="1676" spans="16:19">
      <c r="P1676" s="14"/>
      <c r="Q1676" s="14"/>
      <c r="R1676" s="14"/>
      <c r="S1676" s="22"/>
    </row>
    <row r="1677" spans="16:19">
      <c r="P1677" s="14"/>
      <c r="Q1677" s="14"/>
      <c r="R1677" s="14"/>
      <c r="S1677" s="22"/>
    </row>
    <row r="1678" spans="16:19">
      <c r="P1678" s="14"/>
      <c r="Q1678" s="14"/>
      <c r="R1678" s="14"/>
      <c r="S1678" s="22"/>
    </row>
    <row r="1679" spans="16:19">
      <c r="P1679" s="14"/>
      <c r="Q1679" s="14"/>
      <c r="R1679" s="14"/>
      <c r="S1679" s="22"/>
    </row>
    <row r="1680" spans="16:19">
      <c r="S1680" s="23"/>
    </row>
    <row r="1681" spans="16:19">
      <c r="P1681" s="14"/>
      <c r="Q1681" s="14"/>
      <c r="R1681" s="14"/>
      <c r="S1681" s="14"/>
    </row>
    <row r="1682" spans="16:19">
      <c r="P1682" s="14"/>
      <c r="Q1682" s="14"/>
      <c r="R1682" s="14"/>
      <c r="S1682" s="14"/>
    </row>
    <row r="1683" spans="16:19">
      <c r="P1683" s="14"/>
      <c r="Q1683" s="14"/>
      <c r="R1683" s="14"/>
      <c r="S1683" s="14"/>
    </row>
    <row r="1684" spans="16:19">
      <c r="P1684" s="14"/>
      <c r="Q1684" s="14"/>
      <c r="R1684" s="14"/>
      <c r="S1684" s="14"/>
    </row>
    <row r="1685" spans="16:19">
      <c r="P1685" s="14"/>
      <c r="Q1685" s="14"/>
      <c r="R1685" s="14"/>
      <c r="S1685" s="14"/>
    </row>
    <row r="1686" spans="16:19">
      <c r="P1686" s="14"/>
      <c r="Q1686" s="14"/>
      <c r="R1686" s="14"/>
      <c r="S1686" s="14"/>
    </row>
    <row r="1687" spans="16:19">
      <c r="P1687" s="14"/>
      <c r="Q1687" s="14"/>
      <c r="R1687" s="14"/>
      <c r="S1687" s="14"/>
    </row>
    <row r="1688" spans="16:19">
      <c r="P1688" s="14"/>
      <c r="Q1688" s="14"/>
      <c r="R1688" s="14"/>
      <c r="S1688" s="14"/>
    </row>
    <row r="1689" spans="16:19">
      <c r="P1689" s="14"/>
      <c r="Q1689" s="14"/>
      <c r="R1689" s="14"/>
      <c r="S1689" s="14"/>
    </row>
    <row r="1690" spans="16:19">
      <c r="P1690" s="14"/>
      <c r="Q1690" s="14"/>
      <c r="R1690" s="14"/>
      <c r="S1690" s="14"/>
    </row>
    <row r="1691" spans="16:19">
      <c r="P1691" s="14"/>
      <c r="Q1691" s="14"/>
      <c r="R1691" s="14"/>
      <c r="S1691" s="14"/>
    </row>
    <row r="1692" spans="16:19">
      <c r="P1692" s="14"/>
      <c r="Q1692" s="14"/>
      <c r="R1692" s="14"/>
      <c r="S1692" s="14"/>
    </row>
    <row r="1693" spans="16:19">
      <c r="P1693" s="14"/>
      <c r="Q1693" s="14"/>
      <c r="R1693" s="14"/>
      <c r="S1693" s="14"/>
    </row>
    <row r="1694" spans="16:19">
      <c r="P1694" s="14"/>
      <c r="Q1694" s="14"/>
      <c r="R1694" s="14"/>
      <c r="S1694" s="14"/>
    </row>
    <row r="1695" spans="16:19">
      <c r="P1695" s="14"/>
      <c r="Q1695" s="14"/>
      <c r="R1695" s="14"/>
      <c r="S1695" s="14"/>
    </row>
  </sheetData>
  <autoFilter ref="A4:S1632" xr:uid="{00000000-0009-0000-0000-000000000000}"/>
  <dataConsolidate/>
  <phoneticPr fontId="4" type="noConversion"/>
  <conditionalFormatting sqref="M358:M363 J362:J363 H358:H362 G363:H363">
    <cfRule type="duplicateValues" dxfId="5" priority="1506"/>
  </conditionalFormatting>
  <conditionalFormatting sqref="C1:C2">
    <cfRule type="duplicateValues" dxfId="4" priority="1923"/>
  </conditionalFormatting>
  <conditionalFormatting sqref="B1:B2">
    <cfRule type="duplicateValues" dxfId="3" priority="1924"/>
  </conditionalFormatting>
  <conditionalFormatting sqref="C1:C1048576">
    <cfRule type="duplicateValues" dxfId="2" priority="1"/>
  </conditionalFormatting>
  <conditionalFormatting sqref="B1618:D1618">
    <cfRule type="duplicateValues" dxfId="1" priority="1925"/>
  </conditionalFormatting>
  <conditionalFormatting sqref="B1619:D1631 B5:D1617">
    <cfRule type="duplicateValues" dxfId="0" priority="1926"/>
  </conditionalFormatting>
  <printOptions horizontalCentered="1"/>
  <pageMargins left="0.17" right="0.17" top="0.17" bottom="0.39370078740157499" header="0.17" footer="0.31496062992126"/>
  <pageSetup paperSize="9" scale="60" orientation="landscape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Payroll List</vt:lpstr>
      <vt:lpstr>'Payroll List'!Print_Area</vt:lpstr>
      <vt:lpstr>'Payroll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2024-12-12T06:56:59Z</cp:lastPrinted>
  <dcterms:created xsi:type="dcterms:W3CDTF">2018-07-24T02:46:24Z</dcterms:created>
  <dcterms:modified xsi:type="dcterms:W3CDTF">2024-12-12T07:08:46Z</dcterms:modified>
</cp:coreProperties>
</file>